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rv-fs01\fs\utenti\lucianodp\RISERVATO\FRANCESCA\ISCRIZIONI GARE ATLETICA\"/>
    </mc:Choice>
  </mc:AlternateContent>
  <bookViews>
    <workbookView xWindow="0" yWindow="419" windowWidth="25135" windowHeight="9792" tabRatio="852" activeTab="2"/>
  </bookViews>
  <sheets>
    <sheet name="Informativa" sheetId="109" r:id="rId1"/>
    <sheet name="Statistiche" sheetId="110" r:id="rId2"/>
    <sheet name="50HS EF" sheetId="89" r:id="rId3"/>
    <sheet name="50HS EM" sheetId="102" r:id="rId4"/>
    <sheet name="60HS RF" sheetId="103" r:id="rId5"/>
    <sheet name="60HS RM " sheetId="104" r:id="rId6"/>
    <sheet name="4X200E" sheetId="94" r:id="rId7"/>
    <sheet name="300CF" sheetId="93" r:id="rId8"/>
    <sheet name="300CM" sheetId="92" r:id="rId9"/>
    <sheet name="400 JM" sheetId="105" r:id="rId10"/>
    <sheet name="400 SM" sheetId="106" r:id="rId11"/>
    <sheet name="400 AAM" sheetId="107" r:id="rId12"/>
    <sheet name="400 ABM " sheetId="108" r:id="rId13"/>
    <sheet name="5000 AAM   VM" sheetId="112" r:id="rId14"/>
    <sheet name="5000  ABM  " sheetId="113" r:id="rId15"/>
    <sheet name="MARCIA RF RM CF CM" sheetId="114" r:id="rId16"/>
    <sheet name="800 AF VF" sheetId="115" r:id="rId17"/>
    <sheet name="800 JF SF " sheetId="116" r:id="rId18"/>
    <sheet name="800 AAF ABF" sheetId="117" r:id="rId19"/>
    <sheet name="800 AM" sheetId="118" r:id="rId20"/>
    <sheet name="Triplo AM-AF" sheetId="119" r:id="rId21"/>
    <sheet name="Lungo EF " sheetId="120" r:id="rId22"/>
    <sheet name="Lungo JM" sheetId="121" r:id="rId23"/>
    <sheet name="Lungo RF" sheetId="122" r:id="rId24"/>
    <sheet name="Lungo RM" sheetId="123" r:id="rId25"/>
    <sheet name="Alto SM" sheetId="124" r:id="rId26"/>
    <sheet name="AAM-AAB" sheetId="125" r:id="rId27"/>
    <sheet name="Peso  JF-SF  " sheetId="126" r:id="rId28"/>
    <sheet name="Vortex EM " sheetId="127" r:id="rId29"/>
    <sheet name="Peso AM" sheetId="128" r:id="rId30"/>
    <sheet name="Giavellotto AF-JF" sheetId="129" r:id="rId31"/>
    <sheet name="Peso JM" sheetId="130" r:id="rId32"/>
    <sheet name="Giavellotto CF" sheetId="131" r:id="rId33"/>
    <sheet name="Peso CM" sheetId="132" r:id="rId34"/>
    <sheet name="Giavellotto VM" sheetId="133" r:id="rId35"/>
    <sheet name="Peso AAF ABF VF" sheetId="134" r:id="rId36"/>
  </sheets>
  <externalReferences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_xlnm.Print_Area" localSheetId="7">'300CF'!$A$1:$M$37</definedName>
    <definedName name="_xlnm.Print_Area" localSheetId="8">'300CM'!$A$1:$M$35</definedName>
    <definedName name="_xlnm.Print_Area" localSheetId="11">'400 AAM'!$A$1:$M$10</definedName>
    <definedName name="_xlnm.Print_Area" localSheetId="12">'400 ABM '!$A$1:$M$14</definedName>
    <definedName name="_xlnm.Print_Area" localSheetId="9">'400 JM'!$A$1:$M$14</definedName>
    <definedName name="_xlnm.Print_Area" localSheetId="10">'400 SM'!$A$1:$M$24</definedName>
    <definedName name="_xlnm.Print_Area" localSheetId="6">'4X200E'!$A$36:$L$47</definedName>
    <definedName name="_xlnm.Print_Area" localSheetId="14">'5000  ABM  '!$A$1:$M$16</definedName>
    <definedName name="_xlnm.Print_Area" localSheetId="13">'5000 AAM   VM'!$A$1:$M$23</definedName>
    <definedName name="_xlnm.Print_Area" localSheetId="2">'50HS EF'!$A$1:$M$21</definedName>
    <definedName name="_xlnm.Print_Area" localSheetId="3">'50HS EM'!$A$1:$M$37</definedName>
    <definedName name="_xlnm.Print_Area" localSheetId="4">'60HS RF'!$A$1:$M$26</definedName>
    <definedName name="_xlnm.Print_Area" localSheetId="5">'60HS RM '!$A$1:$M$30</definedName>
    <definedName name="_xlnm.Print_Area" localSheetId="18">'800 AAF ABF'!$A$1:$M$22</definedName>
    <definedName name="_xlnm.Print_Area" localSheetId="16">'800 AF VF'!$A$1:$M$12</definedName>
    <definedName name="_xlnm.Print_Area" localSheetId="19">'800 AM'!$A$1:$M$20</definedName>
    <definedName name="_xlnm.Print_Area" localSheetId="17">'800 JF SF '!$A$1:$M$22</definedName>
    <definedName name="_xlnm.Print_Area" localSheetId="26">'AAM-AAB'!$A$1:$K$18</definedName>
    <definedName name="_xlnm.Print_Area" localSheetId="25">'Alto SM'!$A$1:$K$16</definedName>
    <definedName name="_xlnm.Print_Area" localSheetId="30">'Giavellotto AF-JF'!$A$1:$M$25</definedName>
    <definedName name="_xlnm.Print_Area" localSheetId="32">'Giavellotto CF'!$A$1:$M$44</definedName>
    <definedName name="_xlnm.Print_Area" localSheetId="34">'Giavellotto VM'!$A$1:$M$19</definedName>
    <definedName name="_xlnm.Print_Area" localSheetId="21">'Lungo EF '!$A$1:$M$22</definedName>
    <definedName name="_xlnm.Print_Area" localSheetId="22">'Lungo JM'!$A$1:$M$14</definedName>
    <definedName name="_xlnm.Print_Area" localSheetId="23">'Lungo RF'!$A$1:$M$33</definedName>
    <definedName name="_xlnm.Print_Area" localSheetId="24">'Lungo RM'!$A$1:$M$26</definedName>
    <definedName name="_xlnm.Print_Area" localSheetId="15">'MARCIA RF RM CF CM'!$A$1:$M$30</definedName>
    <definedName name="_xlnm.Print_Area" localSheetId="27">'Peso  JF-SF  '!$A$1:$M$27</definedName>
    <definedName name="_xlnm.Print_Area" localSheetId="35">'Peso AAF ABF VF'!$A$1:$M$28</definedName>
    <definedName name="_xlnm.Print_Area" localSheetId="29">'Peso AM'!$A$1:$M$20</definedName>
    <definedName name="_xlnm.Print_Area" localSheetId="33">'Peso CM'!$A$1:$M$40</definedName>
    <definedName name="_xlnm.Print_Area" localSheetId="31">'Peso JM'!$A$1:$M$10</definedName>
    <definedName name="_xlnm.Print_Area" localSheetId="20">'Triplo AM-AF'!$A$1:$M$21</definedName>
    <definedName name="_xlnm.Print_Area" localSheetId="28">'Vortex EM '!$A$1:$M$37</definedName>
    <definedName name="_xlnm.Print_Titles" localSheetId="7">'300CF'!$1:$7</definedName>
    <definedName name="_xlnm.Print_Titles" localSheetId="8">'300CM'!$1:$7</definedName>
    <definedName name="_xlnm.Print_Titles" localSheetId="11">'400 AAM'!$1:$7</definedName>
    <definedName name="_xlnm.Print_Titles" localSheetId="12">'400 ABM '!$1:$7</definedName>
    <definedName name="_xlnm.Print_Titles" localSheetId="9">'400 JM'!$1:$7</definedName>
    <definedName name="_xlnm.Print_Titles" localSheetId="10">'400 SM'!$1:$7</definedName>
    <definedName name="_xlnm.Print_Titles" localSheetId="14">'5000  ABM  '!$1:$7</definedName>
    <definedName name="_xlnm.Print_Titles" localSheetId="13">'5000 AAM   VM'!$1:$7</definedName>
    <definedName name="_xlnm.Print_Titles" localSheetId="2">'50HS EF'!$1:$7</definedName>
    <definedName name="_xlnm.Print_Titles" localSheetId="3">'50HS EM'!$1:$7</definedName>
    <definedName name="_xlnm.Print_Titles" localSheetId="4">'60HS RF'!$1:$7</definedName>
    <definedName name="_xlnm.Print_Titles" localSheetId="5">'60HS RM '!$1:$7</definedName>
    <definedName name="_xlnm.Print_Titles" localSheetId="18">'800 AAF ABF'!$1:$7</definedName>
    <definedName name="_xlnm.Print_Titles" localSheetId="16">'800 AF VF'!$1:$7</definedName>
    <definedName name="_xlnm.Print_Titles" localSheetId="19">'800 AM'!$1:$7</definedName>
    <definedName name="_xlnm.Print_Titles" localSheetId="17">'800 JF SF '!$1:$7</definedName>
    <definedName name="_xlnm.Print_Titles" localSheetId="15">'MARCIA RF RM CF CM'!$1:$7</definedName>
  </definedNames>
  <calcPr calcId="152511"/>
  <pivotCaches>
    <pivotCache cacheId="0" r:id="rId45"/>
  </pivotCaches>
</workbook>
</file>

<file path=xl/calcChain.xml><?xml version="1.0" encoding="utf-8"?>
<calcChain xmlns="http://schemas.openxmlformats.org/spreadsheetml/2006/main">
  <c r="G30" i="134" l="1"/>
  <c r="N1" i="134"/>
  <c r="G30" i="133"/>
  <c r="F30" i="133"/>
  <c r="E30" i="133"/>
  <c r="D30" i="133"/>
  <c r="C30" i="133"/>
  <c r="G29" i="133"/>
  <c r="F29" i="133"/>
  <c r="E29" i="133"/>
  <c r="D29" i="133"/>
  <c r="C29" i="133"/>
  <c r="G28" i="133"/>
  <c r="F28" i="133"/>
  <c r="E28" i="133"/>
  <c r="D28" i="133"/>
  <c r="C28" i="133"/>
  <c r="G27" i="133"/>
  <c r="F27" i="133"/>
  <c r="E27" i="133"/>
  <c r="D27" i="133"/>
  <c r="C27" i="133"/>
  <c r="G26" i="133"/>
  <c r="F26" i="133"/>
  <c r="E26" i="133"/>
  <c r="D26" i="133"/>
  <c r="C26" i="133"/>
  <c r="G25" i="133"/>
  <c r="F25" i="133"/>
  <c r="E25" i="133"/>
  <c r="D25" i="133"/>
  <c r="C25" i="133"/>
  <c r="G24" i="133"/>
  <c r="F24" i="133"/>
  <c r="E24" i="133"/>
  <c r="D24" i="133"/>
  <c r="C24" i="133"/>
  <c r="G23" i="133"/>
  <c r="F23" i="133"/>
  <c r="E23" i="133"/>
  <c r="D23" i="133"/>
  <c r="C23" i="133"/>
  <c r="G22" i="133"/>
  <c r="F22" i="133"/>
  <c r="E22" i="133"/>
  <c r="D22" i="133"/>
  <c r="C22" i="133"/>
  <c r="G21" i="133"/>
  <c r="F21" i="133"/>
  <c r="E21" i="133"/>
  <c r="D21" i="133"/>
  <c r="C21" i="133"/>
  <c r="G20" i="133"/>
  <c r="F20" i="133"/>
  <c r="E20" i="133"/>
  <c r="D20" i="133"/>
  <c r="C20" i="133"/>
  <c r="N1" i="133"/>
  <c r="K47" i="132"/>
  <c r="G47" i="132"/>
  <c r="F47" i="132"/>
  <c r="E47" i="132"/>
  <c r="D47" i="132"/>
  <c r="C47" i="132"/>
  <c r="K46" i="132"/>
  <c r="G46" i="132"/>
  <c r="F46" i="132"/>
  <c r="E46" i="132"/>
  <c r="D46" i="132"/>
  <c r="C46" i="132"/>
  <c r="K45" i="132"/>
  <c r="G45" i="132"/>
  <c r="F45" i="132"/>
  <c r="E45" i="132"/>
  <c r="D45" i="132"/>
  <c r="C45" i="132"/>
  <c r="K44" i="132"/>
  <c r="G44" i="132"/>
  <c r="F44" i="132"/>
  <c r="E44" i="132"/>
  <c r="D44" i="132"/>
  <c r="C44" i="132"/>
  <c r="K43" i="132"/>
  <c r="G43" i="132"/>
  <c r="F43" i="132"/>
  <c r="E43" i="132"/>
  <c r="D43" i="132"/>
  <c r="C43" i="132"/>
  <c r="K42" i="132"/>
  <c r="G42" i="132"/>
  <c r="F42" i="132"/>
  <c r="E42" i="132"/>
  <c r="D42" i="132"/>
  <c r="C42" i="132"/>
  <c r="K41" i="132"/>
  <c r="G41" i="132"/>
  <c r="F41" i="132"/>
  <c r="E41" i="132"/>
  <c r="D41" i="132"/>
  <c r="C41" i="132"/>
  <c r="N1" i="132"/>
  <c r="G50" i="131"/>
  <c r="F50" i="131"/>
  <c r="E50" i="131"/>
  <c r="D50" i="131"/>
  <c r="C50" i="131"/>
  <c r="G49" i="131"/>
  <c r="F49" i="131"/>
  <c r="E49" i="131"/>
  <c r="D49" i="131"/>
  <c r="C49" i="131"/>
  <c r="G48" i="131"/>
  <c r="F48" i="131"/>
  <c r="E48" i="131"/>
  <c r="D48" i="131"/>
  <c r="C48" i="131"/>
  <c r="G47" i="131"/>
  <c r="F47" i="131"/>
  <c r="E47" i="131"/>
  <c r="D47" i="131"/>
  <c r="C47" i="131"/>
  <c r="G46" i="131"/>
  <c r="F46" i="131"/>
  <c r="E46" i="131"/>
  <c r="D46" i="131"/>
  <c r="C46" i="131"/>
  <c r="G45" i="131"/>
  <c r="F45" i="131"/>
  <c r="E45" i="131"/>
  <c r="D45" i="131"/>
  <c r="C45" i="131"/>
  <c r="N1" i="131"/>
  <c r="K11" i="130"/>
  <c r="G11" i="130"/>
  <c r="F11" i="130"/>
  <c r="E11" i="130"/>
  <c r="D11" i="130"/>
  <c r="C11" i="130"/>
  <c r="N1" i="130"/>
  <c r="G30" i="129"/>
  <c r="F30" i="129"/>
  <c r="E30" i="129"/>
  <c r="D30" i="129"/>
  <c r="C30" i="129"/>
  <c r="G29" i="129"/>
  <c r="F29" i="129"/>
  <c r="E29" i="129"/>
  <c r="D29" i="129"/>
  <c r="C29" i="129"/>
  <c r="G28" i="129"/>
  <c r="F28" i="129"/>
  <c r="E28" i="129"/>
  <c r="D28" i="129"/>
  <c r="C28" i="129"/>
  <c r="G27" i="129"/>
  <c r="G26" i="129"/>
  <c r="G18" i="129"/>
  <c r="G17" i="129"/>
  <c r="G16" i="129"/>
  <c r="G15" i="129"/>
  <c r="G14" i="129"/>
  <c r="N1" i="129"/>
  <c r="K29" i="128"/>
  <c r="G29" i="128"/>
  <c r="F29" i="128"/>
  <c r="E29" i="128"/>
  <c r="D29" i="128"/>
  <c r="C29" i="128"/>
  <c r="K28" i="128"/>
  <c r="G28" i="128"/>
  <c r="F28" i="128"/>
  <c r="E28" i="128"/>
  <c r="D28" i="128"/>
  <c r="C28" i="128"/>
  <c r="K27" i="128"/>
  <c r="G27" i="128"/>
  <c r="F27" i="128"/>
  <c r="E27" i="128"/>
  <c r="D27" i="128"/>
  <c r="C27" i="128"/>
  <c r="K26" i="128"/>
  <c r="G26" i="128"/>
  <c r="F26" i="128"/>
  <c r="E26" i="128"/>
  <c r="D26" i="128"/>
  <c r="C26" i="128"/>
  <c r="K25" i="128"/>
  <c r="G25" i="128"/>
  <c r="F25" i="128"/>
  <c r="E25" i="128"/>
  <c r="D25" i="128"/>
  <c r="C25" i="128"/>
  <c r="K24" i="128"/>
  <c r="G24" i="128"/>
  <c r="F24" i="128"/>
  <c r="E24" i="128"/>
  <c r="D24" i="128"/>
  <c r="C24" i="128"/>
  <c r="K23" i="128"/>
  <c r="G23" i="128"/>
  <c r="F23" i="128"/>
  <c r="E23" i="128"/>
  <c r="D23" i="128"/>
  <c r="C23" i="128"/>
  <c r="K22" i="128"/>
  <c r="G22" i="128"/>
  <c r="F22" i="128"/>
  <c r="E22" i="128"/>
  <c r="D22" i="128"/>
  <c r="C22" i="128"/>
  <c r="K21" i="128"/>
  <c r="G21" i="128"/>
  <c r="F21" i="128"/>
  <c r="E21" i="128"/>
  <c r="D21" i="128"/>
  <c r="C21" i="128"/>
  <c r="N1" i="128"/>
  <c r="K47" i="127"/>
  <c r="G47" i="127"/>
  <c r="F47" i="127"/>
  <c r="E47" i="127"/>
  <c r="D47" i="127"/>
  <c r="C47" i="127"/>
  <c r="K46" i="127"/>
  <c r="G46" i="127"/>
  <c r="F46" i="127"/>
  <c r="E46" i="127"/>
  <c r="D46" i="127"/>
  <c r="C46" i="127"/>
  <c r="K45" i="127"/>
  <c r="G45" i="127"/>
  <c r="F45" i="127"/>
  <c r="E45" i="127"/>
  <c r="D45" i="127"/>
  <c r="C45" i="127"/>
  <c r="K44" i="127"/>
  <c r="G44" i="127"/>
  <c r="F44" i="127"/>
  <c r="E44" i="127"/>
  <c r="D44" i="127"/>
  <c r="C44" i="127"/>
  <c r="K43" i="127"/>
  <c r="G43" i="127"/>
  <c r="F43" i="127"/>
  <c r="E43" i="127"/>
  <c r="D43" i="127"/>
  <c r="C43" i="127"/>
  <c r="K42" i="127"/>
  <c r="G42" i="127"/>
  <c r="F42" i="127"/>
  <c r="E42" i="127"/>
  <c r="D42" i="127"/>
  <c r="C42" i="127"/>
  <c r="K41" i="127"/>
  <c r="G41" i="127"/>
  <c r="F41" i="127"/>
  <c r="E41" i="127"/>
  <c r="D41" i="127"/>
  <c r="C41" i="127"/>
  <c r="K40" i="127"/>
  <c r="G40" i="127"/>
  <c r="F40" i="127"/>
  <c r="E40" i="127"/>
  <c r="D40" i="127"/>
  <c r="C40" i="127"/>
  <c r="K39" i="127"/>
  <c r="G39" i="127"/>
  <c r="F39" i="127"/>
  <c r="E39" i="127"/>
  <c r="D39" i="127"/>
  <c r="C39" i="127"/>
  <c r="K38" i="127"/>
  <c r="G38" i="127"/>
  <c r="F38" i="127"/>
  <c r="E38" i="127"/>
  <c r="D38" i="127"/>
  <c r="C38" i="127"/>
  <c r="N1" i="127"/>
  <c r="N1" i="126"/>
  <c r="F33" i="125" l="1"/>
  <c r="E33" i="125"/>
  <c r="D33" i="125"/>
  <c r="C33" i="125"/>
  <c r="F32" i="125"/>
  <c r="E32" i="125"/>
  <c r="D32" i="125"/>
  <c r="C32" i="125"/>
  <c r="F31" i="125"/>
  <c r="E31" i="125"/>
  <c r="D31" i="125"/>
  <c r="C31" i="125"/>
  <c r="F30" i="125"/>
  <c r="E30" i="125"/>
  <c r="D30" i="125"/>
  <c r="C30" i="125"/>
  <c r="F29" i="125"/>
  <c r="E29" i="125"/>
  <c r="D29" i="125"/>
  <c r="C29" i="125"/>
  <c r="F28" i="125"/>
  <c r="E28" i="125"/>
  <c r="D28" i="125"/>
  <c r="C28" i="125"/>
  <c r="F27" i="125"/>
  <c r="E27" i="125"/>
  <c r="D27" i="125"/>
  <c r="C27" i="125"/>
  <c r="F26" i="125"/>
  <c r="E26" i="125"/>
  <c r="D26" i="125"/>
  <c r="C26" i="125"/>
  <c r="F25" i="125"/>
  <c r="E25" i="125"/>
  <c r="D25" i="125"/>
  <c r="C25" i="125"/>
  <c r="F24" i="125"/>
  <c r="E24" i="125"/>
  <c r="D24" i="125"/>
  <c r="C24" i="125"/>
  <c r="F23" i="125"/>
  <c r="E23" i="125"/>
  <c r="D23" i="125"/>
  <c r="C23" i="125"/>
  <c r="F22" i="125"/>
  <c r="E22" i="125"/>
  <c r="D22" i="125"/>
  <c r="C22" i="125"/>
  <c r="F21" i="125"/>
  <c r="E21" i="125"/>
  <c r="D21" i="125"/>
  <c r="C21" i="125"/>
  <c r="F20" i="125"/>
  <c r="E20" i="125"/>
  <c r="D20" i="125"/>
  <c r="C20" i="125"/>
  <c r="F19" i="125"/>
  <c r="E19" i="125"/>
  <c r="D19" i="125"/>
  <c r="C19" i="125"/>
  <c r="F18" i="125"/>
  <c r="E18" i="125"/>
  <c r="D18" i="125"/>
  <c r="C18" i="125"/>
  <c r="F10" i="125"/>
  <c r="E10" i="125"/>
  <c r="D10" i="125"/>
  <c r="C10" i="125"/>
  <c r="F33" i="124"/>
  <c r="E33" i="124"/>
  <c r="D33" i="124"/>
  <c r="C33" i="124"/>
  <c r="F32" i="124"/>
  <c r="E32" i="124"/>
  <c r="D32" i="124"/>
  <c r="C32" i="124"/>
  <c r="F31" i="124"/>
  <c r="E31" i="124"/>
  <c r="D31" i="124"/>
  <c r="C31" i="124"/>
  <c r="F30" i="124"/>
  <c r="E30" i="124"/>
  <c r="D30" i="124"/>
  <c r="C30" i="124"/>
  <c r="F29" i="124"/>
  <c r="E29" i="124"/>
  <c r="D29" i="124"/>
  <c r="C29" i="124"/>
  <c r="F28" i="124"/>
  <c r="E28" i="124"/>
  <c r="D28" i="124"/>
  <c r="C28" i="124"/>
  <c r="F27" i="124"/>
  <c r="E27" i="124"/>
  <c r="D27" i="124"/>
  <c r="C27" i="124"/>
  <c r="F26" i="124"/>
  <c r="E26" i="124"/>
  <c r="D26" i="124"/>
  <c r="C26" i="124"/>
  <c r="F25" i="124"/>
  <c r="E25" i="124"/>
  <c r="D25" i="124"/>
  <c r="C25" i="124"/>
  <c r="F24" i="124"/>
  <c r="E24" i="124"/>
  <c r="D24" i="124"/>
  <c r="C24" i="124"/>
  <c r="F23" i="124"/>
  <c r="E23" i="124"/>
  <c r="D23" i="124"/>
  <c r="C23" i="124"/>
  <c r="F22" i="124"/>
  <c r="E22" i="124"/>
  <c r="D22" i="124"/>
  <c r="C22" i="124"/>
  <c r="F21" i="124"/>
  <c r="E21" i="124"/>
  <c r="D21" i="124"/>
  <c r="C21" i="124"/>
  <c r="F20" i="124"/>
  <c r="E20" i="124"/>
  <c r="D20" i="124"/>
  <c r="C20" i="124"/>
  <c r="F19" i="124"/>
  <c r="E19" i="124"/>
  <c r="D19" i="124"/>
  <c r="C19" i="124"/>
  <c r="F18" i="124"/>
  <c r="E18" i="124"/>
  <c r="D18" i="124"/>
  <c r="C18" i="124"/>
  <c r="F17" i="124"/>
  <c r="E17" i="124"/>
  <c r="D17" i="124"/>
  <c r="C17" i="124"/>
  <c r="F16" i="124"/>
  <c r="E16" i="124"/>
  <c r="D16" i="124"/>
  <c r="F15" i="124"/>
  <c r="E15" i="124"/>
  <c r="D15" i="124"/>
  <c r="G30" i="123" l="1"/>
  <c r="F30" i="123"/>
  <c r="E30" i="123"/>
  <c r="D30" i="123"/>
  <c r="C30" i="123"/>
  <c r="G29" i="123"/>
  <c r="F29" i="123"/>
  <c r="E29" i="123"/>
  <c r="D29" i="123"/>
  <c r="C29" i="123"/>
  <c r="G28" i="123"/>
  <c r="F28" i="123"/>
  <c r="E28" i="123"/>
  <c r="G27" i="123"/>
  <c r="F27" i="123"/>
  <c r="E27" i="123"/>
  <c r="D27" i="123"/>
  <c r="C27" i="123"/>
  <c r="K36" i="122" l="1"/>
  <c r="G36" i="122"/>
  <c r="F36" i="122"/>
  <c r="E36" i="122"/>
  <c r="D36" i="122"/>
  <c r="C36" i="122"/>
  <c r="K35" i="122"/>
  <c r="G35" i="122"/>
  <c r="F35" i="122"/>
  <c r="E35" i="122"/>
  <c r="D35" i="122"/>
  <c r="C35" i="122"/>
  <c r="K34" i="122"/>
  <c r="G34" i="122"/>
  <c r="F34" i="122"/>
  <c r="E34" i="122"/>
  <c r="D34" i="122"/>
  <c r="C34" i="122"/>
  <c r="K30" i="121" l="1"/>
  <c r="G30" i="121"/>
  <c r="F30" i="121"/>
  <c r="E30" i="121"/>
  <c r="D30" i="121"/>
  <c r="C30" i="121"/>
  <c r="K29" i="121"/>
  <c r="G29" i="121"/>
  <c r="F29" i="121"/>
  <c r="E29" i="121"/>
  <c r="D29" i="121"/>
  <c r="C29" i="121"/>
  <c r="K28" i="121"/>
  <c r="G28" i="121"/>
  <c r="F28" i="121"/>
  <c r="E28" i="121"/>
  <c r="D28" i="121"/>
  <c r="C28" i="121"/>
  <c r="K27" i="121"/>
  <c r="G27" i="121"/>
  <c r="F27" i="121"/>
  <c r="E27" i="121"/>
  <c r="D27" i="121"/>
  <c r="C27" i="121"/>
  <c r="K26" i="121"/>
  <c r="G26" i="121"/>
  <c r="F26" i="121"/>
  <c r="E26" i="121"/>
  <c r="D26" i="121"/>
  <c r="C26" i="121"/>
  <c r="K25" i="121"/>
  <c r="G25" i="121"/>
  <c r="F25" i="121"/>
  <c r="E25" i="121"/>
  <c r="D25" i="121"/>
  <c r="C25" i="121"/>
  <c r="K24" i="121"/>
  <c r="G24" i="121"/>
  <c r="F24" i="121"/>
  <c r="E24" i="121"/>
  <c r="D24" i="121"/>
  <c r="C24" i="121"/>
  <c r="K23" i="121"/>
  <c r="G23" i="121"/>
  <c r="F23" i="121"/>
  <c r="E23" i="121"/>
  <c r="D23" i="121"/>
  <c r="C23" i="121"/>
  <c r="K22" i="121"/>
  <c r="G22" i="121"/>
  <c r="F22" i="121"/>
  <c r="E22" i="121"/>
  <c r="D22" i="121"/>
  <c r="C22" i="121"/>
  <c r="K21" i="121"/>
  <c r="G21" i="121"/>
  <c r="F21" i="121"/>
  <c r="E21" i="121"/>
  <c r="D21" i="121"/>
  <c r="C21" i="121"/>
  <c r="K20" i="121"/>
  <c r="G20" i="121"/>
  <c r="F20" i="121"/>
  <c r="E20" i="121"/>
  <c r="D20" i="121"/>
  <c r="C20" i="121"/>
  <c r="K19" i="121"/>
  <c r="G19" i="121"/>
  <c r="F19" i="121"/>
  <c r="E19" i="121"/>
  <c r="D19" i="121"/>
  <c r="C19" i="121"/>
  <c r="K18" i="121"/>
  <c r="G18" i="121"/>
  <c r="F18" i="121"/>
  <c r="E18" i="121"/>
  <c r="D18" i="121"/>
  <c r="C18" i="121"/>
  <c r="K17" i="121"/>
  <c r="G17" i="121"/>
  <c r="F17" i="121"/>
  <c r="E17" i="121"/>
  <c r="D17" i="121"/>
  <c r="C17" i="121"/>
  <c r="K16" i="121"/>
  <c r="G16" i="121"/>
  <c r="F16" i="121"/>
  <c r="E16" i="121"/>
  <c r="D16" i="121"/>
  <c r="C16" i="121"/>
  <c r="K30" i="120" l="1"/>
  <c r="G30" i="120"/>
  <c r="F30" i="120"/>
  <c r="E30" i="120"/>
  <c r="D30" i="120"/>
  <c r="C30" i="120"/>
  <c r="K29" i="120"/>
  <c r="G29" i="120"/>
  <c r="F29" i="120"/>
  <c r="E29" i="120"/>
  <c r="D29" i="120"/>
  <c r="C29" i="120"/>
  <c r="K28" i="120"/>
  <c r="G28" i="120"/>
  <c r="F28" i="120"/>
  <c r="E28" i="120"/>
  <c r="D28" i="120"/>
  <c r="C28" i="120"/>
  <c r="K27" i="120"/>
  <c r="G27" i="120"/>
  <c r="F27" i="120"/>
  <c r="E27" i="120"/>
  <c r="D27" i="120"/>
  <c r="C27" i="120"/>
  <c r="K26" i="120"/>
  <c r="G26" i="120"/>
  <c r="F26" i="120"/>
  <c r="E26" i="120"/>
  <c r="D26" i="120"/>
  <c r="C26" i="120"/>
  <c r="K25" i="120"/>
  <c r="G25" i="120"/>
  <c r="F25" i="120"/>
  <c r="E25" i="120"/>
  <c r="D25" i="120"/>
  <c r="C25" i="120"/>
  <c r="G24" i="120"/>
  <c r="F24" i="120"/>
  <c r="E24" i="120"/>
  <c r="D24" i="120"/>
  <c r="C24" i="120"/>
  <c r="G23" i="120"/>
  <c r="F23" i="120"/>
  <c r="E23" i="120"/>
  <c r="D23" i="120"/>
  <c r="C23" i="120"/>
  <c r="K30" i="119" l="1"/>
  <c r="G30" i="119"/>
  <c r="F30" i="119"/>
  <c r="E30" i="119"/>
  <c r="D30" i="119"/>
  <c r="C30" i="119"/>
  <c r="K29" i="119"/>
  <c r="G29" i="119"/>
  <c r="F29" i="119"/>
  <c r="E29" i="119"/>
  <c r="D29" i="119"/>
  <c r="C29" i="119"/>
  <c r="K28" i="119"/>
  <c r="G28" i="119"/>
  <c r="F28" i="119"/>
  <c r="E28" i="119"/>
  <c r="D28" i="119"/>
  <c r="C28" i="119"/>
  <c r="K27" i="119"/>
  <c r="G27" i="119"/>
  <c r="F27" i="119"/>
  <c r="E27" i="119"/>
  <c r="D27" i="119"/>
  <c r="C27" i="119"/>
  <c r="K26" i="119"/>
  <c r="G26" i="119"/>
  <c r="F26" i="119"/>
  <c r="E26" i="119"/>
  <c r="D26" i="119"/>
  <c r="C26" i="119"/>
  <c r="K25" i="119"/>
  <c r="G25" i="119"/>
  <c r="F25" i="119"/>
  <c r="E25" i="119"/>
  <c r="D25" i="119"/>
  <c r="C25" i="119"/>
  <c r="K24" i="119"/>
  <c r="G24" i="119"/>
  <c r="F24" i="119"/>
  <c r="E24" i="119"/>
  <c r="D24" i="119"/>
  <c r="C24" i="119"/>
  <c r="G23" i="119"/>
  <c r="F23" i="119"/>
  <c r="E23" i="119"/>
  <c r="D23" i="119"/>
  <c r="C23" i="119"/>
  <c r="G22" i="119"/>
  <c r="F22" i="119"/>
  <c r="E22" i="119"/>
  <c r="D22" i="119"/>
  <c r="C22" i="119"/>
  <c r="G13" i="119"/>
  <c r="F13" i="119"/>
  <c r="E13" i="119"/>
  <c r="D13" i="119"/>
  <c r="C13" i="119"/>
  <c r="G12" i="119"/>
  <c r="F12" i="119"/>
  <c r="E12" i="119"/>
  <c r="D12" i="119"/>
  <c r="C12" i="119"/>
  <c r="G11" i="119"/>
  <c r="F11" i="119"/>
  <c r="E11" i="119"/>
  <c r="D11" i="119"/>
  <c r="C11" i="119"/>
  <c r="N1" i="119"/>
  <c r="H89" i="118" l="1"/>
  <c r="G89" i="118"/>
  <c r="F89" i="118"/>
  <c r="E89" i="118"/>
  <c r="D89" i="118"/>
  <c r="H88" i="118"/>
  <c r="G88" i="118"/>
  <c r="F88" i="118"/>
  <c r="E88" i="118"/>
  <c r="D88" i="118"/>
  <c r="H87" i="118"/>
  <c r="G87" i="118"/>
  <c r="F87" i="118"/>
  <c r="E87" i="118"/>
  <c r="D87" i="118"/>
  <c r="H86" i="118"/>
  <c r="G86" i="118"/>
  <c r="F86" i="118"/>
  <c r="E86" i="118"/>
  <c r="D86" i="118"/>
  <c r="H85" i="118"/>
  <c r="G85" i="118"/>
  <c r="F85" i="118"/>
  <c r="E85" i="118"/>
  <c r="D85" i="118"/>
  <c r="H84" i="118"/>
  <c r="G84" i="118"/>
  <c r="F84" i="118"/>
  <c r="E84" i="118"/>
  <c r="D84" i="118"/>
  <c r="H83" i="118"/>
  <c r="G83" i="118"/>
  <c r="F83" i="118"/>
  <c r="E83" i="118"/>
  <c r="D83" i="118"/>
  <c r="H82" i="118"/>
  <c r="G82" i="118"/>
  <c r="F82" i="118"/>
  <c r="E82" i="118"/>
  <c r="D82" i="118"/>
  <c r="H81" i="118"/>
  <c r="G81" i="118"/>
  <c r="F81" i="118"/>
  <c r="E81" i="118"/>
  <c r="D81" i="118"/>
  <c r="H80" i="118"/>
  <c r="G80" i="118"/>
  <c r="F80" i="118"/>
  <c r="E80" i="118"/>
  <c r="D80" i="118"/>
  <c r="H79" i="118"/>
  <c r="G79" i="118"/>
  <c r="F79" i="118"/>
  <c r="E79" i="118"/>
  <c r="D79" i="118"/>
  <c r="H78" i="118"/>
  <c r="G78" i="118"/>
  <c r="F78" i="118"/>
  <c r="E78" i="118"/>
  <c r="D78" i="118"/>
  <c r="H77" i="118"/>
  <c r="G77" i="118"/>
  <c r="F77" i="118"/>
  <c r="E77" i="118"/>
  <c r="D77" i="118"/>
  <c r="H76" i="118"/>
  <c r="G76" i="118"/>
  <c r="F76" i="118"/>
  <c r="E76" i="118"/>
  <c r="D76" i="118"/>
  <c r="H75" i="118"/>
  <c r="G75" i="118"/>
  <c r="F75" i="118"/>
  <c r="E75" i="118"/>
  <c r="D75" i="118"/>
  <c r="H74" i="118"/>
  <c r="G74" i="118"/>
  <c r="F74" i="118"/>
  <c r="E74" i="118"/>
  <c r="D74" i="118"/>
  <c r="H73" i="118"/>
  <c r="G73" i="118"/>
  <c r="F73" i="118"/>
  <c r="E73" i="118"/>
  <c r="D73" i="118"/>
  <c r="H72" i="118"/>
  <c r="G72" i="118"/>
  <c r="F72" i="118"/>
  <c r="E72" i="118"/>
  <c r="D72" i="118"/>
  <c r="H71" i="118"/>
  <c r="G71" i="118"/>
  <c r="F71" i="118"/>
  <c r="E71" i="118"/>
  <c r="D71" i="118"/>
  <c r="H70" i="118"/>
  <c r="G70" i="118"/>
  <c r="F70" i="118"/>
  <c r="E70" i="118"/>
  <c r="D70" i="118"/>
  <c r="H69" i="118"/>
  <c r="G69" i="118"/>
  <c r="F69" i="118"/>
  <c r="E69" i="118"/>
  <c r="D69" i="118"/>
  <c r="H68" i="118"/>
  <c r="G68" i="118"/>
  <c r="F68" i="118"/>
  <c r="E68" i="118"/>
  <c r="D68" i="118"/>
  <c r="H67" i="118"/>
  <c r="G67" i="118"/>
  <c r="F67" i="118"/>
  <c r="E67" i="118"/>
  <c r="D67" i="118"/>
  <c r="H66" i="118"/>
  <c r="G66" i="118"/>
  <c r="F66" i="118"/>
  <c r="E66" i="118"/>
  <c r="D66" i="118"/>
  <c r="H65" i="118"/>
  <c r="G65" i="118"/>
  <c r="F65" i="118"/>
  <c r="E65" i="118"/>
  <c r="D65" i="118"/>
  <c r="H64" i="118"/>
  <c r="G64" i="118"/>
  <c r="F64" i="118"/>
  <c r="E64" i="118"/>
  <c r="D64" i="118"/>
  <c r="H63" i="118"/>
  <c r="G63" i="118"/>
  <c r="F63" i="118"/>
  <c r="E63" i="118"/>
  <c r="D63" i="118"/>
  <c r="H62" i="118"/>
  <c r="G62" i="118"/>
  <c r="F62" i="118"/>
  <c r="E62" i="118"/>
  <c r="D62" i="118"/>
  <c r="H61" i="118"/>
  <c r="G61" i="118"/>
  <c r="F61" i="118"/>
  <c r="E61" i="118"/>
  <c r="D61" i="118"/>
  <c r="H60" i="118"/>
  <c r="G60" i="118"/>
  <c r="F60" i="118"/>
  <c r="E60" i="118"/>
  <c r="D60" i="118"/>
  <c r="H59" i="118"/>
  <c r="G59" i="118"/>
  <c r="F59" i="118"/>
  <c r="E59" i="118"/>
  <c r="D59" i="118"/>
  <c r="H58" i="118"/>
  <c r="G58" i="118"/>
  <c r="F58" i="118"/>
  <c r="E58" i="118"/>
  <c r="D58" i="118"/>
  <c r="H57" i="118"/>
  <c r="G57" i="118"/>
  <c r="F57" i="118"/>
  <c r="E57" i="118"/>
  <c r="D57" i="118"/>
  <c r="H56" i="118"/>
  <c r="G56" i="118"/>
  <c r="F56" i="118"/>
  <c r="E56" i="118"/>
  <c r="D56" i="118"/>
  <c r="H55" i="118"/>
  <c r="G55" i="118"/>
  <c r="F55" i="118"/>
  <c r="E55" i="118"/>
  <c r="D55" i="118"/>
  <c r="H54" i="118"/>
  <c r="G54" i="118"/>
  <c r="F54" i="118"/>
  <c r="E54" i="118"/>
  <c r="D54" i="118"/>
  <c r="H53" i="118"/>
  <c r="G53" i="118"/>
  <c r="F53" i="118"/>
  <c r="E53" i="118"/>
  <c r="D53" i="118"/>
  <c r="H52" i="118"/>
  <c r="G52" i="118"/>
  <c r="F52" i="118"/>
  <c r="E52" i="118"/>
  <c r="D52" i="118"/>
  <c r="H51" i="118"/>
  <c r="G51" i="118"/>
  <c r="F51" i="118"/>
  <c r="E51" i="118"/>
  <c r="D51" i="118"/>
  <c r="H50" i="118"/>
  <c r="G50" i="118"/>
  <c r="F50" i="118"/>
  <c r="E50" i="118"/>
  <c r="D50" i="118"/>
  <c r="H49" i="118"/>
  <c r="G49" i="118"/>
  <c r="F49" i="118"/>
  <c r="E49" i="118"/>
  <c r="D49" i="118"/>
  <c r="H48" i="118"/>
  <c r="G48" i="118"/>
  <c r="F48" i="118"/>
  <c r="E48" i="118"/>
  <c r="D48" i="118"/>
  <c r="H47" i="118"/>
  <c r="G47" i="118"/>
  <c r="F47" i="118"/>
  <c r="E47" i="118"/>
  <c r="D47" i="118"/>
  <c r="H46" i="118"/>
  <c r="G46" i="118"/>
  <c r="F46" i="118"/>
  <c r="E46" i="118"/>
  <c r="D46" i="118"/>
  <c r="H45" i="118"/>
  <c r="G45" i="118"/>
  <c r="F45" i="118"/>
  <c r="E45" i="118"/>
  <c r="D45" i="118"/>
  <c r="H44" i="118"/>
  <c r="G44" i="118"/>
  <c r="F44" i="118"/>
  <c r="E44" i="118"/>
  <c r="D44" i="118"/>
  <c r="H43" i="118"/>
  <c r="G43" i="118"/>
  <c r="F43" i="118"/>
  <c r="E43" i="118"/>
  <c r="D43" i="118"/>
  <c r="H42" i="118"/>
  <c r="G42" i="118"/>
  <c r="F42" i="118"/>
  <c r="E42" i="118"/>
  <c r="D42" i="118"/>
  <c r="H41" i="118"/>
  <c r="G41" i="118"/>
  <c r="F41" i="118"/>
  <c r="E41" i="118"/>
  <c r="D41" i="118"/>
  <c r="H40" i="118"/>
  <c r="G40" i="118"/>
  <c r="F40" i="118"/>
  <c r="E40" i="118"/>
  <c r="D40" i="118"/>
  <c r="H39" i="118"/>
  <c r="G39" i="118"/>
  <c r="F39" i="118"/>
  <c r="E39" i="118"/>
  <c r="D39" i="118"/>
  <c r="H38" i="118"/>
  <c r="G38" i="118"/>
  <c r="F38" i="118"/>
  <c r="E38" i="118"/>
  <c r="D38" i="118"/>
  <c r="H37" i="118"/>
  <c r="G37" i="118"/>
  <c r="F37" i="118"/>
  <c r="E37" i="118"/>
  <c r="D37" i="118"/>
  <c r="H36" i="118"/>
  <c r="G36" i="118"/>
  <c r="F36" i="118"/>
  <c r="E36" i="118"/>
  <c r="D36" i="118"/>
  <c r="H35" i="118"/>
  <c r="G35" i="118"/>
  <c r="F35" i="118"/>
  <c r="E35" i="118"/>
  <c r="D35" i="118"/>
  <c r="H34" i="118"/>
  <c r="G34" i="118"/>
  <c r="F34" i="118"/>
  <c r="E34" i="118"/>
  <c r="D34" i="118"/>
  <c r="H33" i="118"/>
  <c r="G33" i="118"/>
  <c r="F33" i="118"/>
  <c r="E33" i="118"/>
  <c r="D33" i="118"/>
  <c r="H32" i="118"/>
  <c r="G32" i="118"/>
  <c r="F32" i="118"/>
  <c r="E32" i="118"/>
  <c r="D32" i="118"/>
  <c r="H31" i="118"/>
  <c r="G31" i="118"/>
  <c r="F31" i="118"/>
  <c r="E31" i="118"/>
  <c r="D31" i="118"/>
  <c r="H30" i="118"/>
  <c r="G30" i="118"/>
  <c r="F30" i="118"/>
  <c r="E30" i="118"/>
  <c r="D30" i="118"/>
  <c r="H29" i="118"/>
  <c r="G29" i="118"/>
  <c r="F29" i="118"/>
  <c r="E29" i="118"/>
  <c r="D29" i="118"/>
  <c r="H28" i="118"/>
  <c r="G28" i="118"/>
  <c r="F28" i="118"/>
  <c r="E28" i="118"/>
  <c r="D28" i="118"/>
  <c r="H27" i="118"/>
  <c r="G27" i="118"/>
  <c r="F27" i="118"/>
  <c r="E27" i="118"/>
  <c r="D27" i="118"/>
  <c r="H26" i="118"/>
  <c r="G26" i="118"/>
  <c r="F26" i="118"/>
  <c r="E26" i="118"/>
  <c r="D26" i="118"/>
  <c r="H25" i="118"/>
  <c r="G25" i="118"/>
  <c r="F25" i="118"/>
  <c r="E25" i="118"/>
  <c r="D25" i="118"/>
  <c r="H24" i="118"/>
  <c r="G24" i="118"/>
  <c r="F24" i="118"/>
  <c r="E24" i="118"/>
  <c r="D24" i="118"/>
  <c r="H23" i="118"/>
  <c r="G23" i="118"/>
  <c r="F23" i="118"/>
  <c r="E23" i="118"/>
  <c r="D23" i="118"/>
  <c r="H22" i="118"/>
  <c r="G22" i="118"/>
  <c r="F22" i="118"/>
  <c r="E22" i="118"/>
  <c r="D22" i="118"/>
  <c r="H21" i="118"/>
  <c r="G21" i="118"/>
  <c r="F21" i="118"/>
  <c r="E21" i="118"/>
  <c r="D21" i="118"/>
  <c r="H20" i="118"/>
  <c r="G20" i="118"/>
  <c r="F20" i="118"/>
  <c r="E20" i="118"/>
  <c r="D20" i="118"/>
  <c r="H19" i="118"/>
  <c r="G19" i="118"/>
  <c r="F19" i="118"/>
  <c r="E19" i="118"/>
  <c r="D19" i="118"/>
  <c r="M1" i="118"/>
  <c r="H90" i="117"/>
  <c r="G90" i="117"/>
  <c r="F90" i="117"/>
  <c r="E90" i="117"/>
  <c r="D90" i="117"/>
  <c r="H89" i="117"/>
  <c r="G89" i="117"/>
  <c r="F89" i="117"/>
  <c r="E89" i="117"/>
  <c r="D89" i="117"/>
  <c r="H88" i="117"/>
  <c r="G88" i="117"/>
  <c r="F88" i="117"/>
  <c r="E88" i="117"/>
  <c r="D88" i="117"/>
  <c r="H87" i="117"/>
  <c r="G87" i="117"/>
  <c r="F87" i="117"/>
  <c r="E87" i="117"/>
  <c r="D87" i="117"/>
  <c r="H86" i="117"/>
  <c r="G86" i="117"/>
  <c r="F86" i="117"/>
  <c r="E86" i="117"/>
  <c r="D86" i="117"/>
  <c r="H85" i="117"/>
  <c r="G85" i="117"/>
  <c r="F85" i="117"/>
  <c r="E85" i="117"/>
  <c r="D85" i="117"/>
  <c r="H84" i="117"/>
  <c r="G84" i="117"/>
  <c r="F84" i="117"/>
  <c r="E84" i="117"/>
  <c r="D84" i="117"/>
  <c r="H83" i="117"/>
  <c r="G83" i="117"/>
  <c r="F83" i="117"/>
  <c r="E83" i="117"/>
  <c r="D83" i="117"/>
  <c r="H82" i="117"/>
  <c r="G82" i="117"/>
  <c r="F82" i="117"/>
  <c r="E82" i="117"/>
  <c r="D82" i="117"/>
  <c r="H81" i="117"/>
  <c r="G81" i="117"/>
  <c r="F81" i="117"/>
  <c r="E81" i="117"/>
  <c r="D81" i="117"/>
  <c r="H80" i="117"/>
  <c r="G80" i="117"/>
  <c r="F80" i="117"/>
  <c r="E80" i="117"/>
  <c r="D80" i="117"/>
  <c r="H79" i="117"/>
  <c r="G79" i="117"/>
  <c r="F79" i="117"/>
  <c r="E79" i="117"/>
  <c r="D79" i="117"/>
  <c r="H78" i="117"/>
  <c r="G78" i="117"/>
  <c r="F78" i="117"/>
  <c r="E78" i="117"/>
  <c r="D78" i="117"/>
  <c r="H77" i="117"/>
  <c r="G77" i="117"/>
  <c r="F77" i="117"/>
  <c r="E77" i="117"/>
  <c r="D77" i="117"/>
  <c r="H76" i="117"/>
  <c r="G76" i="117"/>
  <c r="F76" i="117"/>
  <c r="E76" i="117"/>
  <c r="D76" i="117"/>
  <c r="H75" i="117"/>
  <c r="G75" i="117"/>
  <c r="F75" i="117"/>
  <c r="E75" i="117"/>
  <c r="D75" i="117"/>
  <c r="H74" i="117"/>
  <c r="G74" i="117"/>
  <c r="F74" i="117"/>
  <c r="E74" i="117"/>
  <c r="D74" i="117"/>
  <c r="H73" i="117"/>
  <c r="G73" i="117"/>
  <c r="F73" i="117"/>
  <c r="E73" i="117"/>
  <c r="D73" i="117"/>
  <c r="H72" i="117"/>
  <c r="G72" i="117"/>
  <c r="F72" i="117"/>
  <c r="E72" i="117"/>
  <c r="D72" i="117"/>
  <c r="H71" i="117"/>
  <c r="G71" i="117"/>
  <c r="F71" i="117"/>
  <c r="E71" i="117"/>
  <c r="D71" i="117"/>
  <c r="H70" i="117"/>
  <c r="G70" i="117"/>
  <c r="F70" i="117"/>
  <c r="E70" i="117"/>
  <c r="D70" i="117"/>
  <c r="H69" i="117"/>
  <c r="G69" i="117"/>
  <c r="F69" i="117"/>
  <c r="E69" i="117"/>
  <c r="D69" i="117"/>
  <c r="H68" i="117"/>
  <c r="G68" i="117"/>
  <c r="F68" i="117"/>
  <c r="E68" i="117"/>
  <c r="D68" i="117"/>
  <c r="H67" i="117"/>
  <c r="G67" i="117"/>
  <c r="F67" i="117"/>
  <c r="E67" i="117"/>
  <c r="D67" i="117"/>
  <c r="H66" i="117"/>
  <c r="G66" i="117"/>
  <c r="F66" i="117"/>
  <c r="E66" i="117"/>
  <c r="D66" i="117"/>
  <c r="H65" i="117"/>
  <c r="G65" i="117"/>
  <c r="F65" i="117"/>
  <c r="E65" i="117"/>
  <c r="D65" i="117"/>
  <c r="H64" i="117"/>
  <c r="G64" i="117"/>
  <c r="F64" i="117"/>
  <c r="E64" i="117"/>
  <c r="D64" i="117"/>
  <c r="H63" i="117"/>
  <c r="G63" i="117"/>
  <c r="F63" i="117"/>
  <c r="E63" i="117"/>
  <c r="D63" i="117"/>
  <c r="H62" i="117"/>
  <c r="G62" i="117"/>
  <c r="F62" i="117"/>
  <c r="E62" i="117"/>
  <c r="D62" i="117"/>
  <c r="H61" i="117"/>
  <c r="G61" i="117"/>
  <c r="F61" i="117"/>
  <c r="E61" i="117"/>
  <c r="D61" i="117"/>
  <c r="H60" i="117"/>
  <c r="G60" i="117"/>
  <c r="F60" i="117"/>
  <c r="E60" i="117"/>
  <c r="D60" i="117"/>
  <c r="H59" i="117"/>
  <c r="G59" i="117"/>
  <c r="F59" i="117"/>
  <c r="E59" i="117"/>
  <c r="D59" i="117"/>
  <c r="H58" i="117"/>
  <c r="G58" i="117"/>
  <c r="F58" i="117"/>
  <c r="E58" i="117"/>
  <c r="D58" i="117"/>
  <c r="H57" i="117"/>
  <c r="G57" i="117"/>
  <c r="F57" i="117"/>
  <c r="E57" i="117"/>
  <c r="D57" i="117"/>
  <c r="H56" i="117"/>
  <c r="G56" i="117"/>
  <c r="F56" i="117"/>
  <c r="E56" i="117"/>
  <c r="D56" i="117"/>
  <c r="H55" i="117"/>
  <c r="G55" i="117"/>
  <c r="F55" i="117"/>
  <c r="E55" i="117"/>
  <c r="D55" i="117"/>
  <c r="H54" i="117"/>
  <c r="G54" i="117"/>
  <c r="F54" i="117"/>
  <c r="E54" i="117"/>
  <c r="D54" i="117"/>
  <c r="H53" i="117"/>
  <c r="G53" i="117"/>
  <c r="F53" i="117"/>
  <c r="E53" i="117"/>
  <c r="D53" i="117"/>
  <c r="H52" i="117"/>
  <c r="G52" i="117"/>
  <c r="F52" i="117"/>
  <c r="E52" i="117"/>
  <c r="D52" i="117"/>
  <c r="H51" i="117"/>
  <c r="G51" i="117"/>
  <c r="F51" i="117"/>
  <c r="E51" i="117"/>
  <c r="D51" i="117"/>
  <c r="H50" i="117"/>
  <c r="G50" i="117"/>
  <c r="F50" i="117"/>
  <c r="E50" i="117"/>
  <c r="D50" i="117"/>
  <c r="H49" i="117"/>
  <c r="G49" i="117"/>
  <c r="F49" i="117"/>
  <c r="E49" i="117"/>
  <c r="D49" i="117"/>
  <c r="H48" i="117"/>
  <c r="G48" i="117"/>
  <c r="F48" i="117"/>
  <c r="E48" i="117"/>
  <c r="D48" i="117"/>
  <c r="H47" i="117"/>
  <c r="G47" i="117"/>
  <c r="F47" i="117"/>
  <c r="E47" i="117"/>
  <c r="D47" i="117"/>
  <c r="H46" i="117"/>
  <c r="G46" i="117"/>
  <c r="F46" i="117"/>
  <c r="E46" i="117"/>
  <c r="D46" i="117"/>
  <c r="H45" i="117"/>
  <c r="G45" i="117"/>
  <c r="F45" i="117"/>
  <c r="E45" i="117"/>
  <c r="D45" i="117"/>
  <c r="H44" i="117"/>
  <c r="G44" i="117"/>
  <c r="F44" i="117"/>
  <c r="E44" i="117"/>
  <c r="D44" i="117"/>
  <c r="H43" i="117"/>
  <c r="G43" i="117"/>
  <c r="F43" i="117"/>
  <c r="E43" i="117"/>
  <c r="D43" i="117"/>
  <c r="H42" i="117"/>
  <c r="G42" i="117"/>
  <c r="F42" i="117"/>
  <c r="E42" i="117"/>
  <c r="D42" i="117"/>
  <c r="H41" i="117"/>
  <c r="G41" i="117"/>
  <c r="F41" i="117"/>
  <c r="E41" i="117"/>
  <c r="D41" i="117"/>
  <c r="H40" i="117"/>
  <c r="G40" i="117"/>
  <c r="F40" i="117"/>
  <c r="E40" i="117"/>
  <c r="D40" i="117"/>
  <c r="H39" i="117"/>
  <c r="G39" i="117"/>
  <c r="F39" i="117"/>
  <c r="E39" i="117"/>
  <c r="D39" i="117"/>
  <c r="H38" i="117"/>
  <c r="G38" i="117"/>
  <c r="F38" i="117"/>
  <c r="E38" i="117"/>
  <c r="D38" i="117"/>
  <c r="H37" i="117"/>
  <c r="G37" i="117"/>
  <c r="F37" i="117"/>
  <c r="E37" i="117"/>
  <c r="D37" i="117"/>
  <c r="H36" i="117"/>
  <c r="G36" i="117"/>
  <c r="F36" i="117"/>
  <c r="E36" i="117"/>
  <c r="D36" i="117"/>
  <c r="H35" i="117"/>
  <c r="G35" i="117"/>
  <c r="F35" i="117"/>
  <c r="E35" i="117"/>
  <c r="D35" i="117"/>
  <c r="H34" i="117"/>
  <c r="G34" i="117"/>
  <c r="F34" i="117"/>
  <c r="E34" i="117"/>
  <c r="D34" i="117"/>
  <c r="H33" i="117"/>
  <c r="G33" i="117"/>
  <c r="F33" i="117"/>
  <c r="E33" i="117"/>
  <c r="D33" i="117"/>
  <c r="H32" i="117"/>
  <c r="G32" i="117"/>
  <c r="F32" i="117"/>
  <c r="E32" i="117"/>
  <c r="D32" i="117"/>
  <c r="H31" i="117"/>
  <c r="G31" i="117"/>
  <c r="F31" i="117"/>
  <c r="E31" i="117"/>
  <c r="D31" i="117"/>
  <c r="H30" i="117"/>
  <c r="G30" i="117"/>
  <c r="F30" i="117"/>
  <c r="E30" i="117"/>
  <c r="D30" i="117"/>
  <c r="H29" i="117"/>
  <c r="G29" i="117"/>
  <c r="F29" i="117"/>
  <c r="E29" i="117"/>
  <c r="D29" i="117"/>
  <c r="H28" i="117"/>
  <c r="G28" i="117"/>
  <c r="F28" i="117"/>
  <c r="E28" i="117"/>
  <c r="D28" i="117"/>
  <c r="H27" i="117"/>
  <c r="G27" i="117"/>
  <c r="F27" i="117"/>
  <c r="E27" i="117"/>
  <c r="D27" i="117"/>
  <c r="H26" i="117"/>
  <c r="G26" i="117"/>
  <c r="F26" i="117"/>
  <c r="E26" i="117"/>
  <c r="D26" i="117"/>
  <c r="H25" i="117"/>
  <c r="G25" i="117"/>
  <c r="F25" i="117"/>
  <c r="E25" i="117"/>
  <c r="D25" i="117"/>
  <c r="H24" i="117"/>
  <c r="G24" i="117"/>
  <c r="F24" i="117"/>
  <c r="E24" i="117"/>
  <c r="D24" i="117"/>
  <c r="H14" i="117"/>
  <c r="G14" i="117"/>
  <c r="F14" i="117"/>
  <c r="H13" i="117"/>
  <c r="G13" i="117"/>
  <c r="F13" i="117"/>
  <c r="M1" i="117"/>
  <c r="H89" i="116"/>
  <c r="G89" i="116"/>
  <c r="F89" i="116"/>
  <c r="E89" i="116"/>
  <c r="D89" i="116"/>
  <c r="H88" i="116"/>
  <c r="G88" i="116"/>
  <c r="F88" i="116"/>
  <c r="E88" i="116"/>
  <c r="D88" i="116"/>
  <c r="H87" i="116"/>
  <c r="G87" i="116"/>
  <c r="F87" i="116"/>
  <c r="E87" i="116"/>
  <c r="D87" i="116"/>
  <c r="H86" i="116"/>
  <c r="G86" i="116"/>
  <c r="F86" i="116"/>
  <c r="E86" i="116"/>
  <c r="D86" i="116"/>
  <c r="H85" i="116"/>
  <c r="G85" i="116"/>
  <c r="F85" i="116"/>
  <c r="E85" i="116"/>
  <c r="D85" i="116"/>
  <c r="H84" i="116"/>
  <c r="G84" i="116"/>
  <c r="F84" i="116"/>
  <c r="E84" i="116"/>
  <c r="D84" i="116"/>
  <c r="H83" i="116"/>
  <c r="G83" i="116"/>
  <c r="F83" i="116"/>
  <c r="E83" i="116"/>
  <c r="D83" i="116"/>
  <c r="H82" i="116"/>
  <c r="G82" i="116"/>
  <c r="F82" i="116"/>
  <c r="E82" i="116"/>
  <c r="D82" i="116"/>
  <c r="H81" i="116"/>
  <c r="G81" i="116"/>
  <c r="F81" i="116"/>
  <c r="E81" i="116"/>
  <c r="D81" i="116"/>
  <c r="H80" i="116"/>
  <c r="G80" i="116"/>
  <c r="F80" i="116"/>
  <c r="E80" i="116"/>
  <c r="D80" i="116"/>
  <c r="H79" i="116"/>
  <c r="G79" i="116"/>
  <c r="F79" i="116"/>
  <c r="E79" i="116"/>
  <c r="D79" i="116"/>
  <c r="H78" i="116"/>
  <c r="G78" i="116"/>
  <c r="F78" i="116"/>
  <c r="E78" i="116"/>
  <c r="D78" i="116"/>
  <c r="H77" i="116"/>
  <c r="G77" i="116"/>
  <c r="F77" i="116"/>
  <c r="E77" i="116"/>
  <c r="D77" i="116"/>
  <c r="H76" i="116"/>
  <c r="G76" i="116"/>
  <c r="F76" i="116"/>
  <c r="E76" i="116"/>
  <c r="D76" i="116"/>
  <c r="H75" i="116"/>
  <c r="G75" i="116"/>
  <c r="F75" i="116"/>
  <c r="E75" i="116"/>
  <c r="D75" i="116"/>
  <c r="H74" i="116"/>
  <c r="G74" i="116"/>
  <c r="F74" i="116"/>
  <c r="E74" i="116"/>
  <c r="D74" i="116"/>
  <c r="H73" i="116"/>
  <c r="G73" i="116"/>
  <c r="F73" i="116"/>
  <c r="E73" i="116"/>
  <c r="D73" i="116"/>
  <c r="H72" i="116"/>
  <c r="G72" i="116"/>
  <c r="F72" i="116"/>
  <c r="E72" i="116"/>
  <c r="D72" i="116"/>
  <c r="H71" i="116"/>
  <c r="G71" i="116"/>
  <c r="F71" i="116"/>
  <c r="E71" i="116"/>
  <c r="D71" i="116"/>
  <c r="H70" i="116"/>
  <c r="G70" i="116"/>
  <c r="F70" i="116"/>
  <c r="E70" i="116"/>
  <c r="D70" i="116"/>
  <c r="H69" i="116"/>
  <c r="G69" i="116"/>
  <c r="F69" i="116"/>
  <c r="E69" i="116"/>
  <c r="D69" i="116"/>
  <c r="H68" i="116"/>
  <c r="G68" i="116"/>
  <c r="F68" i="116"/>
  <c r="E68" i="116"/>
  <c r="D68" i="116"/>
  <c r="H67" i="116"/>
  <c r="G67" i="116"/>
  <c r="F67" i="116"/>
  <c r="E67" i="116"/>
  <c r="D67" i="116"/>
  <c r="H66" i="116"/>
  <c r="G66" i="116"/>
  <c r="F66" i="116"/>
  <c r="E66" i="116"/>
  <c r="D66" i="116"/>
  <c r="H65" i="116"/>
  <c r="G65" i="116"/>
  <c r="F65" i="116"/>
  <c r="E65" i="116"/>
  <c r="D65" i="116"/>
  <c r="H64" i="116"/>
  <c r="G64" i="116"/>
  <c r="F64" i="116"/>
  <c r="E64" i="116"/>
  <c r="D64" i="116"/>
  <c r="H63" i="116"/>
  <c r="G63" i="116"/>
  <c r="F63" i="116"/>
  <c r="E63" i="116"/>
  <c r="D63" i="116"/>
  <c r="H62" i="116"/>
  <c r="G62" i="116"/>
  <c r="F62" i="116"/>
  <c r="E62" i="116"/>
  <c r="D62" i="116"/>
  <c r="H61" i="116"/>
  <c r="G61" i="116"/>
  <c r="F61" i="116"/>
  <c r="E61" i="116"/>
  <c r="D61" i="116"/>
  <c r="H60" i="116"/>
  <c r="G60" i="116"/>
  <c r="F60" i="116"/>
  <c r="E60" i="116"/>
  <c r="D60" i="116"/>
  <c r="H59" i="116"/>
  <c r="G59" i="116"/>
  <c r="F59" i="116"/>
  <c r="E59" i="116"/>
  <c r="D59" i="116"/>
  <c r="H58" i="116"/>
  <c r="G58" i="116"/>
  <c r="F58" i="116"/>
  <c r="E58" i="116"/>
  <c r="D58" i="116"/>
  <c r="H57" i="116"/>
  <c r="G57" i="116"/>
  <c r="F57" i="116"/>
  <c r="E57" i="116"/>
  <c r="D57" i="116"/>
  <c r="H56" i="116"/>
  <c r="G56" i="116"/>
  <c r="F56" i="116"/>
  <c r="E56" i="116"/>
  <c r="D56" i="116"/>
  <c r="H55" i="116"/>
  <c r="G55" i="116"/>
  <c r="F55" i="116"/>
  <c r="E55" i="116"/>
  <c r="D55" i="116"/>
  <c r="H54" i="116"/>
  <c r="G54" i="116"/>
  <c r="F54" i="116"/>
  <c r="E54" i="116"/>
  <c r="D54" i="116"/>
  <c r="H53" i="116"/>
  <c r="G53" i="116"/>
  <c r="F53" i="116"/>
  <c r="E53" i="116"/>
  <c r="D53" i="116"/>
  <c r="H52" i="116"/>
  <c r="G52" i="116"/>
  <c r="F52" i="116"/>
  <c r="E52" i="116"/>
  <c r="D52" i="116"/>
  <c r="H51" i="116"/>
  <c r="G51" i="116"/>
  <c r="F51" i="116"/>
  <c r="E51" i="116"/>
  <c r="D51" i="116"/>
  <c r="H50" i="116"/>
  <c r="G50" i="116"/>
  <c r="F50" i="116"/>
  <c r="E50" i="116"/>
  <c r="D50" i="116"/>
  <c r="H49" i="116"/>
  <c r="G49" i="116"/>
  <c r="F49" i="116"/>
  <c r="E49" i="116"/>
  <c r="D49" i="116"/>
  <c r="H48" i="116"/>
  <c r="G48" i="116"/>
  <c r="F48" i="116"/>
  <c r="E48" i="116"/>
  <c r="D48" i="116"/>
  <c r="H47" i="116"/>
  <c r="G47" i="116"/>
  <c r="F47" i="116"/>
  <c r="E47" i="116"/>
  <c r="D47" i="116"/>
  <c r="H46" i="116"/>
  <c r="G46" i="116"/>
  <c r="F46" i="116"/>
  <c r="E46" i="116"/>
  <c r="D46" i="116"/>
  <c r="H45" i="116"/>
  <c r="G45" i="116"/>
  <c r="F45" i="116"/>
  <c r="E45" i="116"/>
  <c r="D45" i="116"/>
  <c r="H44" i="116"/>
  <c r="G44" i="116"/>
  <c r="F44" i="116"/>
  <c r="E44" i="116"/>
  <c r="D44" i="116"/>
  <c r="H43" i="116"/>
  <c r="G43" i="116"/>
  <c r="F43" i="116"/>
  <c r="E43" i="116"/>
  <c r="D43" i="116"/>
  <c r="H42" i="116"/>
  <c r="G42" i="116"/>
  <c r="F42" i="116"/>
  <c r="E42" i="116"/>
  <c r="D42" i="116"/>
  <c r="H41" i="116"/>
  <c r="G41" i="116"/>
  <c r="F41" i="116"/>
  <c r="E41" i="116"/>
  <c r="D41" i="116"/>
  <c r="H40" i="116"/>
  <c r="G40" i="116"/>
  <c r="F40" i="116"/>
  <c r="E40" i="116"/>
  <c r="D40" i="116"/>
  <c r="H39" i="116"/>
  <c r="G39" i="116"/>
  <c r="F39" i="116"/>
  <c r="E39" i="116"/>
  <c r="D39" i="116"/>
  <c r="H38" i="116"/>
  <c r="G38" i="116"/>
  <c r="F38" i="116"/>
  <c r="E38" i="116"/>
  <c r="D38" i="116"/>
  <c r="H37" i="116"/>
  <c r="G37" i="116"/>
  <c r="F37" i="116"/>
  <c r="E37" i="116"/>
  <c r="D37" i="116"/>
  <c r="H36" i="116"/>
  <c r="G36" i="116"/>
  <c r="F36" i="116"/>
  <c r="E36" i="116"/>
  <c r="D36" i="116"/>
  <c r="H35" i="116"/>
  <c r="G35" i="116"/>
  <c r="F35" i="116"/>
  <c r="E35" i="116"/>
  <c r="D35" i="116"/>
  <c r="H34" i="116"/>
  <c r="G34" i="116"/>
  <c r="F34" i="116"/>
  <c r="E34" i="116"/>
  <c r="D34" i="116"/>
  <c r="H33" i="116"/>
  <c r="G33" i="116"/>
  <c r="F33" i="116"/>
  <c r="E33" i="116"/>
  <c r="D33" i="116"/>
  <c r="H32" i="116"/>
  <c r="G32" i="116"/>
  <c r="F32" i="116"/>
  <c r="E32" i="116"/>
  <c r="D32" i="116"/>
  <c r="H31" i="116"/>
  <c r="G31" i="116"/>
  <c r="F31" i="116"/>
  <c r="E31" i="116"/>
  <c r="D31" i="116"/>
  <c r="H30" i="116"/>
  <c r="G30" i="116"/>
  <c r="F30" i="116"/>
  <c r="E30" i="116"/>
  <c r="D30" i="116"/>
  <c r="H29" i="116"/>
  <c r="G29" i="116"/>
  <c r="F29" i="116"/>
  <c r="E29" i="116"/>
  <c r="D29" i="116"/>
  <c r="H28" i="116"/>
  <c r="G28" i="116"/>
  <c r="F28" i="116"/>
  <c r="E28" i="116"/>
  <c r="D28" i="116"/>
  <c r="H27" i="116"/>
  <c r="G27" i="116"/>
  <c r="F27" i="116"/>
  <c r="E27" i="116"/>
  <c r="D27" i="116"/>
  <c r="H26" i="116"/>
  <c r="G26" i="116"/>
  <c r="F26" i="116"/>
  <c r="E26" i="116"/>
  <c r="D26" i="116"/>
  <c r="H25" i="116"/>
  <c r="G25" i="116"/>
  <c r="F25" i="116"/>
  <c r="E25" i="116"/>
  <c r="D25" i="116"/>
  <c r="H24" i="116"/>
  <c r="G24" i="116"/>
  <c r="F24" i="116"/>
  <c r="E24" i="116"/>
  <c r="D24" i="116"/>
  <c r="H23" i="116"/>
  <c r="G23" i="116"/>
  <c r="F23" i="116"/>
  <c r="E23" i="116"/>
  <c r="D23" i="116"/>
  <c r="H22" i="116"/>
  <c r="G22" i="116"/>
  <c r="F22" i="116"/>
  <c r="E22" i="116"/>
  <c r="D22" i="116"/>
  <c r="H21" i="116"/>
  <c r="G21" i="116"/>
  <c r="F21" i="116"/>
  <c r="E21" i="116"/>
  <c r="D21" i="116"/>
  <c r="H15" i="116"/>
  <c r="G15" i="116"/>
  <c r="F15" i="116"/>
  <c r="H14" i="116"/>
  <c r="G14" i="116"/>
  <c r="F14" i="116"/>
  <c r="H13" i="116"/>
  <c r="G13" i="116"/>
  <c r="F13" i="116"/>
  <c r="M1" i="116"/>
  <c r="H89" i="115"/>
  <c r="G89" i="115"/>
  <c r="F89" i="115"/>
  <c r="E89" i="115"/>
  <c r="D89" i="115"/>
  <c r="H88" i="115"/>
  <c r="G88" i="115"/>
  <c r="F88" i="115"/>
  <c r="E88" i="115"/>
  <c r="D88" i="115"/>
  <c r="H87" i="115"/>
  <c r="G87" i="115"/>
  <c r="F87" i="115"/>
  <c r="E87" i="115"/>
  <c r="D87" i="115"/>
  <c r="H86" i="115"/>
  <c r="G86" i="115"/>
  <c r="F86" i="115"/>
  <c r="E86" i="115"/>
  <c r="D86" i="115"/>
  <c r="H85" i="115"/>
  <c r="G85" i="115"/>
  <c r="F85" i="115"/>
  <c r="E85" i="115"/>
  <c r="D85" i="115"/>
  <c r="H84" i="115"/>
  <c r="G84" i="115"/>
  <c r="F84" i="115"/>
  <c r="E84" i="115"/>
  <c r="D84" i="115"/>
  <c r="H83" i="115"/>
  <c r="G83" i="115"/>
  <c r="F83" i="115"/>
  <c r="E83" i="115"/>
  <c r="D83" i="115"/>
  <c r="H82" i="115"/>
  <c r="G82" i="115"/>
  <c r="F82" i="115"/>
  <c r="E82" i="115"/>
  <c r="D82" i="115"/>
  <c r="H81" i="115"/>
  <c r="G81" i="115"/>
  <c r="F81" i="115"/>
  <c r="E81" i="115"/>
  <c r="D81" i="115"/>
  <c r="H80" i="115"/>
  <c r="G80" i="115"/>
  <c r="F80" i="115"/>
  <c r="E80" i="115"/>
  <c r="D80" i="115"/>
  <c r="H79" i="115"/>
  <c r="G79" i="115"/>
  <c r="F79" i="115"/>
  <c r="E79" i="115"/>
  <c r="D79" i="115"/>
  <c r="H78" i="115"/>
  <c r="G78" i="115"/>
  <c r="F78" i="115"/>
  <c r="E78" i="115"/>
  <c r="D78" i="115"/>
  <c r="H77" i="115"/>
  <c r="G77" i="115"/>
  <c r="F77" i="115"/>
  <c r="E77" i="115"/>
  <c r="D77" i="115"/>
  <c r="H76" i="115"/>
  <c r="G76" i="115"/>
  <c r="F76" i="115"/>
  <c r="E76" i="115"/>
  <c r="D76" i="115"/>
  <c r="H75" i="115"/>
  <c r="G75" i="115"/>
  <c r="F75" i="115"/>
  <c r="E75" i="115"/>
  <c r="D75" i="115"/>
  <c r="H74" i="115"/>
  <c r="G74" i="115"/>
  <c r="F74" i="115"/>
  <c r="E74" i="115"/>
  <c r="D74" i="115"/>
  <c r="H73" i="115"/>
  <c r="G73" i="115"/>
  <c r="F73" i="115"/>
  <c r="E73" i="115"/>
  <c r="D73" i="115"/>
  <c r="H72" i="115"/>
  <c r="G72" i="115"/>
  <c r="F72" i="115"/>
  <c r="E72" i="115"/>
  <c r="D72" i="115"/>
  <c r="H71" i="115"/>
  <c r="G71" i="115"/>
  <c r="F71" i="115"/>
  <c r="E71" i="115"/>
  <c r="D71" i="115"/>
  <c r="H70" i="115"/>
  <c r="G70" i="115"/>
  <c r="F70" i="115"/>
  <c r="E70" i="115"/>
  <c r="D70" i="115"/>
  <c r="H69" i="115"/>
  <c r="G69" i="115"/>
  <c r="F69" i="115"/>
  <c r="E69" i="115"/>
  <c r="D69" i="115"/>
  <c r="H68" i="115"/>
  <c r="G68" i="115"/>
  <c r="F68" i="115"/>
  <c r="E68" i="115"/>
  <c r="D68" i="115"/>
  <c r="H67" i="115"/>
  <c r="G67" i="115"/>
  <c r="F67" i="115"/>
  <c r="E67" i="115"/>
  <c r="D67" i="115"/>
  <c r="H66" i="115"/>
  <c r="G66" i="115"/>
  <c r="F66" i="115"/>
  <c r="E66" i="115"/>
  <c r="D66" i="115"/>
  <c r="H65" i="115"/>
  <c r="G65" i="115"/>
  <c r="F65" i="115"/>
  <c r="E65" i="115"/>
  <c r="D65" i="115"/>
  <c r="H64" i="115"/>
  <c r="G64" i="115"/>
  <c r="F64" i="115"/>
  <c r="E64" i="115"/>
  <c r="D64" i="115"/>
  <c r="H63" i="115"/>
  <c r="G63" i="115"/>
  <c r="F63" i="115"/>
  <c r="E63" i="115"/>
  <c r="D63" i="115"/>
  <c r="H62" i="115"/>
  <c r="G62" i="115"/>
  <c r="F62" i="115"/>
  <c r="E62" i="115"/>
  <c r="D62" i="115"/>
  <c r="H61" i="115"/>
  <c r="G61" i="115"/>
  <c r="F61" i="115"/>
  <c r="E61" i="115"/>
  <c r="D61" i="115"/>
  <c r="H60" i="115"/>
  <c r="G60" i="115"/>
  <c r="F60" i="115"/>
  <c r="E60" i="115"/>
  <c r="D60" i="115"/>
  <c r="H59" i="115"/>
  <c r="G59" i="115"/>
  <c r="F59" i="115"/>
  <c r="E59" i="115"/>
  <c r="D59" i="115"/>
  <c r="H58" i="115"/>
  <c r="G58" i="115"/>
  <c r="F58" i="115"/>
  <c r="E58" i="115"/>
  <c r="D58" i="115"/>
  <c r="H57" i="115"/>
  <c r="G57" i="115"/>
  <c r="F57" i="115"/>
  <c r="E57" i="115"/>
  <c r="D57" i="115"/>
  <c r="H56" i="115"/>
  <c r="G56" i="115"/>
  <c r="F56" i="115"/>
  <c r="E56" i="115"/>
  <c r="D56" i="115"/>
  <c r="H55" i="115"/>
  <c r="G55" i="115"/>
  <c r="F55" i="115"/>
  <c r="E55" i="115"/>
  <c r="D55" i="115"/>
  <c r="H54" i="115"/>
  <c r="G54" i="115"/>
  <c r="F54" i="115"/>
  <c r="E54" i="115"/>
  <c r="D54" i="115"/>
  <c r="H53" i="115"/>
  <c r="G53" i="115"/>
  <c r="F53" i="115"/>
  <c r="E53" i="115"/>
  <c r="D53" i="115"/>
  <c r="H52" i="115"/>
  <c r="G52" i="115"/>
  <c r="F52" i="115"/>
  <c r="E52" i="115"/>
  <c r="D52" i="115"/>
  <c r="H51" i="115"/>
  <c r="G51" i="115"/>
  <c r="F51" i="115"/>
  <c r="E51" i="115"/>
  <c r="D51" i="115"/>
  <c r="H50" i="115"/>
  <c r="G50" i="115"/>
  <c r="F50" i="115"/>
  <c r="E50" i="115"/>
  <c r="D50" i="115"/>
  <c r="H49" i="115"/>
  <c r="G49" i="115"/>
  <c r="F49" i="115"/>
  <c r="E49" i="115"/>
  <c r="D49" i="115"/>
  <c r="H48" i="115"/>
  <c r="G48" i="115"/>
  <c r="F48" i="115"/>
  <c r="E48" i="115"/>
  <c r="D48" i="115"/>
  <c r="H47" i="115"/>
  <c r="G47" i="115"/>
  <c r="F47" i="115"/>
  <c r="E47" i="115"/>
  <c r="D47" i="115"/>
  <c r="H46" i="115"/>
  <c r="G46" i="115"/>
  <c r="F46" i="115"/>
  <c r="E46" i="115"/>
  <c r="D46" i="115"/>
  <c r="H45" i="115"/>
  <c r="G45" i="115"/>
  <c r="F45" i="115"/>
  <c r="E45" i="115"/>
  <c r="D45" i="115"/>
  <c r="H44" i="115"/>
  <c r="G44" i="115"/>
  <c r="F44" i="115"/>
  <c r="E44" i="115"/>
  <c r="D44" i="115"/>
  <c r="H43" i="115"/>
  <c r="G43" i="115"/>
  <c r="F43" i="115"/>
  <c r="E43" i="115"/>
  <c r="D43" i="115"/>
  <c r="H42" i="115"/>
  <c r="G42" i="115"/>
  <c r="F42" i="115"/>
  <c r="E42" i="115"/>
  <c r="D42" i="115"/>
  <c r="H41" i="115"/>
  <c r="G41" i="115"/>
  <c r="F41" i="115"/>
  <c r="E41" i="115"/>
  <c r="D41" i="115"/>
  <c r="H40" i="115"/>
  <c r="G40" i="115"/>
  <c r="F40" i="115"/>
  <c r="E40" i="115"/>
  <c r="D40" i="115"/>
  <c r="H39" i="115"/>
  <c r="G39" i="115"/>
  <c r="F39" i="115"/>
  <c r="E39" i="115"/>
  <c r="D39" i="115"/>
  <c r="H38" i="115"/>
  <c r="G38" i="115"/>
  <c r="F38" i="115"/>
  <c r="E38" i="115"/>
  <c r="D38" i="115"/>
  <c r="H37" i="115"/>
  <c r="G37" i="115"/>
  <c r="F37" i="115"/>
  <c r="E37" i="115"/>
  <c r="D37" i="115"/>
  <c r="H36" i="115"/>
  <c r="G36" i="115"/>
  <c r="F36" i="115"/>
  <c r="E36" i="115"/>
  <c r="D36" i="115"/>
  <c r="H35" i="115"/>
  <c r="G35" i="115"/>
  <c r="F35" i="115"/>
  <c r="E35" i="115"/>
  <c r="D35" i="115"/>
  <c r="H34" i="115"/>
  <c r="G34" i="115"/>
  <c r="F34" i="115"/>
  <c r="E34" i="115"/>
  <c r="D34" i="115"/>
  <c r="H33" i="115"/>
  <c r="G33" i="115"/>
  <c r="F33" i="115"/>
  <c r="E33" i="115"/>
  <c r="D33" i="115"/>
  <c r="H32" i="115"/>
  <c r="G32" i="115"/>
  <c r="F32" i="115"/>
  <c r="E32" i="115"/>
  <c r="D32" i="115"/>
  <c r="H31" i="115"/>
  <c r="G31" i="115"/>
  <c r="F31" i="115"/>
  <c r="E31" i="115"/>
  <c r="D31" i="115"/>
  <c r="H30" i="115"/>
  <c r="G30" i="115"/>
  <c r="F30" i="115"/>
  <c r="E30" i="115"/>
  <c r="D30" i="115"/>
  <c r="H29" i="115"/>
  <c r="G29" i="115"/>
  <c r="F29" i="115"/>
  <c r="E29" i="115"/>
  <c r="D29" i="115"/>
  <c r="H28" i="115"/>
  <c r="G28" i="115"/>
  <c r="F28" i="115"/>
  <c r="E28" i="115"/>
  <c r="D28" i="115"/>
  <c r="H27" i="115"/>
  <c r="G27" i="115"/>
  <c r="F27" i="115"/>
  <c r="E27" i="115"/>
  <c r="D27" i="115"/>
  <c r="H26" i="115"/>
  <c r="G26" i="115"/>
  <c r="F26" i="115"/>
  <c r="E26" i="115"/>
  <c r="D26" i="115"/>
  <c r="H25" i="115"/>
  <c r="G25" i="115"/>
  <c r="F25" i="115"/>
  <c r="E25" i="115"/>
  <c r="D25" i="115"/>
  <c r="H24" i="115"/>
  <c r="G24" i="115"/>
  <c r="F24" i="115"/>
  <c r="E24" i="115"/>
  <c r="D24" i="115"/>
  <c r="H23" i="115"/>
  <c r="G23" i="115"/>
  <c r="F23" i="115"/>
  <c r="E23" i="115"/>
  <c r="D23" i="115"/>
  <c r="H22" i="115"/>
  <c r="G22" i="115"/>
  <c r="F22" i="115"/>
  <c r="E22" i="115"/>
  <c r="D22" i="115"/>
  <c r="H21" i="115"/>
  <c r="G21" i="115"/>
  <c r="F21" i="115"/>
  <c r="E21" i="115"/>
  <c r="D21" i="115"/>
  <c r="H20" i="115"/>
  <c r="G20" i="115"/>
  <c r="F20" i="115"/>
  <c r="E20" i="115"/>
  <c r="D20" i="115"/>
  <c r="H19" i="115"/>
  <c r="G19" i="115"/>
  <c r="F19" i="115"/>
  <c r="E19" i="115"/>
  <c r="D19" i="115"/>
  <c r="H13" i="115"/>
  <c r="G13" i="115"/>
  <c r="F13" i="115"/>
  <c r="E13" i="115"/>
  <c r="D13" i="115"/>
  <c r="H12" i="115"/>
  <c r="G12" i="115"/>
  <c r="F12" i="115"/>
  <c r="E12" i="115"/>
  <c r="D12" i="115"/>
  <c r="M1" i="115"/>
  <c r="H88" i="114"/>
  <c r="G88" i="114"/>
  <c r="F88" i="114"/>
  <c r="E88" i="114"/>
  <c r="D88" i="114"/>
  <c r="H87" i="114"/>
  <c r="G87" i="114"/>
  <c r="F87" i="114"/>
  <c r="E87" i="114"/>
  <c r="D87" i="114"/>
  <c r="H86" i="114"/>
  <c r="G86" i="114"/>
  <c r="F86" i="114"/>
  <c r="E86" i="114"/>
  <c r="D86" i="114"/>
  <c r="H85" i="114"/>
  <c r="G85" i="114"/>
  <c r="F85" i="114"/>
  <c r="E85" i="114"/>
  <c r="D85" i="114"/>
  <c r="H84" i="114"/>
  <c r="G84" i="114"/>
  <c r="F84" i="114"/>
  <c r="E84" i="114"/>
  <c r="D84" i="114"/>
  <c r="H83" i="114"/>
  <c r="G83" i="114"/>
  <c r="F83" i="114"/>
  <c r="E83" i="114"/>
  <c r="D83" i="114"/>
  <c r="H82" i="114"/>
  <c r="G82" i="114"/>
  <c r="F82" i="114"/>
  <c r="E82" i="114"/>
  <c r="D82" i="114"/>
  <c r="H81" i="114"/>
  <c r="G81" i="114"/>
  <c r="F81" i="114"/>
  <c r="E81" i="114"/>
  <c r="D81" i="114"/>
  <c r="H80" i="114"/>
  <c r="G80" i="114"/>
  <c r="F80" i="114"/>
  <c r="E80" i="114"/>
  <c r="D80" i="114"/>
  <c r="H79" i="114"/>
  <c r="G79" i="114"/>
  <c r="F79" i="114"/>
  <c r="E79" i="114"/>
  <c r="D79" i="114"/>
  <c r="H78" i="114"/>
  <c r="G78" i="114"/>
  <c r="F78" i="114"/>
  <c r="E78" i="114"/>
  <c r="D78" i="114"/>
  <c r="H77" i="114"/>
  <c r="G77" i="114"/>
  <c r="F77" i="114"/>
  <c r="E77" i="114"/>
  <c r="D77" i="114"/>
  <c r="H76" i="114"/>
  <c r="G76" i="114"/>
  <c r="F76" i="114"/>
  <c r="E76" i="114"/>
  <c r="D76" i="114"/>
  <c r="H75" i="114"/>
  <c r="G75" i="114"/>
  <c r="F75" i="114"/>
  <c r="E75" i="114"/>
  <c r="D75" i="114"/>
  <c r="H74" i="114"/>
  <c r="G74" i="114"/>
  <c r="F74" i="114"/>
  <c r="E74" i="114"/>
  <c r="D74" i="114"/>
  <c r="H73" i="114"/>
  <c r="G73" i="114"/>
  <c r="F73" i="114"/>
  <c r="E73" i="114"/>
  <c r="D73" i="114"/>
  <c r="H72" i="114"/>
  <c r="G72" i="114"/>
  <c r="F72" i="114"/>
  <c r="E72" i="114"/>
  <c r="D72" i="114"/>
  <c r="H71" i="114"/>
  <c r="G71" i="114"/>
  <c r="F71" i="114"/>
  <c r="E71" i="114"/>
  <c r="D71" i="114"/>
  <c r="H70" i="114"/>
  <c r="G70" i="114"/>
  <c r="F70" i="114"/>
  <c r="E70" i="114"/>
  <c r="D70" i="114"/>
  <c r="H69" i="114"/>
  <c r="G69" i="114"/>
  <c r="F69" i="114"/>
  <c r="E69" i="114"/>
  <c r="D69" i="114"/>
  <c r="H68" i="114"/>
  <c r="G68" i="114"/>
  <c r="F68" i="114"/>
  <c r="E68" i="114"/>
  <c r="D68" i="114"/>
  <c r="H67" i="114"/>
  <c r="G67" i="114"/>
  <c r="F67" i="114"/>
  <c r="E67" i="114"/>
  <c r="D67" i="114"/>
  <c r="H66" i="114"/>
  <c r="G66" i="114"/>
  <c r="F66" i="114"/>
  <c r="E66" i="114"/>
  <c r="D66" i="114"/>
  <c r="H65" i="114"/>
  <c r="G65" i="114"/>
  <c r="F65" i="114"/>
  <c r="E65" i="114"/>
  <c r="D65" i="114"/>
  <c r="H64" i="114"/>
  <c r="G64" i="114"/>
  <c r="F64" i="114"/>
  <c r="E64" i="114"/>
  <c r="D64" i="114"/>
  <c r="H63" i="114"/>
  <c r="G63" i="114"/>
  <c r="F63" i="114"/>
  <c r="E63" i="114"/>
  <c r="D63" i="114"/>
  <c r="H62" i="114"/>
  <c r="G62" i="114"/>
  <c r="F62" i="114"/>
  <c r="E62" i="114"/>
  <c r="D62" i="114"/>
  <c r="H61" i="114"/>
  <c r="G61" i="114"/>
  <c r="F61" i="114"/>
  <c r="E61" i="114"/>
  <c r="D61" i="114"/>
  <c r="H60" i="114"/>
  <c r="G60" i="114"/>
  <c r="F60" i="114"/>
  <c r="E60" i="114"/>
  <c r="D60" i="114"/>
  <c r="H59" i="114"/>
  <c r="G59" i="114"/>
  <c r="F59" i="114"/>
  <c r="E59" i="114"/>
  <c r="D59" i="114"/>
  <c r="H58" i="114"/>
  <c r="G58" i="114"/>
  <c r="F58" i="114"/>
  <c r="E58" i="114"/>
  <c r="D58" i="114"/>
  <c r="H57" i="114"/>
  <c r="G57" i="114"/>
  <c r="F57" i="114"/>
  <c r="E57" i="114"/>
  <c r="D57" i="114"/>
  <c r="H56" i="114"/>
  <c r="G56" i="114"/>
  <c r="F56" i="114"/>
  <c r="E56" i="114"/>
  <c r="D56" i="114"/>
  <c r="H55" i="114"/>
  <c r="G55" i="114"/>
  <c r="F55" i="114"/>
  <c r="E55" i="114"/>
  <c r="D55" i="114"/>
  <c r="H54" i="114"/>
  <c r="G54" i="114"/>
  <c r="F54" i="114"/>
  <c r="E54" i="114"/>
  <c r="D54" i="114"/>
  <c r="H53" i="114"/>
  <c r="G53" i="114"/>
  <c r="F53" i="114"/>
  <c r="E53" i="114"/>
  <c r="D53" i="114"/>
  <c r="H52" i="114"/>
  <c r="G52" i="114"/>
  <c r="F52" i="114"/>
  <c r="E52" i="114"/>
  <c r="D52" i="114"/>
  <c r="H51" i="114"/>
  <c r="G51" i="114"/>
  <c r="F51" i="114"/>
  <c r="E51" i="114"/>
  <c r="D51" i="114"/>
  <c r="H50" i="114"/>
  <c r="G50" i="114"/>
  <c r="F50" i="114"/>
  <c r="E50" i="114"/>
  <c r="D50" i="114"/>
  <c r="H49" i="114"/>
  <c r="G49" i="114"/>
  <c r="F49" i="114"/>
  <c r="E49" i="114"/>
  <c r="D49" i="114"/>
  <c r="H48" i="114"/>
  <c r="G48" i="114"/>
  <c r="F48" i="114"/>
  <c r="E48" i="114"/>
  <c r="D48" i="114"/>
  <c r="H47" i="114"/>
  <c r="G47" i="114"/>
  <c r="F47" i="114"/>
  <c r="E47" i="114"/>
  <c r="D47" i="114"/>
  <c r="H46" i="114"/>
  <c r="G46" i="114"/>
  <c r="F46" i="114"/>
  <c r="E46" i="114"/>
  <c r="D46" i="114"/>
  <c r="H45" i="114"/>
  <c r="G45" i="114"/>
  <c r="F45" i="114"/>
  <c r="E45" i="114"/>
  <c r="D45" i="114"/>
  <c r="H44" i="114"/>
  <c r="G44" i="114"/>
  <c r="F44" i="114"/>
  <c r="E44" i="114"/>
  <c r="D44" i="114"/>
  <c r="H43" i="114"/>
  <c r="G43" i="114"/>
  <c r="F43" i="114"/>
  <c r="E43" i="114"/>
  <c r="D43" i="114"/>
  <c r="H42" i="114"/>
  <c r="G42" i="114"/>
  <c r="F42" i="114"/>
  <c r="E42" i="114"/>
  <c r="D42" i="114"/>
  <c r="H41" i="114"/>
  <c r="G41" i="114"/>
  <c r="F41" i="114"/>
  <c r="E41" i="114"/>
  <c r="D41" i="114"/>
  <c r="H40" i="114"/>
  <c r="G40" i="114"/>
  <c r="F40" i="114"/>
  <c r="E40" i="114"/>
  <c r="D40" i="114"/>
  <c r="H39" i="114"/>
  <c r="G39" i="114"/>
  <c r="F39" i="114"/>
  <c r="E39" i="114"/>
  <c r="D39" i="114"/>
  <c r="H38" i="114"/>
  <c r="G38" i="114"/>
  <c r="F38" i="114"/>
  <c r="E38" i="114"/>
  <c r="D38" i="114"/>
  <c r="H37" i="114"/>
  <c r="G37" i="114"/>
  <c r="F37" i="114"/>
  <c r="E37" i="114"/>
  <c r="D37" i="114"/>
  <c r="H36" i="114"/>
  <c r="G36" i="114"/>
  <c r="F36" i="114"/>
  <c r="E36" i="114"/>
  <c r="D36" i="114"/>
  <c r="H35" i="114"/>
  <c r="G35" i="114"/>
  <c r="F35" i="114"/>
  <c r="E35" i="114"/>
  <c r="D35" i="114"/>
  <c r="H34" i="114"/>
  <c r="G34" i="114"/>
  <c r="F34" i="114"/>
  <c r="E34" i="114"/>
  <c r="D34" i="114"/>
  <c r="H33" i="114"/>
  <c r="G33" i="114"/>
  <c r="F33" i="114"/>
  <c r="E33" i="114"/>
  <c r="D33" i="114"/>
  <c r="H32" i="114"/>
  <c r="G32" i="114"/>
  <c r="F32" i="114"/>
  <c r="E32" i="114"/>
  <c r="D32" i="114"/>
  <c r="H31" i="114"/>
  <c r="G31" i="114"/>
  <c r="F31" i="114"/>
  <c r="E31" i="114"/>
  <c r="D31" i="114"/>
  <c r="H30" i="114"/>
  <c r="G30" i="114"/>
  <c r="F30" i="114"/>
  <c r="E30" i="114"/>
  <c r="D30" i="114"/>
  <c r="M1" i="114"/>
  <c r="H89" i="113"/>
  <c r="G89" i="113"/>
  <c r="F89" i="113"/>
  <c r="E89" i="113"/>
  <c r="D89" i="113"/>
  <c r="H88" i="113"/>
  <c r="G88" i="113"/>
  <c r="F88" i="113"/>
  <c r="E88" i="113"/>
  <c r="D88" i="113"/>
  <c r="H87" i="113"/>
  <c r="G87" i="113"/>
  <c r="F87" i="113"/>
  <c r="E87" i="113"/>
  <c r="D87" i="113"/>
  <c r="H86" i="113"/>
  <c r="G86" i="113"/>
  <c r="F86" i="113"/>
  <c r="E86" i="113"/>
  <c r="D86" i="113"/>
  <c r="H85" i="113"/>
  <c r="G85" i="113"/>
  <c r="F85" i="113"/>
  <c r="E85" i="113"/>
  <c r="D85" i="113"/>
  <c r="H84" i="113"/>
  <c r="G84" i="113"/>
  <c r="F84" i="113"/>
  <c r="E84" i="113"/>
  <c r="D84" i="113"/>
  <c r="H83" i="113"/>
  <c r="G83" i="113"/>
  <c r="F83" i="113"/>
  <c r="E83" i="113"/>
  <c r="D83" i="113"/>
  <c r="H82" i="113"/>
  <c r="G82" i="113"/>
  <c r="F82" i="113"/>
  <c r="E82" i="113"/>
  <c r="D82" i="113"/>
  <c r="H81" i="113"/>
  <c r="G81" i="113"/>
  <c r="F81" i="113"/>
  <c r="E81" i="113"/>
  <c r="D81" i="113"/>
  <c r="H80" i="113"/>
  <c r="G80" i="113"/>
  <c r="F80" i="113"/>
  <c r="E80" i="113"/>
  <c r="D80" i="113"/>
  <c r="H79" i="113"/>
  <c r="G79" i="113"/>
  <c r="F79" i="113"/>
  <c r="E79" i="113"/>
  <c r="D79" i="113"/>
  <c r="H78" i="113"/>
  <c r="G78" i="113"/>
  <c r="F78" i="113"/>
  <c r="E78" i="113"/>
  <c r="D78" i="113"/>
  <c r="H77" i="113"/>
  <c r="G77" i="113"/>
  <c r="F77" i="113"/>
  <c r="E77" i="113"/>
  <c r="D77" i="113"/>
  <c r="H76" i="113"/>
  <c r="G76" i="113"/>
  <c r="F76" i="113"/>
  <c r="E76" i="113"/>
  <c r="D76" i="113"/>
  <c r="H75" i="113"/>
  <c r="G75" i="113"/>
  <c r="F75" i="113"/>
  <c r="E75" i="113"/>
  <c r="D75" i="113"/>
  <c r="H74" i="113"/>
  <c r="G74" i="113"/>
  <c r="F74" i="113"/>
  <c r="E74" i="113"/>
  <c r="D74" i="113"/>
  <c r="H73" i="113"/>
  <c r="G73" i="113"/>
  <c r="F73" i="113"/>
  <c r="E73" i="113"/>
  <c r="D73" i="113"/>
  <c r="H72" i="113"/>
  <c r="G72" i="113"/>
  <c r="F72" i="113"/>
  <c r="E72" i="113"/>
  <c r="D72" i="113"/>
  <c r="H71" i="113"/>
  <c r="G71" i="113"/>
  <c r="F71" i="113"/>
  <c r="E71" i="113"/>
  <c r="D71" i="113"/>
  <c r="H70" i="113"/>
  <c r="G70" i="113"/>
  <c r="F70" i="113"/>
  <c r="E70" i="113"/>
  <c r="D70" i="113"/>
  <c r="H69" i="113"/>
  <c r="G69" i="113"/>
  <c r="F69" i="113"/>
  <c r="E69" i="113"/>
  <c r="D69" i="113"/>
  <c r="H68" i="113"/>
  <c r="G68" i="113"/>
  <c r="F68" i="113"/>
  <c r="E68" i="113"/>
  <c r="D68" i="113"/>
  <c r="H67" i="113"/>
  <c r="G67" i="113"/>
  <c r="F67" i="113"/>
  <c r="E67" i="113"/>
  <c r="D67" i="113"/>
  <c r="H66" i="113"/>
  <c r="G66" i="113"/>
  <c r="F66" i="113"/>
  <c r="E66" i="113"/>
  <c r="D66" i="113"/>
  <c r="H65" i="113"/>
  <c r="G65" i="113"/>
  <c r="F65" i="113"/>
  <c r="E65" i="113"/>
  <c r="D65" i="113"/>
  <c r="H64" i="113"/>
  <c r="G64" i="113"/>
  <c r="F64" i="113"/>
  <c r="E64" i="113"/>
  <c r="D64" i="113"/>
  <c r="H63" i="113"/>
  <c r="G63" i="113"/>
  <c r="F63" i="113"/>
  <c r="E63" i="113"/>
  <c r="D63" i="113"/>
  <c r="H62" i="113"/>
  <c r="G62" i="113"/>
  <c r="F62" i="113"/>
  <c r="E62" i="113"/>
  <c r="D62" i="113"/>
  <c r="H61" i="113"/>
  <c r="G61" i="113"/>
  <c r="F61" i="113"/>
  <c r="E61" i="113"/>
  <c r="D61" i="113"/>
  <c r="H60" i="113"/>
  <c r="G60" i="113"/>
  <c r="F60" i="113"/>
  <c r="E60" i="113"/>
  <c r="D60" i="113"/>
  <c r="H59" i="113"/>
  <c r="G59" i="113"/>
  <c r="F59" i="113"/>
  <c r="E59" i="113"/>
  <c r="D59" i="113"/>
  <c r="H58" i="113"/>
  <c r="G58" i="113"/>
  <c r="F58" i="113"/>
  <c r="E58" i="113"/>
  <c r="D58" i="113"/>
  <c r="H57" i="113"/>
  <c r="G57" i="113"/>
  <c r="F57" i="113"/>
  <c r="E57" i="113"/>
  <c r="D57" i="113"/>
  <c r="H56" i="113"/>
  <c r="G56" i="113"/>
  <c r="F56" i="113"/>
  <c r="E56" i="113"/>
  <c r="D56" i="113"/>
  <c r="H55" i="113"/>
  <c r="G55" i="113"/>
  <c r="F55" i="113"/>
  <c r="E55" i="113"/>
  <c r="D55" i="113"/>
  <c r="H54" i="113"/>
  <c r="G54" i="113"/>
  <c r="F54" i="113"/>
  <c r="E54" i="113"/>
  <c r="D54" i="113"/>
  <c r="H53" i="113"/>
  <c r="G53" i="113"/>
  <c r="F53" i="113"/>
  <c r="E53" i="113"/>
  <c r="D53" i="113"/>
  <c r="H52" i="113"/>
  <c r="G52" i="113"/>
  <c r="F52" i="113"/>
  <c r="E52" i="113"/>
  <c r="D52" i="113"/>
  <c r="H51" i="113"/>
  <c r="G51" i="113"/>
  <c r="F51" i="113"/>
  <c r="E51" i="113"/>
  <c r="D51" i="113"/>
  <c r="H50" i="113"/>
  <c r="G50" i="113"/>
  <c r="F50" i="113"/>
  <c r="E50" i="113"/>
  <c r="D50" i="113"/>
  <c r="H49" i="113"/>
  <c r="G49" i="113"/>
  <c r="F49" i="113"/>
  <c r="E49" i="113"/>
  <c r="D49" i="113"/>
  <c r="H48" i="113"/>
  <c r="G48" i="113"/>
  <c r="F48" i="113"/>
  <c r="E48" i="113"/>
  <c r="D48" i="113"/>
  <c r="H47" i="113"/>
  <c r="G47" i="113"/>
  <c r="F47" i="113"/>
  <c r="E47" i="113"/>
  <c r="D47" i="113"/>
  <c r="H46" i="113"/>
  <c r="G46" i="113"/>
  <c r="F46" i="113"/>
  <c r="E46" i="113"/>
  <c r="D46" i="113"/>
  <c r="H45" i="113"/>
  <c r="G45" i="113"/>
  <c r="F45" i="113"/>
  <c r="E45" i="113"/>
  <c r="D45" i="113"/>
  <c r="H44" i="113"/>
  <c r="G44" i="113"/>
  <c r="F44" i="113"/>
  <c r="E44" i="113"/>
  <c r="D44" i="113"/>
  <c r="H43" i="113"/>
  <c r="G43" i="113"/>
  <c r="F43" i="113"/>
  <c r="E43" i="113"/>
  <c r="D43" i="113"/>
  <c r="H42" i="113"/>
  <c r="G42" i="113"/>
  <c r="F42" i="113"/>
  <c r="E42" i="113"/>
  <c r="D42" i="113"/>
  <c r="H41" i="113"/>
  <c r="G41" i="113"/>
  <c r="F41" i="113"/>
  <c r="E41" i="113"/>
  <c r="D41" i="113"/>
  <c r="H40" i="113"/>
  <c r="G40" i="113"/>
  <c r="F40" i="113"/>
  <c r="E40" i="113"/>
  <c r="D40" i="113"/>
  <c r="H39" i="113"/>
  <c r="G39" i="113"/>
  <c r="F39" i="113"/>
  <c r="E39" i="113"/>
  <c r="D39" i="113"/>
  <c r="H38" i="113"/>
  <c r="G38" i="113"/>
  <c r="F38" i="113"/>
  <c r="E38" i="113"/>
  <c r="D38" i="113"/>
  <c r="H37" i="113"/>
  <c r="G37" i="113"/>
  <c r="F37" i="113"/>
  <c r="E37" i="113"/>
  <c r="D37" i="113"/>
  <c r="H36" i="113"/>
  <c r="G36" i="113"/>
  <c r="F36" i="113"/>
  <c r="E36" i="113"/>
  <c r="D36" i="113"/>
  <c r="H35" i="113"/>
  <c r="G35" i="113"/>
  <c r="F35" i="113"/>
  <c r="E35" i="113"/>
  <c r="D35" i="113"/>
  <c r="H34" i="113"/>
  <c r="G34" i="113"/>
  <c r="F34" i="113"/>
  <c r="E34" i="113"/>
  <c r="D34" i="113"/>
  <c r="H33" i="113"/>
  <c r="G33" i="113"/>
  <c r="F33" i="113"/>
  <c r="E33" i="113"/>
  <c r="D33" i="113"/>
  <c r="H32" i="113"/>
  <c r="G32" i="113"/>
  <c r="F32" i="113"/>
  <c r="E32" i="113"/>
  <c r="D32" i="113"/>
  <c r="H31" i="113"/>
  <c r="G31" i="113"/>
  <c r="F31" i="113"/>
  <c r="E31" i="113"/>
  <c r="D31" i="113"/>
  <c r="H30" i="113"/>
  <c r="G30" i="113"/>
  <c r="F30" i="113"/>
  <c r="E30" i="113"/>
  <c r="D30" i="113"/>
  <c r="H29" i="113"/>
  <c r="G29" i="113"/>
  <c r="F29" i="113"/>
  <c r="E29" i="113"/>
  <c r="D29" i="113"/>
  <c r="H28" i="113"/>
  <c r="G28" i="113"/>
  <c r="F28" i="113"/>
  <c r="E28" i="113"/>
  <c r="D28" i="113"/>
  <c r="H27" i="113"/>
  <c r="G27" i="113"/>
  <c r="F27" i="113"/>
  <c r="E27" i="113"/>
  <c r="D27" i="113"/>
  <c r="H26" i="113"/>
  <c r="G26" i="113"/>
  <c r="F26" i="113"/>
  <c r="E26" i="113"/>
  <c r="D26" i="113"/>
  <c r="H25" i="113"/>
  <c r="G25" i="113"/>
  <c r="F25" i="113"/>
  <c r="E25" i="113"/>
  <c r="D25" i="113"/>
  <c r="H24" i="113"/>
  <c r="G24" i="113"/>
  <c r="F24" i="113"/>
  <c r="E24" i="113"/>
  <c r="D24" i="113"/>
  <c r="H23" i="113"/>
  <c r="G23" i="113"/>
  <c r="F23" i="113"/>
  <c r="E23" i="113"/>
  <c r="D23" i="113"/>
  <c r="H22" i="113"/>
  <c r="G22" i="113"/>
  <c r="F22" i="113"/>
  <c r="E22" i="113"/>
  <c r="D22" i="113"/>
  <c r="H21" i="113"/>
  <c r="G21" i="113"/>
  <c r="F21" i="113"/>
  <c r="E21" i="113"/>
  <c r="D21" i="113"/>
  <c r="H20" i="113"/>
  <c r="G20" i="113"/>
  <c r="F20" i="113"/>
  <c r="E20" i="113"/>
  <c r="D20" i="113"/>
  <c r="H19" i="113"/>
  <c r="G19" i="113"/>
  <c r="F19" i="113"/>
  <c r="E19" i="113"/>
  <c r="D19" i="113"/>
  <c r="H18" i="113"/>
  <c r="G18" i="113"/>
  <c r="F18" i="113"/>
  <c r="E18" i="113"/>
  <c r="D18" i="113"/>
  <c r="H17" i="113"/>
  <c r="G17" i="113"/>
  <c r="F17" i="113"/>
  <c r="E17" i="113"/>
  <c r="D17" i="113"/>
  <c r="M1" i="113"/>
  <c r="H89" i="112"/>
  <c r="G89" i="112"/>
  <c r="F89" i="112"/>
  <c r="E89" i="112"/>
  <c r="D89" i="112"/>
  <c r="H88" i="112"/>
  <c r="G88" i="112"/>
  <c r="F88" i="112"/>
  <c r="E88" i="112"/>
  <c r="D88" i="112"/>
  <c r="H87" i="112"/>
  <c r="G87" i="112"/>
  <c r="F87" i="112"/>
  <c r="E87" i="112"/>
  <c r="D87" i="112"/>
  <c r="H86" i="112"/>
  <c r="G86" i="112"/>
  <c r="F86" i="112"/>
  <c r="E86" i="112"/>
  <c r="D86" i="112"/>
  <c r="H85" i="112"/>
  <c r="G85" i="112"/>
  <c r="F85" i="112"/>
  <c r="E85" i="112"/>
  <c r="D85" i="112"/>
  <c r="H84" i="112"/>
  <c r="G84" i="112"/>
  <c r="F84" i="112"/>
  <c r="E84" i="112"/>
  <c r="D84" i="112"/>
  <c r="H83" i="112"/>
  <c r="G83" i="112"/>
  <c r="F83" i="112"/>
  <c r="E83" i="112"/>
  <c r="D83" i="112"/>
  <c r="H82" i="112"/>
  <c r="G82" i="112"/>
  <c r="F82" i="112"/>
  <c r="E82" i="112"/>
  <c r="D82" i="112"/>
  <c r="H81" i="112"/>
  <c r="G81" i="112"/>
  <c r="F81" i="112"/>
  <c r="E81" i="112"/>
  <c r="D81" i="112"/>
  <c r="H80" i="112"/>
  <c r="G80" i="112"/>
  <c r="F80" i="112"/>
  <c r="E80" i="112"/>
  <c r="D80" i="112"/>
  <c r="H79" i="112"/>
  <c r="G79" i="112"/>
  <c r="F79" i="112"/>
  <c r="E79" i="112"/>
  <c r="D79" i="112"/>
  <c r="H78" i="112"/>
  <c r="G78" i="112"/>
  <c r="F78" i="112"/>
  <c r="E78" i="112"/>
  <c r="D78" i="112"/>
  <c r="H77" i="112"/>
  <c r="G77" i="112"/>
  <c r="F77" i="112"/>
  <c r="E77" i="112"/>
  <c r="D77" i="112"/>
  <c r="H76" i="112"/>
  <c r="G76" i="112"/>
  <c r="F76" i="112"/>
  <c r="E76" i="112"/>
  <c r="D76" i="112"/>
  <c r="H75" i="112"/>
  <c r="G75" i="112"/>
  <c r="F75" i="112"/>
  <c r="E75" i="112"/>
  <c r="D75" i="112"/>
  <c r="H74" i="112"/>
  <c r="G74" i="112"/>
  <c r="F74" i="112"/>
  <c r="E74" i="112"/>
  <c r="D74" i="112"/>
  <c r="H73" i="112"/>
  <c r="G73" i="112"/>
  <c r="F73" i="112"/>
  <c r="E73" i="112"/>
  <c r="D73" i="112"/>
  <c r="H72" i="112"/>
  <c r="G72" i="112"/>
  <c r="F72" i="112"/>
  <c r="E72" i="112"/>
  <c r="D72" i="112"/>
  <c r="H71" i="112"/>
  <c r="G71" i="112"/>
  <c r="F71" i="112"/>
  <c r="E71" i="112"/>
  <c r="D71" i="112"/>
  <c r="H70" i="112"/>
  <c r="G70" i="112"/>
  <c r="F70" i="112"/>
  <c r="E70" i="112"/>
  <c r="D70" i="112"/>
  <c r="H69" i="112"/>
  <c r="G69" i="112"/>
  <c r="F69" i="112"/>
  <c r="E69" i="112"/>
  <c r="D69" i="112"/>
  <c r="H68" i="112"/>
  <c r="G68" i="112"/>
  <c r="F68" i="112"/>
  <c r="E68" i="112"/>
  <c r="D68" i="112"/>
  <c r="H67" i="112"/>
  <c r="G67" i="112"/>
  <c r="F67" i="112"/>
  <c r="E67" i="112"/>
  <c r="D67" i="112"/>
  <c r="H66" i="112"/>
  <c r="G66" i="112"/>
  <c r="F66" i="112"/>
  <c r="E66" i="112"/>
  <c r="D66" i="112"/>
  <c r="H65" i="112"/>
  <c r="G65" i="112"/>
  <c r="F65" i="112"/>
  <c r="E65" i="112"/>
  <c r="D65" i="112"/>
  <c r="H64" i="112"/>
  <c r="G64" i="112"/>
  <c r="F64" i="112"/>
  <c r="E64" i="112"/>
  <c r="D64" i="112"/>
  <c r="H63" i="112"/>
  <c r="G63" i="112"/>
  <c r="F63" i="112"/>
  <c r="E63" i="112"/>
  <c r="D63" i="112"/>
  <c r="H62" i="112"/>
  <c r="G62" i="112"/>
  <c r="F62" i="112"/>
  <c r="E62" i="112"/>
  <c r="D62" i="112"/>
  <c r="H61" i="112"/>
  <c r="G61" i="112"/>
  <c r="F61" i="112"/>
  <c r="E61" i="112"/>
  <c r="D61" i="112"/>
  <c r="H60" i="112"/>
  <c r="G60" i="112"/>
  <c r="F60" i="112"/>
  <c r="E60" i="112"/>
  <c r="D60" i="112"/>
  <c r="H59" i="112"/>
  <c r="G59" i="112"/>
  <c r="F59" i="112"/>
  <c r="E59" i="112"/>
  <c r="D59" i="112"/>
  <c r="H58" i="112"/>
  <c r="G58" i="112"/>
  <c r="F58" i="112"/>
  <c r="E58" i="112"/>
  <c r="D58" i="112"/>
  <c r="H57" i="112"/>
  <c r="G57" i="112"/>
  <c r="F57" i="112"/>
  <c r="E57" i="112"/>
  <c r="D57" i="112"/>
  <c r="H56" i="112"/>
  <c r="G56" i="112"/>
  <c r="F56" i="112"/>
  <c r="E56" i="112"/>
  <c r="D56" i="112"/>
  <c r="H55" i="112"/>
  <c r="G55" i="112"/>
  <c r="F55" i="112"/>
  <c r="E55" i="112"/>
  <c r="D55" i="112"/>
  <c r="H54" i="112"/>
  <c r="G54" i="112"/>
  <c r="F54" i="112"/>
  <c r="E54" i="112"/>
  <c r="D54" i="112"/>
  <c r="H53" i="112"/>
  <c r="G53" i="112"/>
  <c r="F53" i="112"/>
  <c r="E53" i="112"/>
  <c r="D53" i="112"/>
  <c r="H52" i="112"/>
  <c r="G52" i="112"/>
  <c r="F52" i="112"/>
  <c r="E52" i="112"/>
  <c r="D52" i="112"/>
  <c r="H51" i="112"/>
  <c r="G51" i="112"/>
  <c r="F51" i="112"/>
  <c r="E51" i="112"/>
  <c r="D51" i="112"/>
  <c r="H50" i="112"/>
  <c r="G50" i="112"/>
  <c r="F50" i="112"/>
  <c r="E50" i="112"/>
  <c r="D50" i="112"/>
  <c r="H49" i="112"/>
  <c r="G49" i="112"/>
  <c r="F49" i="112"/>
  <c r="E49" i="112"/>
  <c r="D49" i="112"/>
  <c r="H48" i="112"/>
  <c r="G48" i="112"/>
  <c r="F48" i="112"/>
  <c r="E48" i="112"/>
  <c r="D48" i="112"/>
  <c r="H47" i="112"/>
  <c r="G47" i="112"/>
  <c r="F47" i="112"/>
  <c r="E47" i="112"/>
  <c r="D47" i="112"/>
  <c r="H46" i="112"/>
  <c r="G46" i="112"/>
  <c r="F46" i="112"/>
  <c r="E46" i="112"/>
  <c r="D46" i="112"/>
  <c r="H45" i="112"/>
  <c r="G45" i="112"/>
  <c r="F45" i="112"/>
  <c r="E45" i="112"/>
  <c r="D45" i="112"/>
  <c r="H44" i="112"/>
  <c r="G44" i="112"/>
  <c r="F44" i="112"/>
  <c r="E44" i="112"/>
  <c r="D44" i="112"/>
  <c r="H43" i="112"/>
  <c r="G43" i="112"/>
  <c r="F43" i="112"/>
  <c r="E43" i="112"/>
  <c r="D43" i="112"/>
  <c r="H42" i="112"/>
  <c r="G42" i="112"/>
  <c r="F42" i="112"/>
  <c r="E42" i="112"/>
  <c r="D42" i="112"/>
  <c r="H41" i="112"/>
  <c r="G41" i="112"/>
  <c r="F41" i="112"/>
  <c r="E41" i="112"/>
  <c r="D41" i="112"/>
  <c r="H40" i="112"/>
  <c r="G40" i="112"/>
  <c r="F40" i="112"/>
  <c r="E40" i="112"/>
  <c r="D40" i="112"/>
  <c r="H39" i="112"/>
  <c r="G39" i="112"/>
  <c r="F39" i="112"/>
  <c r="E39" i="112"/>
  <c r="D39" i="112"/>
  <c r="H38" i="112"/>
  <c r="G38" i="112"/>
  <c r="F38" i="112"/>
  <c r="E38" i="112"/>
  <c r="D38" i="112"/>
  <c r="H37" i="112"/>
  <c r="G37" i="112"/>
  <c r="F37" i="112"/>
  <c r="E37" i="112"/>
  <c r="D37" i="112"/>
  <c r="H36" i="112"/>
  <c r="G36" i="112"/>
  <c r="F36" i="112"/>
  <c r="E36" i="112"/>
  <c r="D36" i="112"/>
  <c r="H35" i="112"/>
  <c r="G35" i="112"/>
  <c r="F35" i="112"/>
  <c r="E35" i="112"/>
  <c r="D35" i="112"/>
  <c r="H34" i="112"/>
  <c r="G34" i="112"/>
  <c r="F34" i="112"/>
  <c r="E34" i="112"/>
  <c r="D34" i="112"/>
  <c r="H33" i="112"/>
  <c r="G33" i="112"/>
  <c r="F33" i="112"/>
  <c r="E33" i="112"/>
  <c r="D33" i="112"/>
  <c r="H32" i="112"/>
  <c r="G32" i="112"/>
  <c r="F32" i="112"/>
  <c r="E32" i="112"/>
  <c r="D32" i="112"/>
  <c r="H31" i="112"/>
  <c r="G31" i="112"/>
  <c r="F31" i="112"/>
  <c r="E31" i="112"/>
  <c r="D31" i="112"/>
  <c r="H30" i="112"/>
  <c r="G30" i="112"/>
  <c r="F30" i="112"/>
  <c r="E30" i="112"/>
  <c r="D30" i="112"/>
  <c r="H29" i="112"/>
  <c r="G29" i="112"/>
  <c r="F29" i="112"/>
  <c r="E29" i="112"/>
  <c r="D29" i="112"/>
  <c r="H28" i="112"/>
  <c r="G28" i="112"/>
  <c r="F28" i="112"/>
  <c r="E28" i="112"/>
  <c r="D28" i="112"/>
  <c r="H27" i="112"/>
  <c r="G27" i="112"/>
  <c r="F27" i="112"/>
  <c r="E27" i="112"/>
  <c r="D27" i="112"/>
  <c r="H26" i="112"/>
  <c r="G26" i="112"/>
  <c r="F26" i="112"/>
  <c r="E26" i="112"/>
  <c r="D26" i="112"/>
  <c r="H25" i="112"/>
  <c r="G25" i="112"/>
  <c r="F25" i="112"/>
  <c r="E25" i="112"/>
  <c r="D25" i="112"/>
  <c r="H24" i="112"/>
  <c r="G24" i="112"/>
  <c r="F24" i="112"/>
  <c r="E24" i="112"/>
  <c r="D24" i="112"/>
  <c r="M1" i="112"/>
  <c r="D39" i="89" l="1"/>
  <c r="E39" i="89"/>
  <c r="F39" i="89"/>
  <c r="G39" i="89"/>
  <c r="H39" i="89"/>
  <c r="D40" i="89"/>
  <c r="E40" i="89"/>
  <c r="F40" i="89"/>
  <c r="G40" i="89"/>
  <c r="H40" i="89"/>
  <c r="D41" i="89"/>
  <c r="E41" i="89"/>
  <c r="F41" i="89"/>
  <c r="G41" i="89"/>
  <c r="H41" i="89"/>
  <c r="D42" i="89"/>
  <c r="E42" i="89"/>
  <c r="F42" i="89"/>
  <c r="G42" i="89"/>
  <c r="H42" i="89"/>
  <c r="D43" i="89"/>
  <c r="E43" i="89"/>
  <c r="F43" i="89"/>
  <c r="G43" i="89"/>
  <c r="H43" i="89"/>
  <c r="D44" i="89"/>
  <c r="E44" i="89"/>
  <c r="F44" i="89"/>
  <c r="G44" i="89"/>
  <c r="H44" i="89"/>
  <c r="D45" i="89"/>
  <c r="E45" i="89"/>
  <c r="F45" i="89"/>
  <c r="G45" i="89"/>
  <c r="H45" i="89"/>
  <c r="D46" i="89"/>
  <c r="E46" i="89"/>
  <c r="F46" i="89"/>
  <c r="G46" i="89"/>
  <c r="H46" i="89"/>
  <c r="D47" i="89"/>
  <c r="E47" i="89"/>
  <c r="F47" i="89"/>
  <c r="G47" i="89"/>
  <c r="H47" i="89"/>
  <c r="D48" i="89"/>
  <c r="E48" i="89"/>
  <c r="F48" i="89"/>
  <c r="G48" i="89"/>
  <c r="H48" i="89"/>
  <c r="D49" i="89"/>
  <c r="E49" i="89"/>
  <c r="F49" i="89"/>
  <c r="G49" i="89"/>
  <c r="H49" i="89"/>
  <c r="D50" i="89"/>
  <c r="E50" i="89"/>
  <c r="F50" i="89"/>
  <c r="G50" i="89"/>
  <c r="H50" i="89"/>
  <c r="D51" i="89"/>
  <c r="E51" i="89"/>
  <c r="F51" i="89"/>
  <c r="G51" i="89"/>
  <c r="H51" i="89"/>
  <c r="D52" i="89"/>
  <c r="E52" i="89"/>
  <c r="F52" i="89"/>
  <c r="G52" i="89"/>
  <c r="H52" i="89"/>
  <c r="D53" i="89"/>
  <c r="E53" i="89"/>
  <c r="F53" i="89"/>
  <c r="G53" i="89"/>
  <c r="H53" i="89"/>
  <c r="D54" i="89"/>
  <c r="E54" i="89"/>
  <c r="F54" i="89"/>
  <c r="G54" i="89"/>
  <c r="H54" i="89"/>
  <c r="D55" i="89"/>
  <c r="E55" i="89"/>
  <c r="F55" i="89"/>
  <c r="G55" i="89"/>
  <c r="H55" i="89"/>
  <c r="D56" i="89"/>
  <c r="E56" i="89"/>
  <c r="F56" i="89"/>
  <c r="G56" i="89"/>
  <c r="H56" i="89"/>
  <c r="D57" i="89"/>
  <c r="E57" i="89"/>
  <c r="F57" i="89"/>
  <c r="G57" i="89"/>
  <c r="H57" i="89"/>
  <c r="D58" i="89"/>
  <c r="E58" i="89"/>
  <c r="F58" i="89"/>
  <c r="G58" i="89"/>
  <c r="H58" i="89"/>
  <c r="D59" i="89"/>
  <c r="E59" i="89"/>
  <c r="F59" i="89"/>
  <c r="G59" i="89"/>
  <c r="H59" i="89"/>
  <c r="D60" i="89"/>
  <c r="E60" i="89"/>
  <c r="F60" i="89"/>
  <c r="G60" i="89"/>
  <c r="H60" i="89"/>
  <c r="D61" i="89"/>
  <c r="E61" i="89"/>
  <c r="F61" i="89"/>
  <c r="G61" i="89"/>
  <c r="H61" i="89"/>
  <c r="D62" i="89"/>
  <c r="E62" i="89"/>
  <c r="F62" i="89"/>
  <c r="G62" i="89"/>
  <c r="H62" i="89"/>
  <c r="D63" i="89"/>
  <c r="E63" i="89"/>
  <c r="F63" i="89"/>
  <c r="G63" i="89"/>
  <c r="H63" i="89"/>
  <c r="D64" i="89"/>
  <c r="E64" i="89"/>
  <c r="F64" i="89"/>
  <c r="G64" i="89"/>
  <c r="H64" i="89"/>
  <c r="D65" i="89"/>
  <c r="E65" i="89"/>
  <c r="F65" i="89"/>
  <c r="G65" i="89"/>
  <c r="H65" i="89"/>
  <c r="D66" i="89"/>
  <c r="E66" i="89"/>
  <c r="F66" i="89"/>
  <c r="G66" i="89"/>
  <c r="H66" i="89"/>
  <c r="D67" i="89"/>
  <c r="E67" i="89"/>
  <c r="F67" i="89"/>
  <c r="G67" i="89"/>
  <c r="H67" i="89"/>
  <c r="D68" i="89"/>
  <c r="E68" i="89"/>
  <c r="F68" i="89"/>
  <c r="G68" i="89"/>
  <c r="H68" i="89"/>
  <c r="D69" i="89"/>
  <c r="E69" i="89"/>
  <c r="F69" i="89"/>
  <c r="G69" i="89"/>
  <c r="H69" i="89"/>
  <c r="D70" i="89"/>
  <c r="E70" i="89"/>
  <c r="F70" i="89"/>
  <c r="G70" i="89"/>
  <c r="H70" i="89"/>
  <c r="D71" i="89"/>
  <c r="E71" i="89"/>
  <c r="F71" i="89"/>
  <c r="G71" i="89"/>
  <c r="H71" i="89"/>
  <c r="D72" i="89"/>
  <c r="E72" i="89"/>
  <c r="F72" i="89"/>
  <c r="G72" i="89"/>
  <c r="H72" i="89"/>
  <c r="N1" i="94" l="1"/>
  <c r="M1" i="108"/>
  <c r="M1" i="107"/>
  <c r="M1" i="106"/>
  <c r="M1" i="105"/>
  <c r="M1" i="92"/>
  <c r="M1" i="93"/>
  <c r="M1" i="103"/>
  <c r="M1" i="102"/>
  <c r="M1" i="89"/>
  <c r="M1" i="104"/>
  <c r="H89" i="108" l="1"/>
  <c r="G89" i="108"/>
  <c r="F89" i="108"/>
  <c r="E89" i="108"/>
  <c r="D89" i="108"/>
  <c r="H88" i="108"/>
  <c r="G88" i="108"/>
  <c r="F88" i="108"/>
  <c r="E88" i="108"/>
  <c r="D88" i="108"/>
  <c r="H87" i="108"/>
  <c r="G87" i="108"/>
  <c r="F87" i="108"/>
  <c r="E87" i="108"/>
  <c r="D87" i="108"/>
  <c r="H86" i="108"/>
  <c r="G86" i="108"/>
  <c r="F86" i="108"/>
  <c r="E86" i="108"/>
  <c r="D86" i="108"/>
  <c r="H85" i="108"/>
  <c r="G85" i="108"/>
  <c r="F85" i="108"/>
  <c r="E85" i="108"/>
  <c r="D85" i="108"/>
  <c r="H84" i="108"/>
  <c r="G84" i="108"/>
  <c r="F84" i="108"/>
  <c r="E84" i="108"/>
  <c r="D84" i="108"/>
  <c r="H83" i="108"/>
  <c r="G83" i="108"/>
  <c r="F83" i="108"/>
  <c r="E83" i="108"/>
  <c r="D83" i="108"/>
  <c r="H82" i="108"/>
  <c r="G82" i="108"/>
  <c r="F82" i="108"/>
  <c r="E82" i="108"/>
  <c r="D82" i="108"/>
  <c r="H81" i="108"/>
  <c r="G81" i="108"/>
  <c r="F81" i="108"/>
  <c r="E81" i="108"/>
  <c r="D81" i="108"/>
  <c r="H80" i="108"/>
  <c r="G80" i="108"/>
  <c r="F80" i="108"/>
  <c r="E80" i="108"/>
  <c r="D80" i="108"/>
  <c r="H79" i="108"/>
  <c r="G79" i="108"/>
  <c r="F79" i="108"/>
  <c r="E79" i="108"/>
  <c r="D79" i="108"/>
  <c r="H78" i="108"/>
  <c r="G78" i="108"/>
  <c r="F78" i="108"/>
  <c r="E78" i="108"/>
  <c r="D78" i="108"/>
  <c r="H77" i="108"/>
  <c r="G77" i="108"/>
  <c r="F77" i="108"/>
  <c r="E77" i="108"/>
  <c r="D77" i="108"/>
  <c r="H76" i="108"/>
  <c r="G76" i="108"/>
  <c r="F76" i="108"/>
  <c r="E76" i="108"/>
  <c r="D76" i="108"/>
  <c r="H75" i="108"/>
  <c r="G75" i="108"/>
  <c r="F75" i="108"/>
  <c r="E75" i="108"/>
  <c r="D75" i="108"/>
  <c r="H74" i="108"/>
  <c r="G74" i="108"/>
  <c r="F74" i="108"/>
  <c r="E74" i="108"/>
  <c r="D74" i="108"/>
  <c r="H73" i="108"/>
  <c r="G73" i="108"/>
  <c r="F73" i="108"/>
  <c r="E73" i="108"/>
  <c r="D73" i="108"/>
  <c r="H72" i="108"/>
  <c r="G72" i="108"/>
  <c r="F72" i="108"/>
  <c r="E72" i="108"/>
  <c r="D72" i="108"/>
  <c r="H71" i="108"/>
  <c r="G71" i="108"/>
  <c r="F71" i="108"/>
  <c r="E71" i="108"/>
  <c r="D71" i="108"/>
  <c r="H70" i="108"/>
  <c r="G70" i="108"/>
  <c r="F70" i="108"/>
  <c r="E70" i="108"/>
  <c r="D70" i="108"/>
  <c r="H69" i="108"/>
  <c r="G69" i="108"/>
  <c r="F69" i="108"/>
  <c r="E69" i="108"/>
  <c r="D69" i="108"/>
  <c r="H68" i="108"/>
  <c r="G68" i="108"/>
  <c r="F68" i="108"/>
  <c r="E68" i="108"/>
  <c r="D68" i="108"/>
  <c r="H67" i="108"/>
  <c r="G67" i="108"/>
  <c r="F67" i="108"/>
  <c r="E67" i="108"/>
  <c r="D67" i="108"/>
  <c r="H66" i="108"/>
  <c r="G66" i="108"/>
  <c r="F66" i="108"/>
  <c r="E66" i="108"/>
  <c r="D66" i="108"/>
  <c r="H65" i="108"/>
  <c r="G65" i="108"/>
  <c r="F65" i="108"/>
  <c r="E65" i="108"/>
  <c r="D65" i="108"/>
  <c r="H64" i="108"/>
  <c r="G64" i="108"/>
  <c r="F64" i="108"/>
  <c r="E64" i="108"/>
  <c r="D64" i="108"/>
  <c r="H63" i="108"/>
  <c r="G63" i="108"/>
  <c r="F63" i="108"/>
  <c r="E63" i="108"/>
  <c r="D63" i="108"/>
  <c r="H62" i="108"/>
  <c r="G62" i="108"/>
  <c r="F62" i="108"/>
  <c r="E62" i="108"/>
  <c r="D62" i="108"/>
  <c r="H61" i="108"/>
  <c r="G61" i="108"/>
  <c r="F61" i="108"/>
  <c r="E61" i="108"/>
  <c r="D61" i="108"/>
  <c r="H60" i="108"/>
  <c r="G60" i="108"/>
  <c r="F60" i="108"/>
  <c r="E60" i="108"/>
  <c r="D60" i="108"/>
  <c r="H59" i="108"/>
  <c r="G59" i="108"/>
  <c r="F59" i="108"/>
  <c r="E59" i="108"/>
  <c r="D59" i="108"/>
  <c r="H58" i="108"/>
  <c r="G58" i="108"/>
  <c r="F58" i="108"/>
  <c r="E58" i="108"/>
  <c r="D58" i="108"/>
  <c r="H57" i="108"/>
  <c r="G57" i="108"/>
  <c r="F57" i="108"/>
  <c r="E57" i="108"/>
  <c r="D57" i="108"/>
  <c r="H56" i="108"/>
  <c r="G56" i="108"/>
  <c r="F56" i="108"/>
  <c r="E56" i="108"/>
  <c r="D56" i="108"/>
  <c r="H55" i="108"/>
  <c r="G55" i="108"/>
  <c r="F55" i="108"/>
  <c r="E55" i="108"/>
  <c r="D55" i="108"/>
  <c r="H54" i="108"/>
  <c r="G54" i="108"/>
  <c r="F54" i="108"/>
  <c r="E54" i="108"/>
  <c r="D54" i="108"/>
  <c r="H53" i="108"/>
  <c r="G53" i="108"/>
  <c r="F53" i="108"/>
  <c r="E53" i="108"/>
  <c r="D53" i="108"/>
  <c r="H52" i="108"/>
  <c r="G52" i="108"/>
  <c r="F52" i="108"/>
  <c r="E52" i="108"/>
  <c r="D52" i="108"/>
  <c r="H51" i="108"/>
  <c r="G51" i="108"/>
  <c r="F51" i="108"/>
  <c r="E51" i="108"/>
  <c r="D51" i="108"/>
  <c r="H50" i="108"/>
  <c r="G50" i="108"/>
  <c r="F50" i="108"/>
  <c r="E50" i="108"/>
  <c r="D50" i="108"/>
  <c r="H49" i="108"/>
  <c r="G49" i="108"/>
  <c r="F49" i="108"/>
  <c r="E49" i="108"/>
  <c r="D49" i="108"/>
  <c r="H48" i="108"/>
  <c r="G48" i="108"/>
  <c r="F48" i="108"/>
  <c r="E48" i="108"/>
  <c r="D48" i="108"/>
  <c r="H47" i="108"/>
  <c r="G47" i="108"/>
  <c r="F47" i="108"/>
  <c r="E47" i="108"/>
  <c r="D47" i="108"/>
  <c r="H46" i="108"/>
  <c r="G46" i="108"/>
  <c r="F46" i="108"/>
  <c r="E46" i="108"/>
  <c r="D46" i="108"/>
  <c r="H45" i="108"/>
  <c r="G45" i="108"/>
  <c r="F45" i="108"/>
  <c r="E45" i="108"/>
  <c r="D45" i="108"/>
  <c r="H44" i="108"/>
  <c r="G44" i="108"/>
  <c r="F44" i="108"/>
  <c r="E44" i="108"/>
  <c r="D44" i="108"/>
  <c r="H43" i="108"/>
  <c r="G43" i="108"/>
  <c r="F43" i="108"/>
  <c r="E43" i="108"/>
  <c r="D43" i="108"/>
  <c r="H42" i="108"/>
  <c r="G42" i="108"/>
  <c r="F42" i="108"/>
  <c r="E42" i="108"/>
  <c r="D42" i="108"/>
  <c r="H41" i="108"/>
  <c r="G41" i="108"/>
  <c r="F41" i="108"/>
  <c r="E41" i="108"/>
  <c r="D41" i="108"/>
  <c r="H40" i="108"/>
  <c r="G40" i="108"/>
  <c r="F40" i="108"/>
  <c r="E40" i="108"/>
  <c r="D40" i="108"/>
  <c r="H39" i="108"/>
  <c r="G39" i="108"/>
  <c r="F39" i="108"/>
  <c r="E39" i="108"/>
  <c r="D39" i="108"/>
  <c r="H38" i="108"/>
  <c r="G38" i="108"/>
  <c r="F38" i="108"/>
  <c r="E38" i="108"/>
  <c r="D38" i="108"/>
  <c r="H37" i="108"/>
  <c r="G37" i="108"/>
  <c r="F37" i="108"/>
  <c r="E37" i="108"/>
  <c r="D37" i="108"/>
  <c r="H36" i="108"/>
  <c r="G36" i="108"/>
  <c r="F36" i="108"/>
  <c r="E36" i="108"/>
  <c r="D36" i="108"/>
  <c r="H35" i="108"/>
  <c r="G35" i="108"/>
  <c r="F35" i="108"/>
  <c r="E35" i="108"/>
  <c r="D35" i="108"/>
  <c r="H34" i="108"/>
  <c r="G34" i="108"/>
  <c r="F34" i="108"/>
  <c r="E34" i="108"/>
  <c r="D34" i="108"/>
  <c r="H33" i="108"/>
  <c r="G33" i="108"/>
  <c r="F33" i="108"/>
  <c r="E33" i="108"/>
  <c r="D33" i="108"/>
  <c r="H32" i="108"/>
  <c r="G32" i="108"/>
  <c r="F32" i="108"/>
  <c r="E32" i="108"/>
  <c r="D32" i="108"/>
  <c r="H31" i="108"/>
  <c r="G31" i="108"/>
  <c r="F31" i="108"/>
  <c r="E31" i="108"/>
  <c r="D31" i="108"/>
  <c r="H30" i="108"/>
  <c r="G30" i="108"/>
  <c r="F30" i="108"/>
  <c r="E30" i="108"/>
  <c r="D30" i="108"/>
  <c r="H29" i="108"/>
  <c r="G29" i="108"/>
  <c r="F29" i="108"/>
  <c r="E29" i="108"/>
  <c r="D29" i="108"/>
  <c r="H28" i="108"/>
  <c r="G28" i="108"/>
  <c r="F28" i="108"/>
  <c r="E28" i="108"/>
  <c r="D28" i="108"/>
  <c r="H27" i="108"/>
  <c r="G27" i="108"/>
  <c r="F27" i="108"/>
  <c r="E27" i="108"/>
  <c r="D27" i="108"/>
  <c r="H26" i="108"/>
  <c r="G26" i="108"/>
  <c r="F26" i="108"/>
  <c r="E26" i="108"/>
  <c r="D26" i="108"/>
  <c r="H25" i="108"/>
  <c r="G25" i="108"/>
  <c r="F25" i="108"/>
  <c r="E25" i="108"/>
  <c r="D25" i="108"/>
  <c r="H24" i="108"/>
  <c r="G24" i="108"/>
  <c r="F24" i="108"/>
  <c r="E24" i="108"/>
  <c r="D24" i="108"/>
  <c r="H23" i="108"/>
  <c r="G23" i="108"/>
  <c r="F23" i="108"/>
  <c r="E23" i="108"/>
  <c r="D23" i="108"/>
  <c r="H22" i="108"/>
  <c r="G22" i="108"/>
  <c r="F22" i="108"/>
  <c r="E22" i="108"/>
  <c r="D22" i="108"/>
  <c r="H21" i="108"/>
  <c r="G21" i="108"/>
  <c r="F21" i="108"/>
  <c r="E21" i="108"/>
  <c r="D21" i="108"/>
  <c r="H20" i="108"/>
  <c r="G20" i="108"/>
  <c r="F20" i="108"/>
  <c r="E20" i="108"/>
  <c r="D20" i="108"/>
  <c r="H19" i="108"/>
  <c r="G19" i="108"/>
  <c r="F19" i="108"/>
  <c r="E19" i="108"/>
  <c r="D19" i="108"/>
  <c r="H18" i="108"/>
  <c r="G18" i="108"/>
  <c r="F18" i="108"/>
  <c r="E18" i="108"/>
  <c r="D18" i="108"/>
  <c r="H17" i="108"/>
  <c r="G17" i="108"/>
  <c r="F17" i="108"/>
  <c r="E17" i="108"/>
  <c r="D17" i="108"/>
  <c r="H16" i="108"/>
  <c r="G16" i="108"/>
  <c r="F16" i="108"/>
  <c r="E16" i="108"/>
  <c r="D16" i="108"/>
  <c r="H15" i="108"/>
  <c r="G15" i="108"/>
  <c r="F15" i="108"/>
  <c r="E15" i="108"/>
  <c r="D15" i="108"/>
  <c r="H14" i="108"/>
  <c r="G14" i="108"/>
  <c r="F14" i="108"/>
  <c r="E14" i="108"/>
  <c r="D14" i="108"/>
  <c r="H89" i="107"/>
  <c r="G89" i="107"/>
  <c r="F89" i="107"/>
  <c r="E89" i="107"/>
  <c r="D89" i="107"/>
  <c r="H88" i="107"/>
  <c r="G88" i="107"/>
  <c r="F88" i="107"/>
  <c r="E88" i="107"/>
  <c r="D88" i="107"/>
  <c r="H87" i="107"/>
  <c r="G87" i="107"/>
  <c r="F87" i="107"/>
  <c r="E87" i="107"/>
  <c r="D87" i="107"/>
  <c r="H86" i="107"/>
  <c r="G86" i="107"/>
  <c r="F86" i="107"/>
  <c r="E86" i="107"/>
  <c r="D86" i="107"/>
  <c r="H85" i="107"/>
  <c r="G85" i="107"/>
  <c r="F85" i="107"/>
  <c r="E85" i="107"/>
  <c r="D85" i="107"/>
  <c r="H84" i="107"/>
  <c r="G84" i="107"/>
  <c r="F84" i="107"/>
  <c r="E84" i="107"/>
  <c r="D84" i="107"/>
  <c r="H83" i="107"/>
  <c r="G83" i="107"/>
  <c r="F83" i="107"/>
  <c r="E83" i="107"/>
  <c r="D83" i="107"/>
  <c r="H82" i="107"/>
  <c r="G82" i="107"/>
  <c r="F82" i="107"/>
  <c r="E82" i="107"/>
  <c r="D82" i="107"/>
  <c r="H81" i="107"/>
  <c r="G81" i="107"/>
  <c r="F81" i="107"/>
  <c r="E81" i="107"/>
  <c r="D81" i="107"/>
  <c r="H80" i="107"/>
  <c r="G80" i="107"/>
  <c r="F80" i="107"/>
  <c r="E80" i="107"/>
  <c r="D80" i="107"/>
  <c r="H79" i="107"/>
  <c r="G79" i="107"/>
  <c r="F79" i="107"/>
  <c r="E79" i="107"/>
  <c r="D79" i="107"/>
  <c r="H78" i="107"/>
  <c r="G78" i="107"/>
  <c r="F78" i="107"/>
  <c r="E78" i="107"/>
  <c r="D78" i="107"/>
  <c r="H77" i="107"/>
  <c r="G77" i="107"/>
  <c r="F77" i="107"/>
  <c r="E77" i="107"/>
  <c r="D77" i="107"/>
  <c r="H76" i="107"/>
  <c r="G76" i="107"/>
  <c r="F76" i="107"/>
  <c r="E76" i="107"/>
  <c r="D76" i="107"/>
  <c r="H75" i="107"/>
  <c r="G75" i="107"/>
  <c r="F75" i="107"/>
  <c r="E75" i="107"/>
  <c r="D75" i="107"/>
  <c r="H74" i="107"/>
  <c r="G74" i="107"/>
  <c r="F74" i="107"/>
  <c r="E74" i="107"/>
  <c r="D74" i="107"/>
  <c r="H73" i="107"/>
  <c r="G73" i="107"/>
  <c r="F73" i="107"/>
  <c r="E73" i="107"/>
  <c r="D73" i="107"/>
  <c r="H72" i="107"/>
  <c r="G72" i="107"/>
  <c r="F72" i="107"/>
  <c r="E72" i="107"/>
  <c r="D72" i="107"/>
  <c r="H71" i="107"/>
  <c r="G71" i="107"/>
  <c r="F71" i="107"/>
  <c r="E71" i="107"/>
  <c r="D71" i="107"/>
  <c r="H70" i="107"/>
  <c r="G70" i="107"/>
  <c r="F70" i="107"/>
  <c r="E70" i="107"/>
  <c r="D70" i="107"/>
  <c r="H69" i="107"/>
  <c r="G69" i="107"/>
  <c r="F69" i="107"/>
  <c r="E69" i="107"/>
  <c r="D69" i="107"/>
  <c r="H68" i="107"/>
  <c r="G68" i="107"/>
  <c r="F68" i="107"/>
  <c r="E68" i="107"/>
  <c r="D68" i="107"/>
  <c r="H67" i="107"/>
  <c r="G67" i="107"/>
  <c r="F67" i="107"/>
  <c r="E67" i="107"/>
  <c r="D67" i="107"/>
  <c r="H66" i="107"/>
  <c r="G66" i="107"/>
  <c r="F66" i="107"/>
  <c r="E66" i="107"/>
  <c r="D66" i="107"/>
  <c r="H65" i="107"/>
  <c r="G65" i="107"/>
  <c r="F65" i="107"/>
  <c r="E65" i="107"/>
  <c r="D65" i="107"/>
  <c r="H64" i="107"/>
  <c r="G64" i="107"/>
  <c r="F64" i="107"/>
  <c r="E64" i="107"/>
  <c r="D64" i="107"/>
  <c r="H63" i="107"/>
  <c r="G63" i="107"/>
  <c r="F63" i="107"/>
  <c r="E63" i="107"/>
  <c r="D63" i="107"/>
  <c r="H62" i="107"/>
  <c r="G62" i="107"/>
  <c r="F62" i="107"/>
  <c r="E62" i="107"/>
  <c r="D62" i="107"/>
  <c r="H61" i="107"/>
  <c r="G61" i="107"/>
  <c r="F61" i="107"/>
  <c r="E61" i="107"/>
  <c r="D61" i="107"/>
  <c r="H60" i="107"/>
  <c r="G60" i="107"/>
  <c r="F60" i="107"/>
  <c r="E60" i="107"/>
  <c r="D60" i="107"/>
  <c r="H59" i="107"/>
  <c r="G59" i="107"/>
  <c r="F59" i="107"/>
  <c r="E59" i="107"/>
  <c r="D59" i="107"/>
  <c r="H58" i="107"/>
  <c r="G58" i="107"/>
  <c r="F58" i="107"/>
  <c r="E58" i="107"/>
  <c r="D58" i="107"/>
  <c r="H57" i="107"/>
  <c r="G57" i="107"/>
  <c r="F57" i="107"/>
  <c r="E57" i="107"/>
  <c r="D57" i="107"/>
  <c r="H56" i="107"/>
  <c r="G56" i="107"/>
  <c r="F56" i="107"/>
  <c r="E56" i="107"/>
  <c r="D56" i="107"/>
  <c r="H55" i="107"/>
  <c r="G55" i="107"/>
  <c r="F55" i="107"/>
  <c r="E55" i="107"/>
  <c r="D55" i="107"/>
  <c r="H54" i="107"/>
  <c r="G54" i="107"/>
  <c r="F54" i="107"/>
  <c r="E54" i="107"/>
  <c r="D54" i="107"/>
  <c r="H53" i="107"/>
  <c r="G53" i="107"/>
  <c r="F53" i="107"/>
  <c r="E53" i="107"/>
  <c r="D53" i="107"/>
  <c r="H52" i="107"/>
  <c r="G52" i="107"/>
  <c r="F52" i="107"/>
  <c r="E52" i="107"/>
  <c r="D52" i="107"/>
  <c r="H51" i="107"/>
  <c r="G51" i="107"/>
  <c r="F51" i="107"/>
  <c r="E51" i="107"/>
  <c r="D51" i="107"/>
  <c r="H50" i="107"/>
  <c r="G50" i="107"/>
  <c r="F50" i="107"/>
  <c r="E50" i="107"/>
  <c r="D50" i="107"/>
  <c r="H49" i="107"/>
  <c r="G49" i="107"/>
  <c r="F49" i="107"/>
  <c r="E49" i="107"/>
  <c r="D49" i="107"/>
  <c r="H48" i="107"/>
  <c r="G48" i="107"/>
  <c r="F48" i="107"/>
  <c r="E48" i="107"/>
  <c r="D48" i="107"/>
  <c r="H47" i="107"/>
  <c r="G47" i="107"/>
  <c r="F47" i="107"/>
  <c r="E47" i="107"/>
  <c r="D47" i="107"/>
  <c r="H46" i="107"/>
  <c r="G46" i="107"/>
  <c r="F46" i="107"/>
  <c r="E46" i="107"/>
  <c r="D46" i="107"/>
  <c r="H45" i="107"/>
  <c r="G45" i="107"/>
  <c r="F45" i="107"/>
  <c r="E45" i="107"/>
  <c r="D45" i="107"/>
  <c r="H44" i="107"/>
  <c r="G44" i="107"/>
  <c r="F44" i="107"/>
  <c r="E44" i="107"/>
  <c r="D44" i="107"/>
  <c r="H43" i="107"/>
  <c r="G43" i="107"/>
  <c r="F43" i="107"/>
  <c r="E43" i="107"/>
  <c r="D43" i="107"/>
  <c r="H42" i="107"/>
  <c r="G42" i="107"/>
  <c r="F42" i="107"/>
  <c r="E42" i="107"/>
  <c r="D42" i="107"/>
  <c r="H41" i="107"/>
  <c r="G41" i="107"/>
  <c r="F41" i="107"/>
  <c r="E41" i="107"/>
  <c r="D41" i="107"/>
  <c r="H40" i="107"/>
  <c r="G40" i="107"/>
  <c r="F40" i="107"/>
  <c r="E40" i="107"/>
  <c r="D40" i="107"/>
  <c r="H39" i="107"/>
  <c r="G39" i="107"/>
  <c r="F39" i="107"/>
  <c r="E39" i="107"/>
  <c r="D39" i="107"/>
  <c r="H38" i="107"/>
  <c r="G38" i="107"/>
  <c r="F38" i="107"/>
  <c r="E38" i="107"/>
  <c r="D38" i="107"/>
  <c r="H37" i="107"/>
  <c r="G37" i="107"/>
  <c r="F37" i="107"/>
  <c r="E37" i="107"/>
  <c r="D37" i="107"/>
  <c r="H36" i="107"/>
  <c r="G36" i="107"/>
  <c r="F36" i="107"/>
  <c r="E36" i="107"/>
  <c r="D36" i="107"/>
  <c r="H35" i="107"/>
  <c r="G35" i="107"/>
  <c r="F35" i="107"/>
  <c r="E35" i="107"/>
  <c r="D35" i="107"/>
  <c r="H34" i="107"/>
  <c r="G34" i="107"/>
  <c r="F34" i="107"/>
  <c r="E34" i="107"/>
  <c r="D34" i="107"/>
  <c r="H33" i="107"/>
  <c r="G33" i="107"/>
  <c r="F33" i="107"/>
  <c r="E33" i="107"/>
  <c r="D33" i="107"/>
  <c r="H32" i="107"/>
  <c r="G32" i="107"/>
  <c r="F32" i="107"/>
  <c r="E32" i="107"/>
  <c r="D32" i="107"/>
  <c r="H31" i="107"/>
  <c r="G31" i="107"/>
  <c r="F31" i="107"/>
  <c r="E31" i="107"/>
  <c r="D31" i="107"/>
  <c r="H30" i="107"/>
  <c r="G30" i="107"/>
  <c r="F30" i="107"/>
  <c r="E30" i="107"/>
  <c r="D30" i="107"/>
  <c r="H29" i="107"/>
  <c r="G29" i="107"/>
  <c r="F29" i="107"/>
  <c r="E29" i="107"/>
  <c r="D29" i="107"/>
  <c r="H28" i="107"/>
  <c r="G28" i="107"/>
  <c r="F28" i="107"/>
  <c r="E28" i="107"/>
  <c r="D28" i="107"/>
  <c r="H27" i="107"/>
  <c r="G27" i="107"/>
  <c r="F27" i="107"/>
  <c r="E27" i="107"/>
  <c r="D27" i="107"/>
  <c r="H26" i="107"/>
  <c r="G26" i="107"/>
  <c r="F26" i="107"/>
  <c r="E26" i="107"/>
  <c r="D26" i="107"/>
  <c r="H25" i="107"/>
  <c r="G25" i="107"/>
  <c r="F25" i="107"/>
  <c r="E25" i="107"/>
  <c r="D25" i="107"/>
  <c r="H24" i="107"/>
  <c r="G24" i="107"/>
  <c r="F24" i="107"/>
  <c r="E24" i="107"/>
  <c r="D24" i="107"/>
  <c r="H23" i="107"/>
  <c r="G23" i="107"/>
  <c r="F23" i="107"/>
  <c r="E23" i="107"/>
  <c r="D23" i="107"/>
  <c r="H22" i="107"/>
  <c r="G22" i="107"/>
  <c r="F22" i="107"/>
  <c r="E22" i="107"/>
  <c r="D22" i="107"/>
  <c r="H21" i="107"/>
  <c r="G21" i="107"/>
  <c r="F21" i="107"/>
  <c r="E21" i="107"/>
  <c r="D21" i="107"/>
  <c r="H20" i="107"/>
  <c r="G20" i="107"/>
  <c r="F20" i="107"/>
  <c r="E20" i="107"/>
  <c r="D20" i="107"/>
  <c r="H19" i="107"/>
  <c r="G19" i="107"/>
  <c r="F19" i="107"/>
  <c r="E19" i="107"/>
  <c r="D19" i="107"/>
  <c r="H18" i="107"/>
  <c r="G18" i="107"/>
  <c r="F18" i="107"/>
  <c r="E18" i="107"/>
  <c r="D18" i="107"/>
  <c r="H17" i="107"/>
  <c r="G17" i="107"/>
  <c r="F17" i="107"/>
  <c r="E17" i="107"/>
  <c r="D17" i="107"/>
  <c r="H16" i="107"/>
  <c r="G16" i="107"/>
  <c r="F16" i="107"/>
  <c r="E16" i="107"/>
  <c r="D16" i="107"/>
  <c r="H15" i="107"/>
  <c r="G15" i="107"/>
  <c r="F15" i="107"/>
  <c r="E15" i="107"/>
  <c r="D15" i="107"/>
  <c r="H14" i="107"/>
  <c r="G14" i="107"/>
  <c r="F14" i="107"/>
  <c r="E14" i="107"/>
  <c r="D14" i="107"/>
  <c r="H13" i="107"/>
  <c r="G13" i="107"/>
  <c r="F13" i="107"/>
  <c r="E13" i="107"/>
  <c r="D13" i="107"/>
  <c r="H12" i="107"/>
  <c r="G12" i="107"/>
  <c r="F12" i="107"/>
  <c r="E12" i="107"/>
  <c r="D12" i="107"/>
  <c r="H89" i="106"/>
  <c r="G89" i="106"/>
  <c r="F89" i="106"/>
  <c r="E89" i="106"/>
  <c r="D89" i="106"/>
  <c r="H88" i="106"/>
  <c r="G88" i="106"/>
  <c r="F88" i="106"/>
  <c r="E88" i="106"/>
  <c r="D88" i="106"/>
  <c r="H87" i="106"/>
  <c r="G87" i="106"/>
  <c r="F87" i="106"/>
  <c r="E87" i="106"/>
  <c r="D87" i="106"/>
  <c r="H86" i="106"/>
  <c r="G86" i="106"/>
  <c r="F86" i="106"/>
  <c r="E86" i="106"/>
  <c r="D86" i="106"/>
  <c r="H85" i="106"/>
  <c r="G85" i="106"/>
  <c r="F85" i="106"/>
  <c r="E85" i="106"/>
  <c r="D85" i="106"/>
  <c r="H84" i="106"/>
  <c r="G84" i="106"/>
  <c r="F84" i="106"/>
  <c r="E84" i="106"/>
  <c r="D84" i="106"/>
  <c r="H83" i="106"/>
  <c r="G83" i="106"/>
  <c r="F83" i="106"/>
  <c r="E83" i="106"/>
  <c r="D83" i="106"/>
  <c r="H82" i="106"/>
  <c r="G82" i="106"/>
  <c r="F82" i="106"/>
  <c r="E82" i="106"/>
  <c r="D82" i="106"/>
  <c r="H81" i="106"/>
  <c r="G81" i="106"/>
  <c r="F81" i="106"/>
  <c r="E81" i="106"/>
  <c r="D81" i="106"/>
  <c r="H80" i="106"/>
  <c r="G80" i="106"/>
  <c r="F80" i="106"/>
  <c r="E80" i="106"/>
  <c r="D80" i="106"/>
  <c r="H79" i="106"/>
  <c r="G79" i="106"/>
  <c r="F79" i="106"/>
  <c r="E79" i="106"/>
  <c r="D79" i="106"/>
  <c r="H78" i="106"/>
  <c r="G78" i="106"/>
  <c r="F78" i="106"/>
  <c r="E78" i="106"/>
  <c r="D78" i="106"/>
  <c r="H77" i="106"/>
  <c r="G77" i="106"/>
  <c r="F77" i="106"/>
  <c r="E77" i="106"/>
  <c r="D77" i="106"/>
  <c r="H76" i="106"/>
  <c r="G76" i="106"/>
  <c r="F76" i="106"/>
  <c r="E76" i="106"/>
  <c r="D76" i="106"/>
  <c r="H75" i="106"/>
  <c r="G75" i="106"/>
  <c r="F75" i="106"/>
  <c r="E75" i="106"/>
  <c r="D75" i="106"/>
  <c r="H74" i="106"/>
  <c r="G74" i="106"/>
  <c r="F74" i="106"/>
  <c r="E74" i="106"/>
  <c r="D74" i="106"/>
  <c r="H73" i="106"/>
  <c r="G73" i="106"/>
  <c r="F73" i="106"/>
  <c r="E73" i="106"/>
  <c r="D73" i="106"/>
  <c r="H72" i="106"/>
  <c r="G72" i="106"/>
  <c r="F72" i="106"/>
  <c r="E72" i="106"/>
  <c r="D72" i="106"/>
  <c r="H71" i="106"/>
  <c r="G71" i="106"/>
  <c r="F71" i="106"/>
  <c r="E71" i="106"/>
  <c r="D71" i="106"/>
  <c r="H70" i="106"/>
  <c r="G70" i="106"/>
  <c r="F70" i="106"/>
  <c r="E70" i="106"/>
  <c r="D70" i="106"/>
  <c r="H69" i="106"/>
  <c r="G69" i="106"/>
  <c r="F69" i="106"/>
  <c r="E69" i="106"/>
  <c r="D69" i="106"/>
  <c r="H68" i="106"/>
  <c r="G68" i="106"/>
  <c r="F68" i="106"/>
  <c r="E68" i="106"/>
  <c r="D68" i="106"/>
  <c r="H67" i="106"/>
  <c r="G67" i="106"/>
  <c r="F67" i="106"/>
  <c r="E67" i="106"/>
  <c r="D67" i="106"/>
  <c r="H66" i="106"/>
  <c r="G66" i="106"/>
  <c r="F66" i="106"/>
  <c r="E66" i="106"/>
  <c r="D66" i="106"/>
  <c r="H65" i="106"/>
  <c r="G65" i="106"/>
  <c r="F65" i="106"/>
  <c r="E65" i="106"/>
  <c r="D65" i="106"/>
  <c r="H64" i="106"/>
  <c r="G64" i="106"/>
  <c r="F64" i="106"/>
  <c r="E64" i="106"/>
  <c r="D64" i="106"/>
  <c r="H63" i="106"/>
  <c r="G63" i="106"/>
  <c r="F63" i="106"/>
  <c r="E63" i="106"/>
  <c r="D63" i="106"/>
  <c r="H62" i="106"/>
  <c r="G62" i="106"/>
  <c r="F62" i="106"/>
  <c r="E62" i="106"/>
  <c r="D62" i="106"/>
  <c r="H61" i="106"/>
  <c r="G61" i="106"/>
  <c r="F61" i="106"/>
  <c r="E61" i="106"/>
  <c r="D61" i="106"/>
  <c r="H60" i="106"/>
  <c r="G60" i="106"/>
  <c r="F60" i="106"/>
  <c r="E60" i="106"/>
  <c r="D60" i="106"/>
  <c r="H59" i="106"/>
  <c r="G59" i="106"/>
  <c r="F59" i="106"/>
  <c r="E59" i="106"/>
  <c r="D59" i="106"/>
  <c r="H58" i="106"/>
  <c r="G58" i="106"/>
  <c r="F58" i="106"/>
  <c r="E58" i="106"/>
  <c r="D58" i="106"/>
  <c r="H57" i="106"/>
  <c r="G57" i="106"/>
  <c r="F57" i="106"/>
  <c r="E57" i="106"/>
  <c r="D57" i="106"/>
  <c r="H56" i="106"/>
  <c r="G56" i="106"/>
  <c r="F56" i="106"/>
  <c r="E56" i="106"/>
  <c r="D56" i="106"/>
  <c r="H55" i="106"/>
  <c r="G55" i="106"/>
  <c r="F55" i="106"/>
  <c r="E55" i="106"/>
  <c r="D55" i="106"/>
  <c r="H54" i="106"/>
  <c r="G54" i="106"/>
  <c r="F54" i="106"/>
  <c r="E54" i="106"/>
  <c r="D54" i="106"/>
  <c r="H53" i="106"/>
  <c r="G53" i="106"/>
  <c r="F53" i="106"/>
  <c r="E53" i="106"/>
  <c r="D53" i="106"/>
  <c r="H52" i="106"/>
  <c r="G52" i="106"/>
  <c r="F52" i="106"/>
  <c r="E52" i="106"/>
  <c r="D52" i="106"/>
  <c r="H51" i="106"/>
  <c r="G51" i="106"/>
  <c r="F51" i="106"/>
  <c r="E51" i="106"/>
  <c r="D51" i="106"/>
  <c r="H50" i="106"/>
  <c r="G50" i="106"/>
  <c r="F50" i="106"/>
  <c r="E50" i="106"/>
  <c r="D50" i="106"/>
  <c r="H49" i="106"/>
  <c r="G49" i="106"/>
  <c r="F49" i="106"/>
  <c r="E49" i="106"/>
  <c r="D49" i="106"/>
  <c r="H48" i="106"/>
  <c r="G48" i="106"/>
  <c r="F48" i="106"/>
  <c r="E48" i="106"/>
  <c r="D48" i="106"/>
  <c r="H47" i="106"/>
  <c r="G47" i="106"/>
  <c r="F47" i="106"/>
  <c r="E47" i="106"/>
  <c r="D47" i="106"/>
  <c r="H46" i="106"/>
  <c r="G46" i="106"/>
  <c r="F46" i="106"/>
  <c r="E46" i="106"/>
  <c r="D46" i="106"/>
  <c r="H45" i="106"/>
  <c r="G45" i="106"/>
  <c r="F45" i="106"/>
  <c r="E45" i="106"/>
  <c r="D45" i="106"/>
  <c r="H44" i="106"/>
  <c r="G44" i="106"/>
  <c r="F44" i="106"/>
  <c r="E44" i="106"/>
  <c r="D44" i="106"/>
  <c r="H43" i="106"/>
  <c r="G43" i="106"/>
  <c r="F43" i="106"/>
  <c r="E43" i="106"/>
  <c r="D43" i="106"/>
  <c r="H42" i="106"/>
  <c r="G42" i="106"/>
  <c r="F42" i="106"/>
  <c r="E42" i="106"/>
  <c r="D42" i="106"/>
  <c r="H41" i="106"/>
  <c r="G41" i="106"/>
  <c r="F41" i="106"/>
  <c r="E41" i="106"/>
  <c r="D41" i="106"/>
  <c r="H40" i="106"/>
  <c r="G40" i="106"/>
  <c r="F40" i="106"/>
  <c r="E40" i="106"/>
  <c r="D40" i="106"/>
  <c r="H39" i="106"/>
  <c r="G39" i="106"/>
  <c r="F39" i="106"/>
  <c r="E39" i="106"/>
  <c r="D39" i="106"/>
  <c r="H38" i="106"/>
  <c r="G38" i="106"/>
  <c r="F38" i="106"/>
  <c r="E38" i="106"/>
  <c r="D38" i="106"/>
  <c r="H37" i="106"/>
  <c r="G37" i="106"/>
  <c r="F37" i="106"/>
  <c r="E37" i="106"/>
  <c r="D37" i="106"/>
  <c r="H36" i="106"/>
  <c r="G36" i="106"/>
  <c r="F36" i="106"/>
  <c r="E36" i="106"/>
  <c r="D36" i="106"/>
  <c r="H35" i="106"/>
  <c r="G35" i="106"/>
  <c r="F35" i="106"/>
  <c r="E35" i="106"/>
  <c r="D35" i="106"/>
  <c r="H34" i="106"/>
  <c r="G34" i="106"/>
  <c r="F34" i="106"/>
  <c r="E34" i="106"/>
  <c r="D34" i="106"/>
  <c r="H33" i="106"/>
  <c r="G33" i="106"/>
  <c r="F33" i="106"/>
  <c r="E33" i="106"/>
  <c r="D33" i="106"/>
  <c r="H32" i="106"/>
  <c r="G32" i="106"/>
  <c r="F32" i="106"/>
  <c r="E32" i="106"/>
  <c r="D32" i="106"/>
  <c r="H31" i="106"/>
  <c r="G31" i="106"/>
  <c r="F31" i="106"/>
  <c r="E31" i="106"/>
  <c r="D31" i="106"/>
  <c r="H89" i="105"/>
  <c r="G89" i="105"/>
  <c r="F89" i="105"/>
  <c r="E89" i="105"/>
  <c r="D89" i="105"/>
  <c r="H88" i="105"/>
  <c r="G88" i="105"/>
  <c r="F88" i="105"/>
  <c r="E88" i="105"/>
  <c r="D88" i="105"/>
  <c r="H87" i="105"/>
  <c r="G87" i="105"/>
  <c r="F87" i="105"/>
  <c r="E87" i="105"/>
  <c r="D87" i="105"/>
  <c r="H86" i="105"/>
  <c r="G86" i="105"/>
  <c r="F86" i="105"/>
  <c r="E86" i="105"/>
  <c r="D86" i="105"/>
  <c r="H85" i="105"/>
  <c r="G85" i="105"/>
  <c r="F85" i="105"/>
  <c r="E85" i="105"/>
  <c r="D85" i="105"/>
  <c r="H84" i="105"/>
  <c r="G84" i="105"/>
  <c r="F84" i="105"/>
  <c r="E84" i="105"/>
  <c r="D84" i="105"/>
  <c r="H83" i="105"/>
  <c r="G83" i="105"/>
  <c r="F83" i="105"/>
  <c r="E83" i="105"/>
  <c r="D83" i="105"/>
  <c r="H82" i="105"/>
  <c r="G82" i="105"/>
  <c r="F82" i="105"/>
  <c r="E82" i="105"/>
  <c r="D82" i="105"/>
  <c r="H81" i="105"/>
  <c r="G81" i="105"/>
  <c r="F81" i="105"/>
  <c r="E81" i="105"/>
  <c r="D81" i="105"/>
  <c r="H80" i="105"/>
  <c r="G80" i="105"/>
  <c r="F80" i="105"/>
  <c r="E80" i="105"/>
  <c r="D80" i="105"/>
  <c r="H79" i="105"/>
  <c r="G79" i="105"/>
  <c r="F79" i="105"/>
  <c r="E79" i="105"/>
  <c r="D79" i="105"/>
  <c r="H78" i="105"/>
  <c r="G78" i="105"/>
  <c r="F78" i="105"/>
  <c r="E78" i="105"/>
  <c r="D78" i="105"/>
  <c r="H77" i="105"/>
  <c r="G77" i="105"/>
  <c r="F77" i="105"/>
  <c r="E77" i="105"/>
  <c r="D77" i="105"/>
  <c r="H76" i="105"/>
  <c r="G76" i="105"/>
  <c r="F76" i="105"/>
  <c r="E76" i="105"/>
  <c r="D76" i="105"/>
  <c r="H75" i="105"/>
  <c r="G75" i="105"/>
  <c r="F75" i="105"/>
  <c r="E75" i="105"/>
  <c r="D75" i="105"/>
  <c r="H74" i="105"/>
  <c r="G74" i="105"/>
  <c r="F74" i="105"/>
  <c r="E74" i="105"/>
  <c r="D74" i="105"/>
  <c r="H73" i="105"/>
  <c r="G73" i="105"/>
  <c r="F73" i="105"/>
  <c r="E73" i="105"/>
  <c r="D73" i="105"/>
  <c r="H72" i="105"/>
  <c r="G72" i="105"/>
  <c r="F72" i="105"/>
  <c r="E72" i="105"/>
  <c r="D72" i="105"/>
  <c r="H71" i="105"/>
  <c r="G71" i="105"/>
  <c r="F71" i="105"/>
  <c r="E71" i="105"/>
  <c r="D71" i="105"/>
  <c r="H70" i="105"/>
  <c r="G70" i="105"/>
  <c r="F70" i="105"/>
  <c r="E70" i="105"/>
  <c r="D70" i="105"/>
  <c r="H69" i="105"/>
  <c r="G69" i="105"/>
  <c r="F69" i="105"/>
  <c r="E69" i="105"/>
  <c r="D69" i="105"/>
  <c r="H68" i="105"/>
  <c r="G68" i="105"/>
  <c r="F68" i="105"/>
  <c r="E68" i="105"/>
  <c r="D68" i="105"/>
  <c r="H67" i="105"/>
  <c r="G67" i="105"/>
  <c r="F67" i="105"/>
  <c r="E67" i="105"/>
  <c r="D67" i="105"/>
  <c r="H66" i="105"/>
  <c r="G66" i="105"/>
  <c r="F66" i="105"/>
  <c r="E66" i="105"/>
  <c r="D66" i="105"/>
  <c r="H65" i="105"/>
  <c r="G65" i="105"/>
  <c r="F65" i="105"/>
  <c r="E65" i="105"/>
  <c r="D65" i="105"/>
  <c r="H64" i="105"/>
  <c r="G64" i="105"/>
  <c r="F64" i="105"/>
  <c r="E64" i="105"/>
  <c r="D64" i="105"/>
  <c r="H63" i="105"/>
  <c r="G63" i="105"/>
  <c r="F63" i="105"/>
  <c r="E63" i="105"/>
  <c r="D63" i="105"/>
  <c r="H62" i="105"/>
  <c r="G62" i="105"/>
  <c r="F62" i="105"/>
  <c r="E62" i="105"/>
  <c r="D62" i="105"/>
  <c r="H61" i="105"/>
  <c r="G61" i="105"/>
  <c r="F61" i="105"/>
  <c r="E61" i="105"/>
  <c r="D61" i="105"/>
  <c r="H60" i="105"/>
  <c r="G60" i="105"/>
  <c r="F60" i="105"/>
  <c r="E60" i="105"/>
  <c r="D60" i="105"/>
  <c r="H59" i="105"/>
  <c r="G59" i="105"/>
  <c r="F59" i="105"/>
  <c r="E59" i="105"/>
  <c r="D59" i="105"/>
  <c r="H58" i="105"/>
  <c r="G58" i="105"/>
  <c r="F58" i="105"/>
  <c r="E58" i="105"/>
  <c r="D58" i="105"/>
  <c r="H57" i="105"/>
  <c r="G57" i="105"/>
  <c r="F57" i="105"/>
  <c r="E57" i="105"/>
  <c r="D57" i="105"/>
  <c r="H56" i="105"/>
  <c r="G56" i="105"/>
  <c r="F56" i="105"/>
  <c r="E56" i="105"/>
  <c r="D56" i="105"/>
  <c r="H55" i="105"/>
  <c r="G55" i="105"/>
  <c r="F55" i="105"/>
  <c r="E55" i="105"/>
  <c r="D55" i="105"/>
  <c r="H54" i="105"/>
  <c r="G54" i="105"/>
  <c r="F54" i="105"/>
  <c r="E54" i="105"/>
  <c r="D54" i="105"/>
  <c r="H53" i="105"/>
  <c r="G53" i="105"/>
  <c r="F53" i="105"/>
  <c r="E53" i="105"/>
  <c r="D53" i="105"/>
  <c r="H52" i="105"/>
  <c r="G52" i="105"/>
  <c r="F52" i="105"/>
  <c r="E52" i="105"/>
  <c r="D52" i="105"/>
  <c r="H51" i="105"/>
  <c r="G51" i="105"/>
  <c r="F51" i="105"/>
  <c r="E51" i="105"/>
  <c r="D51" i="105"/>
  <c r="H50" i="105"/>
  <c r="G50" i="105"/>
  <c r="F50" i="105"/>
  <c r="E50" i="105"/>
  <c r="D50" i="105"/>
  <c r="H49" i="105"/>
  <c r="G49" i="105"/>
  <c r="F49" i="105"/>
  <c r="E49" i="105"/>
  <c r="D49" i="105"/>
  <c r="H48" i="105"/>
  <c r="G48" i="105"/>
  <c r="F48" i="105"/>
  <c r="E48" i="105"/>
  <c r="D48" i="105"/>
  <c r="H47" i="105"/>
  <c r="G47" i="105"/>
  <c r="F47" i="105"/>
  <c r="E47" i="105"/>
  <c r="D47" i="105"/>
  <c r="H46" i="105"/>
  <c r="G46" i="105"/>
  <c r="F46" i="105"/>
  <c r="E46" i="105"/>
  <c r="D46" i="105"/>
  <c r="H45" i="105"/>
  <c r="G45" i="105"/>
  <c r="F45" i="105"/>
  <c r="E45" i="105"/>
  <c r="D45" i="105"/>
  <c r="H44" i="105"/>
  <c r="G44" i="105"/>
  <c r="F44" i="105"/>
  <c r="E44" i="105"/>
  <c r="D44" i="105"/>
  <c r="H43" i="105"/>
  <c r="G43" i="105"/>
  <c r="F43" i="105"/>
  <c r="E43" i="105"/>
  <c r="D43" i="105"/>
  <c r="H42" i="105"/>
  <c r="G42" i="105"/>
  <c r="F42" i="105"/>
  <c r="E42" i="105"/>
  <c r="D42" i="105"/>
  <c r="H41" i="105"/>
  <c r="G41" i="105"/>
  <c r="F41" i="105"/>
  <c r="E41" i="105"/>
  <c r="D41" i="105"/>
  <c r="H40" i="105"/>
  <c r="G40" i="105"/>
  <c r="F40" i="105"/>
  <c r="E40" i="105"/>
  <c r="D40" i="105"/>
  <c r="H39" i="105"/>
  <c r="G39" i="105"/>
  <c r="F39" i="105"/>
  <c r="E39" i="105"/>
  <c r="D39" i="105"/>
  <c r="H38" i="105"/>
  <c r="G38" i="105"/>
  <c r="F38" i="105"/>
  <c r="E38" i="105"/>
  <c r="D38" i="105"/>
  <c r="H37" i="105"/>
  <c r="G37" i="105"/>
  <c r="F37" i="105"/>
  <c r="E37" i="105"/>
  <c r="D37" i="105"/>
  <c r="H36" i="105"/>
  <c r="G36" i="105"/>
  <c r="F36" i="105"/>
  <c r="E36" i="105"/>
  <c r="D36" i="105"/>
  <c r="H35" i="105"/>
  <c r="G35" i="105"/>
  <c r="F35" i="105"/>
  <c r="E35" i="105"/>
  <c r="D35" i="105"/>
  <c r="H34" i="105"/>
  <c r="G34" i="105"/>
  <c r="F34" i="105"/>
  <c r="E34" i="105"/>
  <c r="D34" i="105"/>
  <c r="H33" i="105"/>
  <c r="G33" i="105"/>
  <c r="F33" i="105"/>
  <c r="E33" i="105"/>
  <c r="D33" i="105"/>
  <c r="H32" i="105"/>
  <c r="G32" i="105"/>
  <c r="F32" i="105"/>
  <c r="E32" i="105"/>
  <c r="D32" i="105"/>
  <c r="H31" i="105"/>
  <c r="G31" i="105"/>
  <c r="F31" i="105"/>
  <c r="E31" i="105"/>
  <c r="D31" i="105"/>
  <c r="H30" i="105"/>
  <c r="G30" i="105"/>
  <c r="F30" i="105"/>
  <c r="E30" i="105"/>
  <c r="D30" i="105"/>
  <c r="H29" i="105"/>
  <c r="G29" i="105"/>
  <c r="F29" i="105"/>
  <c r="E29" i="105"/>
  <c r="D29" i="105"/>
  <c r="H28" i="105"/>
  <c r="G28" i="105"/>
  <c r="F28" i="105"/>
  <c r="E28" i="105"/>
  <c r="D28" i="105"/>
  <c r="H27" i="105"/>
  <c r="G27" i="105"/>
  <c r="F27" i="105"/>
  <c r="E27" i="105"/>
  <c r="D27" i="105"/>
  <c r="H26" i="105"/>
  <c r="G26" i="105"/>
  <c r="F26" i="105"/>
  <c r="E26" i="105"/>
  <c r="D26" i="105"/>
  <c r="H25" i="105"/>
  <c r="G25" i="105"/>
  <c r="F25" i="105"/>
  <c r="E25" i="105"/>
  <c r="D25" i="105"/>
  <c r="H24" i="105"/>
  <c r="G24" i="105"/>
  <c r="F24" i="105"/>
  <c r="E24" i="105"/>
  <c r="D24" i="105"/>
  <c r="H23" i="105"/>
  <c r="G23" i="105"/>
  <c r="F23" i="105"/>
  <c r="E23" i="105"/>
  <c r="D23" i="105"/>
  <c r="H22" i="105"/>
  <c r="G22" i="105"/>
  <c r="F22" i="105"/>
  <c r="E22" i="105"/>
  <c r="D22" i="105"/>
  <c r="H21" i="105"/>
  <c r="G21" i="105"/>
  <c r="F21" i="105"/>
  <c r="E21" i="105"/>
  <c r="D21" i="105"/>
  <c r="H20" i="105"/>
  <c r="G20" i="105"/>
  <c r="F20" i="105"/>
  <c r="E20" i="105"/>
  <c r="D20" i="105"/>
  <c r="H19" i="105"/>
  <c r="G19" i="105"/>
  <c r="F19" i="105"/>
  <c r="E19" i="105"/>
  <c r="D19" i="105"/>
  <c r="H18" i="105"/>
  <c r="G18" i="105"/>
  <c r="F18" i="105"/>
  <c r="E18" i="105"/>
  <c r="D18" i="105"/>
  <c r="H17" i="105"/>
  <c r="G17" i="105"/>
  <c r="F17" i="105"/>
  <c r="E17" i="105"/>
  <c r="D17" i="105"/>
  <c r="H16" i="105"/>
  <c r="G16" i="105"/>
  <c r="F16" i="105"/>
  <c r="E16" i="105"/>
  <c r="D16" i="105"/>
  <c r="H15" i="105"/>
  <c r="G15" i="105"/>
  <c r="F15" i="105"/>
  <c r="E15" i="105"/>
  <c r="D15" i="105"/>
  <c r="H89" i="104"/>
  <c r="G89" i="104"/>
  <c r="F89" i="104"/>
  <c r="E89" i="104"/>
  <c r="D89" i="104"/>
  <c r="H88" i="104"/>
  <c r="G88" i="104"/>
  <c r="F88" i="104"/>
  <c r="E88" i="104"/>
  <c r="D88" i="104"/>
  <c r="H87" i="104"/>
  <c r="G87" i="104"/>
  <c r="F87" i="104"/>
  <c r="E87" i="104"/>
  <c r="D87" i="104"/>
  <c r="H86" i="104"/>
  <c r="G86" i="104"/>
  <c r="F86" i="104"/>
  <c r="E86" i="104"/>
  <c r="D86" i="104"/>
  <c r="H85" i="104"/>
  <c r="G85" i="104"/>
  <c r="F85" i="104"/>
  <c r="E85" i="104"/>
  <c r="D85" i="104"/>
  <c r="H84" i="104"/>
  <c r="G84" i="104"/>
  <c r="F84" i="104"/>
  <c r="E84" i="104"/>
  <c r="D84" i="104"/>
  <c r="H83" i="104"/>
  <c r="G83" i="104"/>
  <c r="F83" i="104"/>
  <c r="E83" i="104"/>
  <c r="D83" i="104"/>
  <c r="H82" i="104"/>
  <c r="G82" i="104"/>
  <c r="F82" i="104"/>
  <c r="E82" i="104"/>
  <c r="D82" i="104"/>
  <c r="H81" i="104"/>
  <c r="G81" i="104"/>
  <c r="F81" i="104"/>
  <c r="E81" i="104"/>
  <c r="D81" i="104"/>
  <c r="H80" i="104"/>
  <c r="G80" i="104"/>
  <c r="F80" i="104"/>
  <c r="E80" i="104"/>
  <c r="D80" i="104"/>
  <c r="H79" i="104"/>
  <c r="G79" i="104"/>
  <c r="F79" i="104"/>
  <c r="E79" i="104"/>
  <c r="D79" i="104"/>
  <c r="H78" i="104"/>
  <c r="G78" i="104"/>
  <c r="F78" i="104"/>
  <c r="E78" i="104"/>
  <c r="D78" i="104"/>
  <c r="H77" i="104"/>
  <c r="G77" i="104"/>
  <c r="F77" i="104"/>
  <c r="E77" i="104"/>
  <c r="D77" i="104"/>
  <c r="H76" i="104"/>
  <c r="G76" i="104"/>
  <c r="F76" i="104"/>
  <c r="E76" i="104"/>
  <c r="D76" i="104"/>
  <c r="H75" i="104"/>
  <c r="G75" i="104"/>
  <c r="F75" i="104"/>
  <c r="E75" i="104"/>
  <c r="D75" i="104"/>
  <c r="H74" i="104"/>
  <c r="G74" i="104"/>
  <c r="F74" i="104"/>
  <c r="E74" i="104"/>
  <c r="D74" i="104"/>
  <c r="H73" i="104"/>
  <c r="G73" i="104"/>
  <c r="F73" i="104"/>
  <c r="E73" i="104"/>
  <c r="D73" i="104"/>
  <c r="H72" i="104"/>
  <c r="G72" i="104"/>
  <c r="F72" i="104"/>
  <c r="E72" i="104"/>
  <c r="D72" i="104"/>
  <c r="H71" i="104"/>
  <c r="G71" i="104"/>
  <c r="F71" i="104"/>
  <c r="E71" i="104"/>
  <c r="D71" i="104"/>
  <c r="H70" i="104"/>
  <c r="G70" i="104"/>
  <c r="F70" i="104"/>
  <c r="E70" i="104"/>
  <c r="D70" i="104"/>
  <c r="H69" i="104"/>
  <c r="G69" i="104"/>
  <c r="F69" i="104"/>
  <c r="E69" i="104"/>
  <c r="D69" i="104"/>
  <c r="H68" i="104"/>
  <c r="G68" i="104"/>
  <c r="F68" i="104"/>
  <c r="E68" i="104"/>
  <c r="D68" i="104"/>
  <c r="H67" i="104"/>
  <c r="G67" i="104"/>
  <c r="F67" i="104"/>
  <c r="E67" i="104"/>
  <c r="D67" i="104"/>
  <c r="H66" i="104"/>
  <c r="G66" i="104"/>
  <c r="F66" i="104"/>
  <c r="E66" i="104"/>
  <c r="D66" i="104"/>
  <c r="H65" i="104"/>
  <c r="G65" i="104"/>
  <c r="F65" i="104"/>
  <c r="E65" i="104"/>
  <c r="D65" i="104"/>
  <c r="H64" i="104"/>
  <c r="G64" i="104"/>
  <c r="F64" i="104"/>
  <c r="E64" i="104"/>
  <c r="D64" i="104"/>
  <c r="H63" i="104"/>
  <c r="G63" i="104"/>
  <c r="F63" i="104"/>
  <c r="E63" i="104"/>
  <c r="D63" i="104"/>
  <c r="H62" i="104"/>
  <c r="G62" i="104"/>
  <c r="F62" i="104"/>
  <c r="E62" i="104"/>
  <c r="D62" i="104"/>
  <c r="H61" i="104"/>
  <c r="G61" i="104"/>
  <c r="F61" i="104"/>
  <c r="E61" i="104"/>
  <c r="D61" i="104"/>
  <c r="H60" i="104"/>
  <c r="G60" i="104"/>
  <c r="F60" i="104"/>
  <c r="E60" i="104"/>
  <c r="D60" i="104"/>
  <c r="H59" i="104"/>
  <c r="G59" i="104"/>
  <c r="F59" i="104"/>
  <c r="E59" i="104"/>
  <c r="D59" i="104"/>
  <c r="H58" i="104"/>
  <c r="G58" i="104"/>
  <c r="F58" i="104"/>
  <c r="E58" i="104"/>
  <c r="D58" i="104"/>
  <c r="H57" i="104"/>
  <c r="G57" i="104"/>
  <c r="F57" i="104"/>
  <c r="E57" i="104"/>
  <c r="D57" i="104"/>
  <c r="H56" i="104"/>
  <c r="G56" i="104"/>
  <c r="F56" i="104"/>
  <c r="E56" i="104"/>
  <c r="D56" i="104"/>
  <c r="H55" i="104"/>
  <c r="G55" i="104"/>
  <c r="F55" i="104"/>
  <c r="E55" i="104"/>
  <c r="D55" i="104"/>
  <c r="H54" i="104"/>
  <c r="G54" i="104"/>
  <c r="F54" i="104"/>
  <c r="E54" i="104"/>
  <c r="D54" i="104"/>
  <c r="H53" i="104"/>
  <c r="G53" i="104"/>
  <c r="F53" i="104"/>
  <c r="E53" i="104"/>
  <c r="D53" i="104"/>
  <c r="H52" i="104"/>
  <c r="G52" i="104"/>
  <c r="F52" i="104"/>
  <c r="E52" i="104"/>
  <c r="D52" i="104"/>
  <c r="H51" i="104"/>
  <c r="G51" i="104"/>
  <c r="F51" i="104"/>
  <c r="E51" i="104"/>
  <c r="D51" i="104"/>
  <c r="H50" i="104"/>
  <c r="G50" i="104"/>
  <c r="F50" i="104"/>
  <c r="E50" i="104"/>
  <c r="D50" i="104"/>
  <c r="H49" i="104"/>
  <c r="G49" i="104"/>
  <c r="F49" i="104"/>
  <c r="E49" i="104"/>
  <c r="D49" i="104"/>
  <c r="H48" i="104"/>
  <c r="G48" i="104"/>
  <c r="F48" i="104"/>
  <c r="E48" i="104"/>
  <c r="D48" i="104"/>
  <c r="H47" i="104"/>
  <c r="G47" i="104"/>
  <c r="F47" i="104"/>
  <c r="E47" i="104"/>
  <c r="D47" i="104"/>
  <c r="H46" i="104"/>
  <c r="G46" i="104"/>
  <c r="F46" i="104"/>
  <c r="E46" i="104"/>
  <c r="D46" i="104"/>
  <c r="H45" i="104"/>
  <c r="G45" i="104"/>
  <c r="F45" i="104"/>
  <c r="E45" i="104"/>
  <c r="D45" i="104"/>
  <c r="H44" i="104"/>
  <c r="G44" i="104"/>
  <c r="F44" i="104"/>
  <c r="E44" i="104"/>
  <c r="D44" i="104"/>
  <c r="H43" i="104"/>
  <c r="G43" i="104"/>
  <c r="F43" i="104"/>
  <c r="E43" i="104"/>
  <c r="D43" i="104"/>
  <c r="H42" i="104"/>
  <c r="G42" i="104"/>
  <c r="F42" i="104"/>
  <c r="E42" i="104"/>
  <c r="D42" i="104"/>
  <c r="H41" i="104"/>
  <c r="G41" i="104"/>
  <c r="F41" i="104"/>
  <c r="E41" i="104"/>
  <c r="D41" i="104"/>
  <c r="H40" i="104"/>
  <c r="G40" i="104"/>
  <c r="F40" i="104"/>
  <c r="E40" i="104"/>
  <c r="D40" i="104"/>
  <c r="H39" i="104"/>
  <c r="G39" i="104"/>
  <c r="F39" i="104"/>
  <c r="E39" i="104"/>
  <c r="D39" i="104"/>
  <c r="H38" i="104"/>
  <c r="G38" i="104"/>
  <c r="F38" i="104"/>
  <c r="E38" i="104"/>
  <c r="D38" i="104"/>
  <c r="H37" i="104"/>
  <c r="G37" i="104"/>
  <c r="F37" i="104"/>
  <c r="E37" i="104"/>
  <c r="D37" i="104"/>
  <c r="H36" i="104"/>
  <c r="G36" i="104"/>
  <c r="F36" i="104"/>
  <c r="E36" i="104"/>
  <c r="D36" i="104"/>
  <c r="H35" i="104"/>
  <c r="G35" i="104"/>
  <c r="F35" i="104"/>
  <c r="E35" i="104"/>
  <c r="D35" i="104"/>
  <c r="H34" i="104"/>
  <c r="G34" i="104"/>
  <c r="F34" i="104"/>
  <c r="E34" i="104"/>
  <c r="D34" i="104"/>
  <c r="H33" i="104"/>
  <c r="G33" i="104"/>
  <c r="F33" i="104"/>
  <c r="E33" i="104"/>
  <c r="D33" i="104"/>
  <c r="H32" i="104"/>
  <c r="G32" i="104"/>
  <c r="F32" i="104"/>
  <c r="E32" i="104"/>
  <c r="D32" i="104"/>
  <c r="H31" i="104"/>
  <c r="G31" i="104"/>
  <c r="F31" i="104"/>
  <c r="E31" i="104"/>
  <c r="D31" i="104"/>
  <c r="H89" i="103"/>
  <c r="G89" i="103"/>
  <c r="F89" i="103"/>
  <c r="E89" i="103"/>
  <c r="D89" i="103"/>
  <c r="H88" i="103"/>
  <c r="G88" i="103"/>
  <c r="F88" i="103"/>
  <c r="E88" i="103"/>
  <c r="D88" i="103"/>
  <c r="H87" i="103"/>
  <c r="G87" i="103"/>
  <c r="F87" i="103"/>
  <c r="E87" i="103"/>
  <c r="D87" i="103"/>
  <c r="H86" i="103"/>
  <c r="G86" i="103"/>
  <c r="F86" i="103"/>
  <c r="E86" i="103"/>
  <c r="D86" i="103"/>
  <c r="H85" i="103"/>
  <c r="G85" i="103"/>
  <c r="F85" i="103"/>
  <c r="E85" i="103"/>
  <c r="D85" i="103"/>
  <c r="H84" i="103"/>
  <c r="G84" i="103"/>
  <c r="F84" i="103"/>
  <c r="E84" i="103"/>
  <c r="D84" i="103"/>
  <c r="H83" i="103"/>
  <c r="G83" i="103"/>
  <c r="F83" i="103"/>
  <c r="E83" i="103"/>
  <c r="D83" i="103"/>
  <c r="H82" i="103"/>
  <c r="G82" i="103"/>
  <c r="F82" i="103"/>
  <c r="E82" i="103"/>
  <c r="D82" i="103"/>
  <c r="H81" i="103"/>
  <c r="G81" i="103"/>
  <c r="F81" i="103"/>
  <c r="E81" i="103"/>
  <c r="D81" i="103"/>
  <c r="H80" i="103"/>
  <c r="G80" i="103"/>
  <c r="F80" i="103"/>
  <c r="E80" i="103"/>
  <c r="D80" i="103"/>
  <c r="H79" i="103"/>
  <c r="G79" i="103"/>
  <c r="F79" i="103"/>
  <c r="E79" i="103"/>
  <c r="D79" i="103"/>
  <c r="H78" i="103"/>
  <c r="G78" i="103"/>
  <c r="F78" i="103"/>
  <c r="E78" i="103"/>
  <c r="D78" i="103"/>
  <c r="H77" i="103"/>
  <c r="G77" i="103"/>
  <c r="F77" i="103"/>
  <c r="E77" i="103"/>
  <c r="D77" i="103"/>
  <c r="H76" i="103"/>
  <c r="G76" i="103"/>
  <c r="F76" i="103"/>
  <c r="E76" i="103"/>
  <c r="D76" i="103"/>
  <c r="H75" i="103"/>
  <c r="G75" i="103"/>
  <c r="F75" i="103"/>
  <c r="E75" i="103"/>
  <c r="D75" i="103"/>
  <c r="H74" i="103"/>
  <c r="G74" i="103"/>
  <c r="F74" i="103"/>
  <c r="E74" i="103"/>
  <c r="D74" i="103"/>
  <c r="H73" i="103"/>
  <c r="G73" i="103"/>
  <c r="F73" i="103"/>
  <c r="E73" i="103"/>
  <c r="D73" i="103"/>
  <c r="H72" i="103"/>
  <c r="G72" i="103"/>
  <c r="F72" i="103"/>
  <c r="E72" i="103"/>
  <c r="D72" i="103"/>
  <c r="H71" i="103"/>
  <c r="G71" i="103"/>
  <c r="F71" i="103"/>
  <c r="E71" i="103"/>
  <c r="D71" i="103"/>
  <c r="H70" i="103"/>
  <c r="G70" i="103"/>
  <c r="F70" i="103"/>
  <c r="E70" i="103"/>
  <c r="D70" i="103"/>
  <c r="H69" i="103"/>
  <c r="G69" i="103"/>
  <c r="F69" i="103"/>
  <c r="E69" i="103"/>
  <c r="D69" i="103"/>
  <c r="H68" i="103"/>
  <c r="G68" i="103"/>
  <c r="F68" i="103"/>
  <c r="E68" i="103"/>
  <c r="D68" i="103"/>
  <c r="H67" i="103"/>
  <c r="G67" i="103"/>
  <c r="F67" i="103"/>
  <c r="E67" i="103"/>
  <c r="D67" i="103"/>
  <c r="H66" i="103"/>
  <c r="G66" i="103"/>
  <c r="F66" i="103"/>
  <c r="E66" i="103"/>
  <c r="D66" i="103"/>
  <c r="H65" i="103"/>
  <c r="G65" i="103"/>
  <c r="F65" i="103"/>
  <c r="E65" i="103"/>
  <c r="D65" i="103"/>
  <c r="H64" i="103"/>
  <c r="G64" i="103"/>
  <c r="F64" i="103"/>
  <c r="E64" i="103"/>
  <c r="D64" i="103"/>
  <c r="H63" i="103"/>
  <c r="G63" i="103"/>
  <c r="F63" i="103"/>
  <c r="E63" i="103"/>
  <c r="D63" i="103"/>
  <c r="H62" i="103"/>
  <c r="G62" i="103"/>
  <c r="F62" i="103"/>
  <c r="E62" i="103"/>
  <c r="D62" i="103"/>
  <c r="H61" i="103"/>
  <c r="G61" i="103"/>
  <c r="F61" i="103"/>
  <c r="E61" i="103"/>
  <c r="D61" i="103"/>
  <c r="H60" i="103"/>
  <c r="G60" i="103"/>
  <c r="F60" i="103"/>
  <c r="E60" i="103"/>
  <c r="D60" i="103"/>
  <c r="H59" i="103"/>
  <c r="G59" i="103"/>
  <c r="F59" i="103"/>
  <c r="E59" i="103"/>
  <c r="D59" i="103"/>
  <c r="H58" i="103"/>
  <c r="G58" i="103"/>
  <c r="F58" i="103"/>
  <c r="E58" i="103"/>
  <c r="D58" i="103"/>
  <c r="H57" i="103"/>
  <c r="G57" i="103"/>
  <c r="F57" i="103"/>
  <c r="E57" i="103"/>
  <c r="D57" i="103"/>
  <c r="H56" i="103"/>
  <c r="G56" i="103"/>
  <c r="F56" i="103"/>
  <c r="E56" i="103"/>
  <c r="D56" i="103"/>
  <c r="H55" i="103"/>
  <c r="G55" i="103"/>
  <c r="F55" i="103"/>
  <c r="E55" i="103"/>
  <c r="D55" i="103"/>
  <c r="H54" i="103"/>
  <c r="G54" i="103"/>
  <c r="F54" i="103"/>
  <c r="E54" i="103"/>
  <c r="D54" i="103"/>
  <c r="H53" i="103"/>
  <c r="G53" i="103"/>
  <c r="F53" i="103"/>
  <c r="E53" i="103"/>
  <c r="D53" i="103"/>
  <c r="H52" i="103"/>
  <c r="G52" i="103"/>
  <c r="F52" i="103"/>
  <c r="E52" i="103"/>
  <c r="D52" i="103"/>
  <c r="H51" i="103"/>
  <c r="G51" i="103"/>
  <c r="F51" i="103"/>
  <c r="E51" i="103"/>
  <c r="D51" i="103"/>
  <c r="H50" i="103"/>
  <c r="G50" i="103"/>
  <c r="F50" i="103"/>
  <c r="E50" i="103"/>
  <c r="D50" i="103"/>
  <c r="H49" i="103"/>
  <c r="G49" i="103"/>
  <c r="F49" i="103"/>
  <c r="E49" i="103"/>
  <c r="D49" i="103"/>
  <c r="H48" i="103"/>
  <c r="G48" i="103"/>
  <c r="F48" i="103"/>
  <c r="E48" i="103"/>
  <c r="D48" i="103"/>
  <c r="H47" i="103"/>
  <c r="G47" i="103"/>
  <c r="F47" i="103"/>
  <c r="E47" i="103"/>
  <c r="D47" i="103"/>
  <c r="H46" i="103"/>
  <c r="G46" i="103"/>
  <c r="F46" i="103"/>
  <c r="E46" i="103"/>
  <c r="D46" i="103"/>
  <c r="H45" i="103"/>
  <c r="G45" i="103"/>
  <c r="F45" i="103"/>
  <c r="E45" i="103"/>
  <c r="D45" i="103"/>
  <c r="H44" i="103"/>
  <c r="G44" i="103"/>
  <c r="F44" i="103"/>
  <c r="E44" i="103"/>
  <c r="D44" i="103"/>
  <c r="H43" i="103"/>
  <c r="G43" i="103"/>
  <c r="F43" i="103"/>
  <c r="E43" i="103"/>
  <c r="D43" i="103"/>
  <c r="H42" i="103"/>
  <c r="G42" i="103"/>
  <c r="F42" i="103"/>
  <c r="E42" i="103"/>
  <c r="D42" i="103"/>
  <c r="H41" i="103"/>
  <c r="G41" i="103"/>
  <c r="F41" i="103"/>
  <c r="E41" i="103"/>
  <c r="D41" i="103"/>
  <c r="H40" i="103"/>
  <c r="G40" i="103"/>
  <c r="F40" i="103"/>
  <c r="E40" i="103"/>
  <c r="D40" i="103"/>
  <c r="H39" i="103"/>
  <c r="G39" i="103"/>
  <c r="F39" i="103"/>
  <c r="E39" i="103"/>
  <c r="D39" i="103"/>
  <c r="H38" i="103"/>
  <c r="G38" i="103"/>
  <c r="F38" i="103"/>
  <c r="E38" i="103"/>
  <c r="D38" i="103"/>
  <c r="H37" i="103"/>
  <c r="G37" i="103"/>
  <c r="F37" i="103"/>
  <c r="E37" i="103"/>
  <c r="D37" i="103"/>
  <c r="H36" i="103"/>
  <c r="G36" i="103"/>
  <c r="F36" i="103"/>
  <c r="E36" i="103"/>
  <c r="D36" i="103"/>
  <c r="H35" i="103"/>
  <c r="G35" i="103"/>
  <c r="F35" i="103"/>
  <c r="E35" i="103"/>
  <c r="D35" i="103"/>
  <c r="H34" i="103"/>
  <c r="G34" i="103"/>
  <c r="F34" i="103"/>
  <c r="E34" i="103"/>
  <c r="D34" i="103"/>
  <c r="H33" i="103"/>
  <c r="G33" i="103"/>
  <c r="F33" i="103"/>
  <c r="E33" i="103"/>
  <c r="D33" i="103"/>
  <c r="H32" i="103"/>
  <c r="G32" i="103"/>
  <c r="F32" i="103"/>
  <c r="E32" i="103"/>
  <c r="D32" i="103"/>
  <c r="H31" i="103"/>
  <c r="G31" i="103"/>
  <c r="F31" i="103"/>
  <c r="E31" i="103"/>
  <c r="D31" i="103"/>
  <c r="H30" i="103"/>
  <c r="G30" i="103"/>
  <c r="F30" i="103"/>
  <c r="E30" i="103"/>
  <c r="D30" i="103"/>
  <c r="H29" i="103"/>
  <c r="G29" i="103"/>
  <c r="F29" i="103"/>
  <c r="E29" i="103"/>
  <c r="D29" i="103"/>
  <c r="H89" i="102"/>
  <c r="G89" i="102"/>
  <c r="F89" i="102"/>
  <c r="E89" i="102"/>
  <c r="D89" i="102"/>
  <c r="H88" i="102"/>
  <c r="G88" i="102"/>
  <c r="F88" i="102"/>
  <c r="E88" i="102"/>
  <c r="D88" i="102"/>
  <c r="H87" i="102"/>
  <c r="G87" i="102"/>
  <c r="F87" i="102"/>
  <c r="E87" i="102"/>
  <c r="D87" i="102"/>
  <c r="H86" i="102"/>
  <c r="G86" i="102"/>
  <c r="F86" i="102"/>
  <c r="E86" i="102"/>
  <c r="D86" i="102"/>
  <c r="H85" i="102"/>
  <c r="G85" i="102"/>
  <c r="F85" i="102"/>
  <c r="E85" i="102"/>
  <c r="D85" i="102"/>
  <c r="H84" i="102"/>
  <c r="G84" i="102"/>
  <c r="F84" i="102"/>
  <c r="E84" i="102"/>
  <c r="D84" i="102"/>
  <c r="H83" i="102"/>
  <c r="G83" i="102"/>
  <c r="F83" i="102"/>
  <c r="E83" i="102"/>
  <c r="D83" i="102"/>
  <c r="H82" i="102"/>
  <c r="G82" i="102"/>
  <c r="F82" i="102"/>
  <c r="E82" i="102"/>
  <c r="D82" i="102"/>
  <c r="H81" i="102"/>
  <c r="G81" i="102"/>
  <c r="F81" i="102"/>
  <c r="E81" i="102"/>
  <c r="D81" i="102"/>
  <c r="H80" i="102"/>
  <c r="G80" i="102"/>
  <c r="F80" i="102"/>
  <c r="E80" i="102"/>
  <c r="D80" i="102"/>
  <c r="H79" i="102"/>
  <c r="G79" i="102"/>
  <c r="F79" i="102"/>
  <c r="E79" i="102"/>
  <c r="D79" i="102"/>
  <c r="H78" i="102"/>
  <c r="G78" i="102"/>
  <c r="F78" i="102"/>
  <c r="E78" i="102"/>
  <c r="D78" i="102"/>
  <c r="H77" i="102"/>
  <c r="G77" i="102"/>
  <c r="F77" i="102"/>
  <c r="E77" i="102"/>
  <c r="D77" i="102"/>
  <c r="H76" i="102"/>
  <c r="G76" i="102"/>
  <c r="F76" i="102"/>
  <c r="E76" i="102"/>
  <c r="D76" i="102"/>
  <c r="H75" i="102"/>
  <c r="G75" i="102"/>
  <c r="F75" i="102"/>
  <c r="E75" i="102"/>
  <c r="D75" i="102"/>
  <c r="H74" i="102"/>
  <c r="G74" i="102"/>
  <c r="F74" i="102"/>
  <c r="E74" i="102"/>
  <c r="D74" i="102"/>
  <c r="H73" i="102"/>
  <c r="G73" i="102"/>
  <c r="F73" i="102"/>
  <c r="E73" i="102"/>
  <c r="D73" i="102"/>
  <c r="H72" i="102"/>
  <c r="G72" i="102"/>
  <c r="F72" i="102"/>
  <c r="E72" i="102"/>
  <c r="D72" i="102"/>
  <c r="H71" i="102"/>
  <c r="G71" i="102"/>
  <c r="F71" i="102"/>
  <c r="E71" i="102"/>
  <c r="D71" i="102"/>
  <c r="H70" i="102"/>
  <c r="G70" i="102"/>
  <c r="F70" i="102"/>
  <c r="E70" i="102"/>
  <c r="D70" i="102"/>
  <c r="H69" i="102"/>
  <c r="G69" i="102"/>
  <c r="F69" i="102"/>
  <c r="E69" i="102"/>
  <c r="D69" i="102"/>
  <c r="H68" i="102"/>
  <c r="G68" i="102"/>
  <c r="F68" i="102"/>
  <c r="E68" i="102"/>
  <c r="D68" i="102"/>
  <c r="H67" i="102"/>
  <c r="G67" i="102"/>
  <c r="F67" i="102"/>
  <c r="E67" i="102"/>
  <c r="D67" i="102"/>
  <c r="H66" i="102"/>
  <c r="G66" i="102"/>
  <c r="F66" i="102"/>
  <c r="E66" i="102"/>
  <c r="D66" i="102"/>
  <c r="H65" i="102"/>
  <c r="G65" i="102"/>
  <c r="F65" i="102"/>
  <c r="E65" i="102"/>
  <c r="D65" i="102"/>
  <c r="H64" i="102"/>
  <c r="G64" i="102"/>
  <c r="F64" i="102"/>
  <c r="E64" i="102"/>
  <c r="D64" i="102"/>
  <c r="H63" i="102"/>
  <c r="G63" i="102"/>
  <c r="F63" i="102"/>
  <c r="E63" i="102"/>
  <c r="D63" i="102"/>
  <c r="H62" i="102"/>
  <c r="G62" i="102"/>
  <c r="F62" i="102"/>
  <c r="E62" i="102"/>
  <c r="D62" i="102"/>
  <c r="H61" i="102"/>
  <c r="G61" i="102"/>
  <c r="F61" i="102"/>
  <c r="E61" i="102"/>
  <c r="D61" i="102"/>
  <c r="H60" i="102"/>
  <c r="G60" i="102"/>
  <c r="F60" i="102"/>
  <c r="E60" i="102"/>
  <c r="D60" i="102"/>
  <c r="H59" i="102"/>
  <c r="G59" i="102"/>
  <c r="F59" i="102"/>
  <c r="E59" i="102"/>
  <c r="D59" i="102"/>
  <c r="H58" i="102"/>
  <c r="G58" i="102"/>
  <c r="F58" i="102"/>
  <c r="E58" i="102"/>
  <c r="D58" i="102"/>
  <c r="H57" i="102"/>
  <c r="G57" i="102"/>
  <c r="F57" i="102"/>
  <c r="E57" i="102"/>
  <c r="D57" i="102"/>
  <c r="H56" i="102"/>
  <c r="G56" i="102"/>
  <c r="F56" i="102"/>
  <c r="E56" i="102"/>
  <c r="D56" i="102"/>
  <c r="H55" i="102"/>
  <c r="G55" i="102"/>
  <c r="F55" i="102"/>
  <c r="E55" i="102"/>
  <c r="D55" i="102"/>
  <c r="H54" i="102"/>
  <c r="G54" i="102"/>
  <c r="F54" i="102"/>
  <c r="E54" i="102"/>
  <c r="D54" i="102"/>
  <c r="H53" i="102"/>
  <c r="G53" i="102"/>
  <c r="F53" i="102"/>
  <c r="E53" i="102"/>
  <c r="D53" i="102"/>
  <c r="H52" i="102"/>
  <c r="G52" i="102"/>
  <c r="F52" i="102"/>
  <c r="E52" i="102"/>
  <c r="D52" i="102"/>
  <c r="H51" i="102"/>
  <c r="G51" i="102"/>
  <c r="F51" i="102"/>
  <c r="E51" i="102"/>
  <c r="D51" i="102"/>
  <c r="H50" i="102"/>
  <c r="G50" i="102"/>
  <c r="F50" i="102"/>
  <c r="E50" i="102"/>
  <c r="D50" i="102"/>
  <c r="H49" i="102"/>
  <c r="G49" i="102"/>
  <c r="F49" i="102"/>
  <c r="E49" i="102"/>
  <c r="D49" i="102"/>
  <c r="H48" i="102"/>
  <c r="G48" i="102"/>
  <c r="F48" i="102"/>
  <c r="E48" i="102"/>
  <c r="D48" i="102"/>
  <c r="H47" i="102"/>
  <c r="G47" i="102"/>
  <c r="F47" i="102"/>
  <c r="E47" i="102"/>
  <c r="D47" i="102"/>
  <c r="H46" i="102"/>
  <c r="G46" i="102"/>
  <c r="F46" i="102"/>
  <c r="E46" i="102"/>
  <c r="D46" i="102"/>
  <c r="H45" i="102"/>
  <c r="G45" i="102"/>
  <c r="F45" i="102"/>
  <c r="E45" i="102"/>
  <c r="D45" i="102"/>
  <c r="H44" i="102"/>
  <c r="G44" i="102"/>
  <c r="F44" i="102"/>
  <c r="E44" i="102"/>
  <c r="D44" i="102"/>
  <c r="H43" i="102"/>
  <c r="G43" i="102"/>
  <c r="F43" i="102"/>
  <c r="E43" i="102"/>
  <c r="D43" i="102"/>
  <c r="H42" i="102"/>
  <c r="G42" i="102"/>
  <c r="F42" i="102"/>
  <c r="E42" i="102"/>
  <c r="D42" i="102"/>
  <c r="H41" i="102"/>
  <c r="G41" i="102"/>
  <c r="F41" i="102"/>
  <c r="E41" i="102"/>
  <c r="D41" i="102"/>
  <c r="H40" i="102"/>
  <c r="G40" i="102"/>
  <c r="F40" i="102"/>
  <c r="E40" i="102"/>
  <c r="D40" i="102"/>
  <c r="H39" i="102"/>
  <c r="G39" i="102"/>
  <c r="F39" i="102"/>
  <c r="E39" i="102"/>
  <c r="D39" i="102"/>
  <c r="H38" i="102"/>
  <c r="G38" i="102"/>
  <c r="F38" i="102"/>
  <c r="E38" i="102"/>
  <c r="D38" i="102"/>
  <c r="H55" i="94" l="1"/>
  <c r="G55" i="94"/>
  <c r="F55" i="94"/>
  <c r="H54" i="94"/>
  <c r="G54" i="94"/>
  <c r="F54" i="94"/>
  <c r="H53" i="94"/>
  <c r="G53" i="94"/>
  <c r="F53" i="94"/>
  <c r="H52" i="94"/>
  <c r="G52" i="94"/>
  <c r="F52" i="94"/>
  <c r="E55" i="94"/>
  <c r="D55" i="94"/>
  <c r="E54" i="94"/>
  <c r="D54" i="94"/>
  <c r="E53" i="94"/>
  <c r="D53" i="94"/>
  <c r="E52" i="94"/>
  <c r="D52" i="94"/>
  <c r="H59" i="94" l="1"/>
  <c r="G59" i="94"/>
  <c r="F59" i="94"/>
  <c r="E59" i="94"/>
  <c r="D59" i="94"/>
  <c r="H58" i="94"/>
  <c r="G58" i="94"/>
  <c r="F58" i="94"/>
  <c r="E58" i="94"/>
  <c r="D58" i="94"/>
  <c r="H57" i="94"/>
  <c r="G57" i="94"/>
  <c r="F57" i="94"/>
  <c r="E57" i="94"/>
  <c r="D57" i="94"/>
  <c r="H56" i="94"/>
  <c r="G56" i="94"/>
  <c r="F56" i="94"/>
  <c r="E56" i="94"/>
  <c r="D56" i="94"/>
  <c r="H89" i="93"/>
  <c r="G89" i="93"/>
  <c r="F89" i="93"/>
  <c r="E89" i="93"/>
  <c r="D89" i="93"/>
  <c r="H88" i="93"/>
  <c r="G88" i="93"/>
  <c r="F88" i="93"/>
  <c r="E88" i="93"/>
  <c r="D88" i="93"/>
  <c r="H87" i="93"/>
  <c r="G87" i="93"/>
  <c r="F87" i="93"/>
  <c r="E87" i="93"/>
  <c r="D87" i="93"/>
  <c r="H86" i="93"/>
  <c r="G86" i="93"/>
  <c r="F86" i="93"/>
  <c r="E86" i="93"/>
  <c r="D86" i="93"/>
  <c r="H85" i="93"/>
  <c r="G85" i="93"/>
  <c r="F85" i="93"/>
  <c r="E85" i="93"/>
  <c r="D85" i="93"/>
  <c r="H84" i="93"/>
  <c r="G84" i="93"/>
  <c r="F84" i="93"/>
  <c r="E84" i="93"/>
  <c r="D84" i="93"/>
  <c r="H83" i="93"/>
  <c r="G83" i="93"/>
  <c r="F83" i="93"/>
  <c r="E83" i="93"/>
  <c r="D83" i="93"/>
  <c r="H82" i="93"/>
  <c r="G82" i="93"/>
  <c r="F82" i="93"/>
  <c r="E82" i="93"/>
  <c r="D82" i="93"/>
  <c r="H81" i="93"/>
  <c r="G81" i="93"/>
  <c r="F81" i="93"/>
  <c r="E81" i="93"/>
  <c r="D81" i="93"/>
  <c r="H80" i="93"/>
  <c r="G80" i="93"/>
  <c r="F80" i="93"/>
  <c r="E80" i="93"/>
  <c r="D80" i="93"/>
  <c r="H79" i="93"/>
  <c r="G79" i="93"/>
  <c r="F79" i="93"/>
  <c r="E79" i="93"/>
  <c r="D79" i="93"/>
  <c r="H78" i="93"/>
  <c r="G78" i="93"/>
  <c r="F78" i="93"/>
  <c r="E78" i="93"/>
  <c r="D78" i="93"/>
  <c r="H77" i="93"/>
  <c r="G77" i="93"/>
  <c r="F77" i="93"/>
  <c r="E77" i="93"/>
  <c r="D77" i="93"/>
  <c r="H76" i="93"/>
  <c r="G76" i="93"/>
  <c r="F76" i="93"/>
  <c r="E76" i="93"/>
  <c r="D76" i="93"/>
  <c r="H75" i="93"/>
  <c r="G75" i="93"/>
  <c r="F75" i="93"/>
  <c r="E75" i="93"/>
  <c r="D75" i="93"/>
  <c r="H74" i="93"/>
  <c r="G74" i="93"/>
  <c r="F74" i="93"/>
  <c r="E74" i="93"/>
  <c r="D74" i="93"/>
  <c r="H73" i="93"/>
  <c r="G73" i="93"/>
  <c r="F73" i="93"/>
  <c r="E73" i="93"/>
  <c r="D73" i="93"/>
  <c r="H72" i="93"/>
  <c r="G72" i="93"/>
  <c r="F72" i="93"/>
  <c r="E72" i="93"/>
  <c r="D72" i="93"/>
  <c r="H71" i="93"/>
  <c r="G71" i="93"/>
  <c r="F71" i="93"/>
  <c r="E71" i="93"/>
  <c r="D71" i="93"/>
  <c r="H70" i="93"/>
  <c r="G70" i="93"/>
  <c r="F70" i="93"/>
  <c r="E70" i="93"/>
  <c r="D70" i="93"/>
  <c r="H69" i="93"/>
  <c r="G69" i="93"/>
  <c r="F69" i="93"/>
  <c r="E69" i="93"/>
  <c r="D69" i="93"/>
  <c r="H68" i="93"/>
  <c r="G68" i="93"/>
  <c r="F68" i="93"/>
  <c r="E68" i="93"/>
  <c r="D68" i="93"/>
  <c r="H67" i="93"/>
  <c r="G67" i="93"/>
  <c r="F67" i="93"/>
  <c r="E67" i="93"/>
  <c r="D67" i="93"/>
  <c r="H66" i="93"/>
  <c r="G66" i="93"/>
  <c r="F66" i="93"/>
  <c r="E66" i="93"/>
  <c r="D66" i="93"/>
  <c r="H65" i="93"/>
  <c r="G65" i="93"/>
  <c r="F65" i="93"/>
  <c r="E65" i="93"/>
  <c r="D65" i="93"/>
  <c r="H64" i="93"/>
  <c r="G64" i="93"/>
  <c r="F64" i="93"/>
  <c r="E64" i="93"/>
  <c r="D64" i="93"/>
  <c r="H63" i="93"/>
  <c r="G63" i="93"/>
  <c r="F63" i="93"/>
  <c r="E63" i="93"/>
  <c r="D63" i="93"/>
  <c r="H62" i="93"/>
  <c r="G62" i="93"/>
  <c r="F62" i="93"/>
  <c r="E62" i="93"/>
  <c r="D62" i="93"/>
  <c r="H61" i="93"/>
  <c r="G61" i="93"/>
  <c r="F61" i="93"/>
  <c r="E61" i="93"/>
  <c r="D61" i="93"/>
  <c r="H60" i="93"/>
  <c r="G60" i="93"/>
  <c r="F60" i="93"/>
  <c r="E60" i="93"/>
  <c r="D60" i="93"/>
  <c r="H59" i="93"/>
  <c r="G59" i="93"/>
  <c r="F59" i="93"/>
  <c r="E59" i="93"/>
  <c r="D59" i="93"/>
  <c r="H58" i="93"/>
  <c r="G58" i="93"/>
  <c r="F58" i="93"/>
  <c r="E58" i="93"/>
  <c r="D58" i="93"/>
  <c r="H57" i="93"/>
  <c r="G57" i="93"/>
  <c r="F57" i="93"/>
  <c r="E57" i="93"/>
  <c r="D57" i="93"/>
  <c r="H56" i="93"/>
  <c r="G56" i="93"/>
  <c r="F56" i="93"/>
  <c r="E56" i="93"/>
  <c r="D56" i="93"/>
  <c r="H55" i="93"/>
  <c r="G55" i="93"/>
  <c r="F55" i="93"/>
  <c r="E55" i="93"/>
  <c r="D55" i="93"/>
  <c r="H54" i="93"/>
  <c r="G54" i="93"/>
  <c r="F54" i="93"/>
  <c r="E54" i="93"/>
  <c r="D54" i="93"/>
  <c r="H53" i="93"/>
  <c r="G53" i="93"/>
  <c r="F53" i="93"/>
  <c r="E53" i="93"/>
  <c r="D53" i="93"/>
  <c r="H52" i="93"/>
  <c r="G52" i="93"/>
  <c r="F52" i="93"/>
  <c r="E52" i="93"/>
  <c r="D52" i="93"/>
  <c r="H51" i="93"/>
  <c r="G51" i="93"/>
  <c r="F51" i="93"/>
  <c r="E51" i="93"/>
  <c r="D51" i="93"/>
  <c r="H50" i="93"/>
  <c r="G50" i="93"/>
  <c r="F50" i="93"/>
  <c r="E50" i="93"/>
  <c r="D50" i="93"/>
  <c r="H49" i="93"/>
  <c r="G49" i="93"/>
  <c r="F49" i="93"/>
  <c r="E49" i="93"/>
  <c r="D49" i="93"/>
  <c r="H48" i="93"/>
  <c r="G48" i="93"/>
  <c r="F48" i="93"/>
  <c r="E48" i="93"/>
  <c r="D48" i="93"/>
  <c r="H89" i="92"/>
  <c r="G89" i="92"/>
  <c r="F89" i="92"/>
  <c r="E89" i="92"/>
  <c r="D89" i="92"/>
  <c r="H88" i="92"/>
  <c r="G88" i="92"/>
  <c r="F88" i="92"/>
  <c r="E88" i="92"/>
  <c r="D88" i="92"/>
  <c r="H87" i="92"/>
  <c r="G87" i="92"/>
  <c r="F87" i="92"/>
  <c r="E87" i="92"/>
  <c r="D87" i="92"/>
  <c r="H86" i="92"/>
  <c r="G86" i="92"/>
  <c r="F86" i="92"/>
  <c r="E86" i="92"/>
  <c r="D86" i="92"/>
  <c r="H85" i="92"/>
  <c r="G85" i="92"/>
  <c r="F85" i="92"/>
  <c r="E85" i="92"/>
  <c r="D85" i="92"/>
  <c r="H84" i="92"/>
  <c r="G84" i="92"/>
  <c r="F84" i="92"/>
  <c r="E84" i="92"/>
  <c r="D84" i="92"/>
  <c r="H83" i="92"/>
  <c r="G83" i="92"/>
  <c r="F83" i="92"/>
  <c r="E83" i="92"/>
  <c r="D83" i="92"/>
  <c r="H82" i="92"/>
  <c r="G82" i="92"/>
  <c r="F82" i="92"/>
  <c r="E82" i="92"/>
  <c r="D82" i="92"/>
  <c r="H81" i="92"/>
  <c r="G81" i="92"/>
  <c r="F81" i="92"/>
  <c r="E81" i="92"/>
  <c r="D81" i="92"/>
  <c r="H80" i="92"/>
  <c r="G80" i="92"/>
  <c r="F80" i="92"/>
  <c r="E80" i="92"/>
  <c r="D80" i="92"/>
  <c r="H79" i="92"/>
  <c r="G79" i="92"/>
  <c r="F79" i="92"/>
  <c r="E79" i="92"/>
  <c r="D79" i="92"/>
  <c r="H78" i="92"/>
  <c r="G78" i="92"/>
  <c r="F78" i="92"/>
  <c r="E78" i="92"/>
  <c r="D78" i="92"/>
  <c r="H77" i="92"/>
  <c r="G77" i="92"/>
  <c r="F77" i="92"/>
  <c r="E77" i="92"/>
  <c r="D77" i="92"/>
  <c r="H76" i="92"/>
  <c r="G76" i="92"/>
  <c r="F76" i="92"/>
  <c r="E76" i="92"/>
  <c r="D76" i="92"/>
  <c r="H75" i="92"/>
  <c r="G75" i="92"/>
  <c r="F75" i="92"/>
  <c r="E75" i="92"/>
  <c r="D75" i="92"/>
  <c r="H74" i="92"/>
  <c r="G74" i="92"/>
  <c r="F74" i="92"/>
  <c r="E74" i="92"/>
  <c r="D74" i="92"/>
  <c r="H73" i="92"/>
  <c r="G73" i="92"/>
  <c r="F73" i="92"/>
  <c r="E73" i="92"/>
  <c r="D73" i="92"/>
  <c r="H72" i="92"/>
  <c r="G72" i="92"/>
  <c r="F72" i="92"/>
  <c r="E72" i="92"/>
  <c r="D72" i="92"/>
  <c r="H71" i="92"/>
  <c r="G71" i="92"/>
  <c r="F71" i="92"/>
  <c r="E71" i="92"/>
  <c r="D71" i="92"/>
  <c r="H70" i="92"/>
  <c r="G70" i="92"/>
  <c r="F70" i="92"/>
  <c r="E70" i="92"/>
  <c r="D70" i="92"/>
  <c r="H69" i="92"/>
  <c r="G69" i="92"/>
  <c r="F69" i="92"/>
  <c r="E69" i="92"/>
  <c r="D69" i="92"/>
  <c r="H68" i="92"/>
  <c r="G68" i="92"/>
  <c r="F68" i="92"/>
  <c r="E68" i="92"/>
  <c r="D68" i="92"/>
  <c r="H67" i="92"/>
  <c r="G67" i="92"/>
  <c r="F67" i="92"/>
  <c r="E67" i="92"/>
  <c r="D67" i="92"/>
  <c r="H66" i="92"/>
  <c r="G66" i="92"/>
  <c r="F66" i="92"/>
  <c r="E66" i="92"/>
  <c r="D66" i="92"/>
  <c r="H65" i="92"/>
  <c r="G65" i="92"/>
  <c r="F65" i="92"/>
  <c r="E65" i="92"/>
  <c r="D65" i="92"/>
  <c r="H64" i="92"/>
  <c r="G64" i="92"/>
  <c r="F64" i="92"/>
  <c r="E64" i="92"/>
  <c r="D64" i="92"/>
  <c r="H63" i="92"/>
  <c r="G63" i="92"/>
  <c r="F63" i="92"/>
  <c r="E63" i="92"/>
  <c r="D63" i="92"/>
  <c r="H62" i="92"/>
  <c r="G62" i="92"/>
  <c r="F62" i="92"/>
  <c r="E62" i="92"/>
  <c r="D62" i="92"/>
  <c r="H61" i="92"/>
  <c r="G61" i="92"/>
  <c r="F61" i="92"/>
  <c r="E61" i="92"/>
  <c r="D61" i="92"/>
  <c r="H60" i="92"/>
  <c r="G60" i="92"/>
  <c r="F60" i="92"/>
  <c r="E60" i="92"/>
  <c r="D60" i="92"/>
  <c r="H59" i="92"/>
  <c r="G59" i="92"/>
  <c r="F59" i="92"/>
  <c r="E59" i="92"/>
  <c r="D59" i="92"/>
  <c r="H58" i="92"/>
  <c r="G58" i="92"/>
  <c r="F58" i="92"/>
  <c r="E58" i="92"/>
  <c r="D58" i="92"/>
  <c r="H57" i="92"/>
  <c r="G57" i="92"/>
  <c r="F57" i="92"/>
  <c r="E57" i="92"/>
  <c r="D57" i="92"/>
  <c r="H56" i="92"/>
  <c r="G56" i="92"/>
  <c r="F56" i="92"/>
  <c r="E56" i="92"/>
  <c r="D56" i="92"/>
  <c r="H55" i="92"/>
  <c r="G55" i="92"/>
  <c r="F55" i="92"/>
  <c r="E55" i="92"/>
  <c r="D55" i="92"/>
  <c r="H54" i="92"/>
  <c r="G54" i="92"/>
  <c r="F54" i="92"/>
  <c r="E54" i="92"/>
  <c r="D54" i="92"/>
  <c r="H53" i="92"/>
  <c r="G53" i="92"/>
  <c r="F53" i="92"/>
  <c r="E53" i="92"/>
  <c r="D53" i="92"/>
  <c r="H52" i="92"/>
  <c r="G52" i="92"/>
  <c r="F52" i="92"/>
  <c r="E52" i="92"/>
  <c r="D52" i="92"/>
  <c r="H89" i="89"/>
  <c r="G89" i="89"/>
  <c r="F89" i="89"/>
  <c r="E89" i="89"/>
  <c r="D89" i="89"/>
  <c r="H88" i="89"/>
  <c r="G88" i="89"/>
  <c r="F88" i="89"/>
  <c r="E88" i="89"/>
  <c r="D88" i="89"/>
  <c r="H87" i="89"/>
  <c r="G87" i="89"/>
  <c r="F87" i="89"/>
  <c r="E87" i="89"/>
  <c r="D87" i="89"/>
  <c r="H86" i="89"/>
  <c r="G86" i="89"/>
  <c r="F86" i="89"/>
  <c r="E86" i="89"/>
  <c r="D86" i="89"/>
  <c r="H85" i="89"/>
  <c r="G85" i="89"/>
  <c r="F85" i="89"/>
  <c r="E85" i="89"/>
  <c r="D85" i="89"/>
  <c r="H84" i="89"/>
  <c r="G84" i="89"/>
  <c r="F84" i="89"/>
  <c r="E84" i="89"/>
  <c r="D84" i="89"/>
  <c r="H83" i="89"/>
  <c r="G83" i="89"/>
  <c r="F83" i="89"/>
  <c r="E83" i="89"/>
  <c r="D83" i="89"/>
  <c r="H82" i="89"/>
  <c r="G82" i="89"/>
  <c r="F82" i="89"/>
  <c r="E82" i="89"/>
  <c r="D82" i="89"/>
  <c r="H81" i="89"/>
  <c r="G81" i="89"/>
  <c r="F81" i="89"/>
  <c r="E81" i="89"/>
  <c r="D81" i="89"/>
  <c r="H80" i="89"/>
  <c r="G80" i="89"/>
  <c r="F80" i="89"/>
  <c r="E80" i="89"/>
  <c r="D80" i="89"/>
  <c r="H79" i="89"/>
  <c r="G79" i="89"/>
  <c r="F79" i="89"/>
  <c r="E79" i="89"/>
  <c r="D79" i="89"/>
  <c r="H78" i="89"/>
  <c r="G78" i="89"/>
  <c r="F78" i="89"/>
  <c r="E78" i="89"/>
  <c r="D78" i="89"/>
  <c r="H77" i="89"/>
  <c r="G77" i="89"/>
  <c r="F77" i="89"/>
  <c r="E77" i="89"/>
  <c r="D77" i="89"/>
  <c r="H76" i="89"/>
  <c r="G76" i="89"/>
  <c r="F76" i="89"/>
  <c r="E76" i="89"/>
  <c r="D76" i="89"/>
  <c r="H75" i="89"/>
  <c r="G75" i="89"/>
  <c r="F75" i="89"/>
  <c r="E75" i="89"/>
  <c r="D75" i="89"/>
  <c r="H74" i="89"/>
  <c r="G74" i="89"/>
  <c r="F74" i="89"/>
  <c r="E74" i="89"/>
  <c r="D74" i="89"/>
  <c r="H73" i="89"/>
  <c r="G73" i="89"/>
  <c r="F73" i="89"/>
  <c r="E73" i="89"/>
  <c r="D73" i="89"/>
</calcChain>
</file>

<file path=xl/sharedStrings.xml><?xml version="1.0" encoding="utf-8"?>
<sst xmlns="http://schemas.openxmlformats.org/spreadsheetml/2006/main" count="5849" uniqueCount="713">
  <si>
    <t>LOCALITA'</t>
  </si>
  <si>
    <t>DATA</t>
  </si>
  <si>
    <t>ORA INIZIO</t>
  </si>
  <si>
    <t>ORA FINE</t>
  </si>
  <si>
    <t>GARA</t>
  </si>
  <si>
    <t>MANIFESTAZIONE</t>
  </si>
  <si>
    <t>CATEGORIA</t>
  </si>
  <si>
    <t>N. tessera</t>
  </si>
  <si>
    <t>NASCITA</t>
  </si>
  <si>
    <t>tempo presentazione</t>
  </si>
  <si>
    <t>TEMPO</t>
  </si>
  <si>
    <t>Piazzamento</t>
  </si>
  <si>
    <t>VICENZA</t>
  </si>
  <si>
    <t>corsia</t>
  </si>
  <si>
    <t>serie</t>
  </si>
  <si>
    <t>COMITATO</t>
  </si>
  <si>
    <t>ATLETA
COGNOME E NOME</t>
  </si>
  <si>
    <t>SOCIETA'</t>
  </si>
  <si>
    <t>RF</t>
  </si>
  <si>
    <t>ATLETICA VALCHIAMPO</t>
  </si>
  <si>
    <t>JM</t>
  </si>
  <si>
    <t>CM</t>
  </si>
  <si>
    <t>CF</t>
  </si>
  <si>
    <t>EF</t>
  </si>
  <si>
    <t>AAM</t>
  </si>
  <si>
    <t>SM</t>
  </si>
  <si>
    <t>VM</t>
  </si>
  <si>
    <t>VF</t>
  </si>
  <si>
    <t>AM</t>
  </si>
  <si>
    <t>AF</t>
  </si>
  <si>
    <t>FRANCESCA</t>
  </si>
  <si>
    <t>AMICI DELL'ATLETICA VICENZA</t>
  </si>
  <si>
    <t>POL. DIL. MONTECCHIO PRECALCINO</t>
  </si>
  <si>
    <t>MARTINA</t>
  </si>
  <si>
    <t>ATLETICA CALDOGNO '93</t>
  </si>
  <si>
    <t>RM</t>
  </si>
  <si>
    <t>GIOVANNI</t>
  </si>
  <si>
    <t>A.A. ATLETICA MALO</t>
  </si>
  <si>
    <t>POLISPORTIVA DUEVILLE</t>
  </si>
  <si>
    <t>ABF</t>
  </si>
  <si>
    <t>SOFIA</t>
  </si>
  <si>
    <t>SPAZI VERDI</t>
  </si>
  <si>
    <t>LORENZO</t>
  </si>
  <si>
    <t>RISORGIVE</t>
  </si>
  <si>
    <t>JF</t>
  </si>
  <si>
    <t>SARA</t>
  </si>
  <si>
    <t>ALBA</t>
  </si>
  <si>
    <t>MICHELA</t>
  </si>
  <si>
    <t>A.P.D. VALDAGNO</t>
  </si>
  <si>
    <t>ALBERTO</t>
  </si>
  <si>
    <t>ABM</t>
  </si>
  <si>
    <t>ANNA</t>
  </si>
  <si>
    <t>MARCO</t>
  </si>
  <si>
    <t>ATLETICA ARZIGNANO</t>
  </si>
  <si>
    <t>SF</t>
  </si>
  <si>
    <t>POLISPORTIVA SALF ALTOPADOVANA</t>
  </si>
  <si>
    <t>FRANCESCO</t>
  </si>
  <si>
    <t>STEFANO</t>
  </si>
  <si>
    <t>C.S.I. TEZZE SUL BRENTA</t>
  </si>
  <si>
    <t>AMADIO</t>
  </si>
  <si>
    <t>FEDERICO</t>
  </si>
  <si>
    <t>EM</t>
  </si>
  <si>
    <t>RICCARDO</t>
  </si>
  <si>
    <t>NICOLO'</t>
  </si>
  <si>
    <t>ALESSANDRO</t>
  </si>
  <si>
    <t>PIETRO</t>
  </si>
  <si>
    <t>GIULIA</t>
  </si>
  <si>
    <t>ELENA</t>
  </si>
  <si>
    <t>ANTONIO</t>
  </si>
  <si>
    <t>APOLLONI</t>
  </si>
  <si>
    <t>U.S. SUMMANO</t>
  </si>
  <si>
    <t>LUCA</t>
  </si>
  <si>
    <t>ANDREA</t>
  </si>
  <si>
    <t>ELIA</t>
  </si>
  <si>
    <t>ASSAM</t>
  </si>
  <si>
    <t>FAIZA</t>
  </si>
  <si>
    <t>SALIHA</t>
  </si>
  <si>
    <t>GABRIELE</t>
  </si>
  <si>
    <t>TOMMASO</t>
  </si>
  <si>
    <t>AZZALINI</t>
  </si>
  <si>
    <t>LUSCIKA</t>
  </si>
  <si>
    <t>G.S. LEONICENA</t>
  </si>
  <si>
    <t>AAF</t>
  </si>
  <si>
    <t>VITTORIO</t>
  </si>
  <si>
    <t>DAMIANO</t>
  </si>
  <si>
    <t>BAGGIO</t>
  </si>
  <si>
    <t>BEATRICE</t>
  </si>
  <si>
    <t>ELEONORA</t>
  </si>
  <si>
    <t>BAGNARA</t>
  </si>
  <si>
    <t>CLAUDIO</t>
  </si>
  <si>
    <t>DAVIDE</t>
  </si>
  <si>
    <t>SILVIA</t>
  </si>
  <si>
    <t>BALAJ</t>
  </si>
  <si>
    <t>NITA</t>
  </si>
  <si>
    <t>GIADA</t>
  </si>
  <si>
    <t>MORENO</t>
  </si>
  <si>
    <t>BALSEMIN</t>
  </si>
  <si>
    <t>ENRICO</t>
  </si>
  <si>
    <t>LETIZIA</t>
  </si>
  <si>
    <t>BANCE</t>
  </si>
  <si>
    <t>ATLETICA TRISSINO</t>
  </si>
  <si>
    <t>RABIATOU</t>
  </si>
  <si>
    <t>BARA</t>
  </si>
  <si>
    <t>FAUSIA</t>
  </si>
  <si>
    <t>YASMINE</t>
  </si>
  <si>
    <t>MANUEL</t>
  </si>
  <si>
    <t>BARBIERO</t>
  </si>
  <si>
    <t>ALEXANDER</t>
  </si>
  <si>
    <t>MAJA</t>
  </si>
  <si>
    <t>ROBERTO</t>
  </si>
  <si>
    <t>AURORA</t>
  </si>
  <si>
    <t>ALICE</t>
  </si>
  <si>
    <t>CLAUDIA</t>
  </si>
  <si>
    <t>BASSAN</t>
  </si>
  <si>
    <t>GIORGIO</t>
  </si>
  <si>
    <t>LEONARDO</t>
  </si>
  <si>
    <t>BASSO</t>
  </si>
  <si>
    <t>LAURA</t>
  </si>
  <si>
    <t>LUIGI</t>
  </si>
  <si>
    <t>BATTOCCHIA</t>
  </si>
  <si>
    <t>ASIA ESPERANZA</t>
  </si>
  <si>
    <t>MATTEO</t>
  </si>
  <si>
    <t>BEGHETTO</t>
  </si>
  <si>
    <t>ALESSIA</t>
  </si>
  <si>
    <t>BARBARA</t>
  </si>
  <si>
    <t>MANUELA</t>
  </si>
  <si>
    <t>FILIPPO</t>
  </si>
  <si>
    <t>BELLOTTI</t>
  </si>
  <si>
    <t>SONIA</t>
  </si>
  <si>
    <t>CRISTIAN</t>
  </si>
  <si>
    <t>BELOTTI</t>
  </si>
  <si>
    <t>GIORGIA</t>
  </si>
  <si>
    <t>MASSIMO</t>
  </si>
  <si>
    <t>EDOARDO</t>
  </si>
  <si>
    <t>BENETTI</t>
  </si>
  <si>
    <t>SEBASTIANO</t>
  </si>
  <si>
    <t>BERLATO</t>
  </si>
  <si>
    <t>CAMILLA</t>
  </si>
  <si>
    <t>LARA</t>
  </si>
  <si>
    <t>CHIARA</t>
  </si>
  <si>
    <t>BERTIN</t>
  </si>
  <si>
    <t>VALENTINA</t>
  </si>
  <si>
    <t>CATERINA</t>
  </si>
  <si>
    <t>FABIO</t>
  </si>
  <si>
    <t>BERTOLLO</t>
  </si>
  <si>
    <t>BERTONCELLO</t>
  </si>
  <si>
    <t>MIRKO</t>
  </si>
  <si>
    <t>EUGENIO</t>
  </si>
  <si>
    <t>MARIA</t>
  </si>
  <si>
    <t>BEVILACQUA</t>
  </si>
  <si>
    <t>DINA</t>
  </si>
  <si>
    <t>LUCIANO</t>
  </si>
  <si>
    <t>ACHILLE</t>
  </si>
  <si>
    <t>BIGARELLA</t>
  </si>
  <si>
    <t>MAURIZIO</t>
  </si>
  <si>
    <t>SIMONE</t>
  </si>
  <si>
    <t>MATTIA</t>
  </si>
  <si>
    <t>PAOLO</t>
  </si>
  <si>
    <t>GIOELE</t>
  </si>
  <si>
    <t>DANIELE</t>
  </si>
  <si>
    <t>ELISA</t>
  </si>
  <si>
    <t>BORON</t>
  </si>
  <si>
    <t>NICOLã</t>
  </si>
  <si>
    <t>BORTOLON</t>
  </si>
  <si>
    <t>GIULIO</t>
  </si>
  <si>
    <t>BOUCHAALA</t>
  </si>
  <si>
    <t>NOUR</t>
  </si>
  <si>
    <t>BOUKHALFA</t>
  </si>
  <si>
    <t>ABDELKADER</t>
  </si>
  <si>
    <t>GIACOMO</t>
  </si>
  <si>
    <t>BRAGGION</t>
  </si>
  <si>
    <t>BRENTAN</t>
  </si>
  <si>
    <t>NICOLA</t>
  </si>
  <si>
    <t>BRIGO</t>
  </si>
  <si>
    <t>BRUNETTO</t>
  </si>
  <si>
    <t>RACHELE</t>
  </si>
  <si>
    <t>FEDERICA</t>
  </si>
  <si>
    <t>BURS</t>
  </si>
  <si>
    <t>RAUL SEBASTIAN</t>
  </si>
  <si>
    <t>BUSON</t>
  </si>
  <si>
    <t>CAMPAGNOLO</t>
  </si>
  <si>
    <t>ROBERTA</t>
  </si>
  <si>
    <t>MATILDE</t>
  </si>
  <si>
    <t>CAON</t>
  </si>
  <si>
    <t>CAPITANIO</t>
  </si>
  <si>
    <t>ANNIE</t>
  </si>
  <si>
    <t>CARLO</t>
  </si>
  <si>
    <t>NICOLE</t>
  </si>
  <si>
    <t>IRENE</t>
  </si>
  <si>
    <t>CAPOZZI</t>
  </si>
  <si>
    <t>SERGIO</t>
  </si>
  <si>
    <t>CAPPELLARI</t>
  </si>
  <si>
    <t>CAREGNATO</t>
  </si>
  <si>
    <t>CAROLLO</t>
  </si>
  <si>
    <t>CRISTIANO</t>
  </si>
  <si>
    <t>CASSAN</t>
  </si>
  <si>
    <t>ASTER</t>
  </si>
  <si>
    <t>RAHEL</t>
  </si>
  <si>
    <t>CASTILLO</t>
  </si>
  <si>
    <t>PALOMA</t>
  </si>
  <si>
    <t>CATTANI</t>
  </si>
  <si>
    <t>MASSIMILIANO</t>
  </si>
  <si>
    <t>MICHAEL</t>
  </si>
  <si>
    <t>CATTELAN</t>
  </si>
  <si>
    <t>NICCOLO'</t>
  </si>
  <si>
    <t>CECCHINATO</t>
  </si>
  <si>
    <t>CENZATO</t>
  </si>
  <si>
    <t>CERANTOLA</t>
  </si>
  <si>
    <t>MARTA</t>
  </si>
  <si>
    <t>CESTONARO</t>
  </si>
  <si>
    <t>CHEMELLO</t>
  </si>
  <si>
    <t>CHIMENTO</t>
  </si>
  <si>
    <t>CISCO</t>
  </si>
  <si>
    <t>COCCO</t>
  </si>
  <si>
    <t>COMPARIN</t>
  </si>
  <si>
    <t>CONTE</t>
  </si>
  <si>
    <t>CONTRO</t>
  </si>
  <si>
    <t>FILIPPO LEOPOLDO</t>
  </si>
  <si>
    <t>COPIELLO</t>
  </si>
  <si>
    <t>CORDIANO</t>
  </si>
  <si>
    <t>COSTA</t>
  </si>
  <si>
    <t>COSTALUNGA</t>
  </si>
  <si>
    <t>KENSY</t>
  </si>
  <si>
    <t>PIERSEBASTIANO</t>
  </si>
  <si>
    <t>DANIELA</t>
  </si>
  <si>
    <t>CRESTANI</t>
  </si>
  <si>
    <t>GIANFRANCO</t>
  </si>
  <si>
    <t>CRISTOFORI</t>
  </si>
  <si>
    <t>CRIVELLARO</t>
  </si>
  <si>
    <t>CUOGHI</t>
  </si>
  <si>
    <t>DA SILVEIRA</t>
  </si>
  <si>
    <t>BRUCE</t>
  </si>
  <si>
    <t>MIRCO</t>
  </si>
  <si>
    <t>LUCIA</t>
  </si>
  <si>
    <t>DAL FERRO</t>
  </si>
  <si>
    <t>DAL MASO</t>
  </si>
  <si>
    <t>DALLA POZZA</t>
  </si>
  <si>
    <t>LUDOVICA</t>
  </si>
  <si>
    <t>DANI</t>
  </si>
  <si>
    <t>DE CAO</t>
  </si>
  <si>
    <t>DILETTA</t>
  </si>
  <si>
    <t>DE FAVERI</t>
  </si>
  <si>
    <t>DE MARZO</t>
  </si>
  <si>
    <t>NICOLO' VITTORIO</t>
  </si>
  <si>
    <t>DE NICOLAO</t>
  </si>
  <si>
    <t>REBECCA</t>
  </si>
  <si>
    <t>DE ROSSO</t>
  </si>
  <si>
    <t>ERIKA</t>
  </si>
  <si>
    <t>ALEX</t>
  </si>
  <si>
    <t>DELL'AGLIO</t>
  </si>
  <si>
    <t>GIORGIA ROSI</t>
  </si>
  <si>
    <t>DEWEERD</t>
  </si>
  <si>
    <t>DANIEL</t>
  </si>
  <si>
    <t>DJADOU</t>
  </si>
  <si>
    <t>AKPENE MARTIALE</t>
  </si>
  <si>
    <t>DOCIMO</t>
  </si>
  <si>
    <t>DOSSO</t>
  </si>
  <si>
    <t>DUSO</t>
  </si>
  <si>
    <t>ECH  CHAFAI</t>
  </si>
  <si>
    <t>REDA</t>
  </si>
  <si>
    <t>EL HACHIMI</t>
  </si>
  <si>
    <t>AIMAN</t>
  </si>
  <si>
    <t>ELVIERI</t>
  </si>
  <si>
    <t>FABIAN</t>
  </si>
  <si>
    <t>FABRIS</t>
  </si>
  <si>
    <t>FACCIN</t>
  </si>
  <si>
    <t>EMILY</t>
  </si>
  <si>
    <t>FACCINI</t>
  </si>
  <si>
    <t>FAGGIN</t>
  </si>
  <si>
    <t>CARLA</t>
  </si>
  <si>
    <t>FASSINA</t>
  </si>
  <si>
    <t>ALESSANDRA</t>
  </si>
  <si>
    <t>FATTORI</t>
  </si>
  <si>
    <t>FERRAMOSCA</t>
  </si>
  <si>
    <t>KARINA</t>
  </si>
  <si>
    <t>FERRARIN</t>
  </si>
  <si>
    <t>GAIA</t>
  </si>
  <si>
    <t>FIN</t>
  </si>
  <si>
    <t>EDOARDO GIOVANNI</t>
  </si>
  <si>
    <t>LORENA</t>
  </si>
  <si>
    <t>FONGARO</t>
  </si>
  <si>
    <t>FRACCA</t>
  </si>
  <si>
    <t>FABRIZIO</t>
  </si>
  <si>
    <t>GACHAOUI</t>
  </si>
  <si>
    <t>YOUSSEF</t>
  </si>
  <si>
    <t>GALIAZZO</t>
  </si>
  <si>
    <t>GALLEAZZO</t>
  </si>
  <si>
    <t>PIERANTONIO</t>
  </si>
  <si>
    <t>GASPARI</t>
  </si>
  <si>
    <t>NADIA</t>
  </si>
  <si>
    <t>GENTILIN</t>
  </si>
  <si>
    <t>SILVANO</t>
  </si>
  <si>
    <t>GHEZZO</t>
  </si>
  <si>
    <t>GIAMMETTA</t>
  </si>
  <si>
    <t>GIOLI</t>
  </si>
  <si>
    <t>GIOMI</t>
  </si>
  <si>
    <t>GIROLIMETTO</t>
  </si>
  <si>
    <t>GONELLA</t>
  </si>
  <si>
    <t>GOTTER</t>
  </si>
  <si>
    <t>TAMARA</t>
  </si>
  <si>
    <t>GRIGNOLO</t>
  </si>
  <si>
    <t>GRIGOLATO</t>
  </si>
  <si>
    <t>GUARDA</t>
  </si>
  <si>
    <t>GUERTS</t>
  </si>
  <si>
    <t>GIULIANA ANGEL</t>
  </si>
  <si>
    <t>GUIDOLIN</t>
  </si>
  <si>
    <t>GULINELLI</t>
  </si>
  <si>
    <t>SEBASTIAN</t>
  </si>
  <si>
    <t>INGLESE</t>
  </si>
  <si>
    <t>JENDOUBI</t>
  </si>
  <si>
    <t>LINDA</t>
  </si>
  <si>
    <t>LAGO</t>
  </si>
  <si>
    <t>TOMMASO ANGELO</t>
  </si>
  <si>
    <t>LANARO</t>
  </si>
  <si>
    <t>LIVIERO</t>
  </si>
  <si>
    <t>LONGHI</t>
  </si>
  <si>
    <t>LORO</t>
  </si>
  <si>
    <t>MAINO</t>
  </si>
  <si>
    <t>MANCA</t>
  </si>
  <si>
    <t>MARAGNO</t>
  </si>
  <si>
    <t>MARAN</t>
  </si>
  <si>
    <t>ELISABETTA</t>
  </si>
  <si>
    <t>MARANGON</t>
  </si>
  <si>
    <t>MARCHETTO</t>
  </si>
  <si>
    <t>MARCHIORO</t>
  </si>
  <si>
    <t>MASCIA</t>
  </si>
  <si>
    <t>MASSAUA</t>
  </si>
  <si>
    <t>MASSIGNAN</t>
  </si>
  <si>
    <t>ENRICO MARIO</t>
  </si>
  <si>
    <t>MAZZI</t>
  </si>
  <si>
    <t>MECENERO</t>
  </si>
  <si>
    <t>MEGGIOLARO</t>
  </si>
  <si>
    <t>DEBORAH</t>
  </si>
  <si>
    <t>MENSAH</t>
  </si>
  <si>
    <t>SHARMELL BIRAGO</t>
  </si>
  <si>
    <t>MICHELETTO</t>
  </si>
  <si>
    <t>MIOLO</t>
  </si>
  <si>
    <t>MISTRORIGO</t>
  </si>
  <si>
    <t>MORI</t>
  </si>
  <si>
    <t>MORO</t>
  </si>
  <si>
    <t>MORTINI</t>
  </si>
  <si>
    <t>RAFFAELLO</t>
  </si>
  <si>
    <t>MOTTERLE</t>
  </si>
  <si>
    <t>MULLAH</t>
  </si>
  <si>
    <t>NAHED</t>
  </si>
  <si>
    <t>MUNARI</t>
  </si>
  <si>
    <t>CHIARA ALBA</t>
  </si>
  <si>
    <t>NARDI</t>
  </si>
  <si>
    <t>ISHITA</t>
  </si>
  <si>
    <t>NEFFAT</t>
  </si>
  <si>
    <t>NICO</t>
  </si>
  <si>
    <t>BRIAN SEVERINO</t>
  </si>
  <si>
    <t>NONNI</t>
  </si>
  <si>
    <t>HASANATOU</t>
  </si>
  <si>
    <t>NWACHUKWU</t>
  </si>
  <si>
    <t>GHANDY</t>
  </si>
  <si>
    <t>OFOSU</t>
  </si>
  <si>
    <t>STEFANIA AMANKWAH</t>
  </si>
  <si>
    <t>OLIVIERO</t>
  </si>
  <si>
    <t>OUATTARA</t>
  </si>
  <si>
    <t>RAMATOU</t>
  </si>
  <si>
    <t>PALMA</t>
  </si>
  <si>
    <t>PANAROTTO</t>
  </si>
  <si>
    <t>PASINI</t>
  </si>
  <si>
    <t>PASQUALETTO</t>
  </si>
  <si>
    <t>AGNESE</t>
  </si>
  <si>
    <t>PATRICHI</t>
  </si>
  <si>
    <t>COSMIN VLADUT</t>
  </si>
  <si>
    <t>PAVAN</t>
  </si>
  <si>
    <t>PENTO</t>
  </si>
  <si>
    <t>PERINTI</t>
  </si>
  <si>
    <t>PERON</t>
  </si>
  <si>
    <t>PETTENON</t>
  </si>
  <si>
    <t>PIANEZZOLA</t>
  </si>
  <si>
    <t>PIEROPAN</t>
  </si>
  <si>
    <t>PILLAN</t>
  </si>
  <si>
    <t>PILLON</t>
  </si>
  <si>
    <t>PIOTTO</t>
  </si>
  <si>
    <t>NICHOLAS</t>
  </si>
  <si>
    <t>PISANELLO</t>
  </si>
  <si>
    <t>POMARO</t>
  </si>
  <si>
    <t>PREBIANCA</t>
  </si>
  <si>
    <t>PRETO</t>
  </si>
  <si>
    <t>RAMANZIN</t>
  </si>
  <si>
    <t>RAMPAZZO</t>
  </si>
  <si>
    <t>RENSI</t>
  </si>
  <si>
    <t>RIGHI</t>
  </si>
  <si>
    <t>RIGO</t>
  </si>
  <si>
    <t>RIGODANZO</t>
  </si>
  <si>
    <t>RIGONI</t>
  </si>
  <si>
    <t>RINALDI</t>
  </si>
  <si>
    <t>RIZZATO</t>
  </si>
  <si>
    <t>ROSSETTI</t>
  </si>
  <si>
    <t>ROSSI</t>
  </si>
  <si>
    <t>ROZZI</t>
  </si>
  <si>
    <t>SABBADINI</t>
  </si>
  <si>
    <t>SAMBARE</t>
  </si>
  <si>
    <t>OBAIDOU</t>
  </si>
  <si>
    <t>SANTORINI</t>
  </si>
  <si>
    <t>SARTORI</t>
  </si>
  <si>
    <t>SAVIANO</t>
  </si>
  <si>
    <t>LEONARDO EROS</t>
  </si>
  <si>
    <t>SAVIO</t>
  </si>
  <si>
    <t>SCACCO</t>
  </si>
  <si>
    <t>SCALCO</t>
  </si>
  <si>
    <t>NIKITA</t>
  </si>
  <si>
    <t>SCAVAZZA</t>
  </si>
  <si>
    <t>SEGANFREDO</t>
  </si>
  <si>
    <t>SEGATO</t>
  </si>
  <si>
    <t>EMY</t>
  </si>
  <si>
    <t>ERJA</t>
  </si>
  <si>
    <t>SILO</t>
  </si>
  <si>
    <t>SILVELLO</t>
  </si>
  <si>
    <t>SIMONETTO</t>
  </si>
  <si>
    <t>SING</t>
  </si>
  <si>
    <t>PARAMVIR</t>
  </si>
  <si>
    <t>SINGH</t>
  </si>
  <si>
    <t>GURPREET</t>
  </si>
  <si>
    <t>VISHAVJEET</t>
  </si>
  <si>
    <t>SPANEVELLO</t>
  </si>
  <si>
    <t>ANDREA SERENA</t>
  </si>
  <si>
    <t>SPEZZAPRIA</t>
  </si>
  <si>
    <t>STERCHELE</t>
  </si>
  <si>
    <t>STEVAN</t>
  </si>
  <si>
    <t>STIVAN</t>
  </si>
  <si>
    <t>TADIOTTO</t>
  </si>
  <si>
    <t>TAVELLA</t>
  </si>
  <si>
    <t>TESCARI</t>
  </si>
  <si>
    <t>ERNESTO</t>
  </si>
  <si>
    <t>TESTA</t>
  </si>
  <si>
    <t>TISO</t>
  </si>
  <si>
    <t>TODESCO</t>
  </si>
  <si>
    <t>TOFFANIN</t>
  </si>
  <si>
    <t>TOGNETTI</t>
  </si>
  <si>
    <t>TOMBOLAN</t>
  </si>
  <si>
    <t>TONIOLLO</t>
  </si>
  <si>
    <t>TOSETTO</t>
  </si>
  <si>
    <t>MARIA EUGENIA</t>
  </si>
  <si>
    <t>TREVISAN</t>
  </si>
  <si>
    <t>TURETTA</t>
  </si>
  <si>
    <t>URBANI</t>
  </si>
  <si>
    <t>VALLORTIGARA</t>
  </si>
  <si>
    <t>VASSALLO</t>
  </si>
  <si>
    <t>VENCATO</t>
  </si>
  <si>
    <t>VENDRAMIN</t>
  </si>
  <si>
    <t>VENTURA</t>
  </si>
  <si>
    <t>VENZO</t>
  </si>
  <si>
    <t>SELENA</t>
  </si>
  <si>
    <t>VERONA</t>
  </si>
  <si>
    <t>VERONESE</t>
  </si>
  <si>
    <t>VERZA</t>
  </si>
  <si>
    <t>VIERO</t>
  </si>
  <si>
    <t>ROMAN GIOVANNI</t>
  </si>
  <si>
    <t>VISENTIN</t>
  </si>
  <si>
    <t>ZAMUNARO</t>
  </si>
  <si>
    <t>VITO</t>
  </si>
  <si>
    <t>ZANELLATO</t>
  </si>
  <si>
    <t>ZANFAVERO</t>
  </si>
  <si>
    <t>SILVIO ELIA</t>
  </si>
  <si>
    <t>ZANON</t>
  </si>
  <si>
    <t>ZANOTTO</t>
  </si>
  <si>
    <t>ZATTRA</t>
  </si>
  <si>
    <t>ZERBINATI</t>
  </si>
  <si>
    <t>ZILIO</t>
  </si>
  <si>
    <t>ZOLIN</t>
  </si>
  <si>
    <t>ZOLLA</t>
  </si>
  <si>
    <t>ZONTA</t>
  </si>
  <si>
    <t>ZORZANELLO</t>
  </si>
  <si>
    <t>ZORZO</t>
  </si>
  <si>
    <t>ZUCCHI</t>
  </si>
  <si>
    <t xml:space="preserve"> </t>
  </si>
  <si>
    <t>SPLENDORE</t>
  </si>
  <si>
    <t>ZARANTONELLO</t>
  </si>
  <si>
    <t>60HS</t>
  </si>
  <si>
    <t>PZ</t>
  </si>
  <si>
    <t>CL</t>
  </si>
  <si>
    <t>Classifica</t>
  </si>
  <si>
    <t>P.</t>
  </si>
  <si>
    <t>ATLETICA UNION CREAZZO A.S.D.</t>
  </si>
  <si>
    <t>CSI ATLETICA COLLI BERICI A.S.D.</t>
  </si>
  <si>
    <t>KUMAR</t>
  </si>
  <si>
    <t>MUKESH</t>
  </si>
  <si>
    <t>ROCCHETTO</t>
  </si>
  <si>
    <t>TEZZA</t>
  </si>
  <si>
    <t>4° PROVA PROVINCIALE</t>
  </si>
  <si>
    <t>GRUMULO D/A</t>
  </si>
  <si>
    <t>ZORDAN</t>
  </si>
  <si>
    <t>PASQUALIN</t>
  </si>
  <si>
    <t>LAERTE CARLO ALBERTO</t>
  </si>
  <si>
    <t>ENEA CARLO ALBERTO</t>
  </si>
  <si>
    <t>REGINATO</t>
  </si>
  <si>
    <t>50HS</t>
  </si>
  <si>
    <t>400M</t>
  </si>
  <si>
    <t>300M</t>
  </si>
  <si>
    <t>REMOR</t>
  </si>
  <si>
    <t>V</t>
  </si>
  <si>
    <t>PUNTI</t>
  </si>
  <si>
    <t>2,21,8</t>
  </si>
  <si>
    <t>2,55,7</t>
  </si>
  <si>
    <t>2,32,4</t>
  </si>
  <si>
    <t>2,28,7</t>
  </si>
  <si>
    <t>2,27,6</t>
  </si>
  <si>
    <t>2,18,2</t>
  </si>
  <si>
    <t>2,13,7</t>
  </si>
  <si>
    <t>2,30,5</t>
  </si>
  <si>
    <t>2,14,8</t>
  </si>
  <si>
    <t>2,43,8</t>
  </si>
  <si>
    <t>ESORDIENTI</t>
  </si>
  <si>
    <t>4 X 200</t>
  </si>
  <si>
    <t/>
  </si>
  <si>
    <t>ARZIGNANO</t>
  </si>
  <si>
    <t xml:space="preserve">DAL MOLIN </t>
  </si>
  <si>
    <t>1,07,4</t>
  </si>
  <si>
    <t>1,00,3</t>
  </si>
  <si>
    <t>1,04,2</t>
  </si>
  <si>
    <t>1,00,5</t>
  </si>
  <si>
    <t>1,01,0</t>
  </si>
  <si>
    <t>1,02,4</t>
  </si>
  <si>
    <t>1,00,8</t>
  </si>
  <si>
    <t>1,00,1</t>
  </si>
  <si>
    <t>1,04,5</t>
  </si>
  <si>
    <t>1,01,6</t>
  </si>
  <si>
    <t>1,20,7</t>
  </si>
  <si>
    <t>1,49,4</t>
  </si>
  <si>
    <t>1,01,5</t>
  </si>
  <si>
    <t>1,21,3</t>
  </si>
  <si>
    <t>1,22,1</t>
  </si>
  <si>
    <t>1,12,5</t>
  </si>
  <si>
    <t>1,19,3</t>
  </si>
  <si>
    <t>1,00,9</t>
  </si>
  <si>
    <t>ok</t>
  </si>
  <si>
    <t>ok mc</t>
  </si>
  <si>
    <t xml:space="preserve">InformarLa che il D.lgs. n. 196 del 30 giugno 2003 ("Codice in materia di protezione dei dati personali") prevede la tutela delle persone e di altri soggetti rispetto al trattamento dei dati personali.
Secondo la normativa indicata, tale trattamento sarà improntato ai principi di correttezza, liceità e trasparenza e di tutela della riservatezza e dei diritti degli associati come stabilisce lo statuto CSI.
Ai sensi dell'articolo 13 del D.lgs. n.196/2003, pertanto, forniamo le seguenti informazioni:
1. I dati da presenti  sono trattati solo per la funzionalità di classifica della gara sopra indiocata.
2. Il trattamento sarà effettuato esclusivamente per la stagione sportiva 2017/2018 tramite personale qualificato e autorizzata a farlo con sistemi informatici adeguati allo scopo;
4. I dati non saranno comunicati ad altri soggetti, né saranno oggetto di diffusione; </t>
  </si>
  <si>
    <t>Vietata la diffusione se non per i soci del comitato CSI VICENZA</t>
  </si>
  <si>
    <t>GRUMULO DELLE ABBADESSR</t>
  </si>
  <si>
    <t xml:space="preserve">Cognome </t>
  </si>
  <si>
    <t>Nome</t>
  </si>
  <si>
    <t>Nascita</t>
  </si>
  <si>
    <t>Soicetà</t>
  </si>
  <si>
    <t>Cat</t>
  </si>
  <si>
    <t>Tempo</t>
  </si>
  <si>
    <t>AAM  VM</t>
  </si>
  <si>
    <t>5000 m</t>
  </si>
  <si>
    <t>PETTORALE</t>
  </si>
  <si>
    <t>17,19,7</t>
  </si>
  <si>
    <t>17,50,6</t>
  </si>
  <si>
    <t>18,01,6</t>
  </si>
  <si>
    <t>19,03,2</t>
  </si>
  <si>
    <t>20,31,7</t>
  </si>
  <si>
    <t>21,20,2</t>
  </si>
  <si>
    <t>18,14,4</t>
  </si>
  <si>
    <t>22,01,5</t>
  </si>
  <si>
    <t>23,30,1</t>
  </si>
  <si>
    <t>AAM ABM VM</t>
  </si>
  <si>
    <t>16,50,7</t>
  </si>
  <si>
    <t>18,08,2</t>
  </si>
  <si>
    <t>18,20,2</t>
  </si>
  <si>
    <t>18,44,0</t>
  </si>
  <si>
    <t>19,00,8</t>
  </si>
  <si>
    <t>19,02,9</t>
  </si>
  <si>
    <t>19,18,4</t>
  </si>
  <si>
    <t>19,54,8</t>
  </si>
  <si>
    <t>21,34,1</t>
  </si>
  <si>
    <t>RF RM CF CM</t>
  </si>
  <si>
    <t>MARCIA 2KM</t>
  </si>
  <si>
    <t>12,30,3</t>
  </si>
  <si>
    <t>13,20,3</t>
  </si>
  <si>
    <t>13,20,7</t>
  </si>
  <si>
    <t>13,23,5</t>
  </si>
  <si>
    <t>13,57,8</t>
  </si>
  <si>
    <t>13,58,9</t>
  </si>
  <si>
    <t>15,14,3</t>
  </si>
  <si>
    <t>12,39,3</t>
  </si>
  <si>
    <t>PENALITà 30 S</t>
  </si>
  <si>
    <t>12,58,9</t>
  </si>
  <si>
    <t>14,48,1</t>
  </si>
  <si>
    <t>12,25,2</t>
  </si>
  <si>
    <t>13,52,9</t>
  </si>
  <si>
    <t>14,16,0</t>
  </si>
  <si>
    <t>15,09,3</t>
  </si>
  <si>
    <t>14,13,8</t>
  </si>
  <si>
    <t>800 m</t>
  </si>
  <si>
    <t>piazz.</t>
  </si>
  <si>
    <t>2.29,4</t>
  </si>
  <si>
    <t>2.32,8</t>
  </si>
  <si>
    <t>2,34,1</t>
  </si>
  <si>
    <t>2.51,8</t>
  </si>
  <si>
    <t xml:space="preserve">JF  </t>
  </si>
  <si>
    <t>piaz</t>
  </si>
  <si>
    <t>2.42,7</t>
  </si>
  <si>
    <t>2.44,7</t>
  </si>
  <si>
    <t>2.59,5</t>
  </si>
  <si>
    <t>3.11,0</t>
  </si>
  <si>
    <t>2.22,1</t>
  </si>
  <si>
    <t>2.34,1</t>
  </si>
  <si>
    <t>2.39,0</t>
  </si>
  <si>
    <t>2.56,4</t>
  </si>
  <si>
    <t>3.18,6</t>
  </si>
  <si>
    <t xml:space="preserve">AAF </t>
  </si>
  <si>
    <t>piazz</t>
  </si>
  <si>
    <t>class</t>
  </si>
  <si>
    <t>2.38,8</t>
  </si>
  <si>
    <t>2.39,9</t>
  </si>
  <si>
    <t>3.11,5</t>
  </si>
  <si>
    <t>3.13,1</t>
  </si>
  <si>
    <t>3.21,0</t>
  </si>
  <si>
    <t>3.02,8</t>
  </si>
  <si>
    <t>3.09,6</t>
  </si>
  <si>
    <t>3,23,9</t>
  </si>
  <si>
    <t>3.32,2</t>
  </si>
  <si>
    <t>3.15,5</t>
  </si>
  <si>
    <t>3.18,0</t>
  </si>
  <si>
    <t>3.36,2</t>
  </si>
  <si>
    <t>2.04,6</t>
  </si>
  <si>
    <t>2.07,3</t>
  </si>
  <si>
    <t>2.07,6</t>
  </si>
  <si>
    <t>2.17,9</t>
  </si>
  <si>
    <t>MONTECCHIO PRECALCINO</t>
  </si>
  <si>
    <t>2.25,8</t>
  </si>
  <si>
    <t>2.26,1</t>
  </si>
  <si>
    <t>2.29,9</t>
  </si>
  <si>
    <t>2.33,2</t>
  </si>
  <si>
    <t>2.35,5</t>
  </si>
  <si>
    <t>2.39,3</t>
  </si>
  <si>
    <t>2.41,8</t>
  </si>
  <si>
    <t>Comitato Organizzatore</t>
  </si>
  <si>
    <t>4° Prova Provinciale</t>
  </si>
  <si>
    <t>AM -AF</t>
  </si>
  <si>
    <t>TRIPLO</t>
  </si>
  <si>
    <t>ATLETA</t>
  </si>
  <si>
    <t>PROVE</t>
  </si>
  <si>
    <t>MIGLIOR MISURA</t>
  </si>
  <si>
    <t>CLASS.</t>
  </si>
  <si>
    <t>COGNOME</t>
  </si>
  <si>
    <t>NOME</t>
  </si>
  <si>
    <r>
      <t xml:space="preserve">SIMBOLI PROVE                                                         </t>
    </r>
    <r>
      <rPr>
        <sz val="11.5"/>
        <rFont val="Times New Roman"/>
        <family val="1"/>
      </rPr>
      <t xml:space="preserve">                                                                                  </t>
    </r>
  </si>
  <si>
    <r>
      <t xml:space="preserve">   NULLO:      </t>
    </r>
    <r>
      <rPr>
        <b/>
        <sz val="14"/>
        <rFont val="Times New Roman"/>
        <family val="1"/>
      </rPr>
      <t>X</t>
    </r>
    <r>
      <rPr>
        <sz val="11.5"/>
        <rFont val="Times New Roman"/>
        <family val="1"/>
      </rPr>
      <t xml:space="preserve"> </t>
    </r>
  </si>
  <si>
    <r>
      <t xml:space="preserve"> RINUNClA :       </t>
    </r>
    <r>
      <rPr>
        <b/>
        <sz val="14"/>
        <rFont val="Times New Roman"/>
        <family val="1"/>
      </rPr>
      <t>—</t>
    </r>
  </si>
  <si>
    <r>
      <rPr>
        <sz val="11.5"/>
        <rFont val="Times New Roman"/>
        <family val="1"/>
      </rPr>
      <t xml:space="preserve">IL SEGRETARIO DI GIURIA  </t>
    </r>
  </si>
  <si>
    <t>L'ARBITRO</t>
  </si>
  <si>
    <t xml:space="preserve">EF </t>
  </si>
  <si>
    <t>LUNGO</t>
  </si>
  <si>
    <t>n</t>
  </si>
  <si>
    <r>
      <t xml:space="preserve">SIMBOLI PROVE                                                         </t>
    </r>
    <r>
      <rPr>
        <sz val="11"/>
        <rFont val="Times New Roman"/>
        <family val="1"/>
      </rPr>
      <t xml:space="preserve">                                                                                  </t>
    </r>
  </si>
  <si>
    <r>
      <t xml:space="preserve">   NULLO:      </t>
    </r>
    <r>
      <rPr>
        <b/>
        <sz val="14"/>
        <rFont val="Times New Roman"/>
        <family val="1"/>
      </rPr>
      <t>X</t>
    </r>
    <r>
      <rPr>
        <sz val="11"/>
        <rFont val="Times New Roman"/>
        <family val="1"/>
      </rPr>
      <t xml:space="preserve"> </t>
    </r>
  </si>
  <si>
    <r>
      <rPr>
        <sz val="11"/>
        <rFont val="Times New Roman"/>
        <family val="1"/>
      </rPr>
      <t xml:space="preserve">IL SEGRETARIO DI GIURIA  </t>
    </r>
  </si>
  <si>
    <t>OK</t>
  </si>
  <si>
    <t>RF - 1</t>
  </si>
  <si>
    <t>a</t>
  </si>
  <si>
    <t xml:space="preserve">RM </t>
  </si>
  <si>
    <t>X</t>
  </si>
  <si>
    <t xml:space="preserve">SIMBOLI PROVE                                                                                                                                           </t>
  </si>
  <si>
    <t xml:space="preserve">IL SEGRETARIO DI GIURIA  </t>
  </si>
  <si>
    <r>
      <t xml:space="preserve"> RINUNClA :       </t>
    </r>
    <r>
      <rPr>
        <b/>
        <sz val="14"/>
        <rFont val="Calibri"/>
        <family val="2"/>
      </rPr>
      <t>—</t>
    </r>
  </si>
  <si>
    <r>
      <t xml:space="preserve">   NULLO:      </t>
    </r>
    <r>
      <rPr>
        <b/>
        <sz val="14"/>
        <rFont val="Calibri"/>
        <family val="2"/>
      </rPr>
      <t>X</t>
    </r>
    <r>
      <rPr>
        <sz val="14"/>
        <rFont val="Calibri"/>
        <family val="2"/>
      </rPr>
      <t xml:space="preserve"> </t>
    </r>
  </si>
  <si>
    <t xml:space="preserve">Luogo </t>
  </si>
  <si>
    <t>4° Prova Provicniale</t>
  </si>
  <si>
    <t>CREAZZO</t>
  </si>
  <si>
    <t>SALTO IN ALTO -1</t>
  </si>
  <si>
    <t>P</t>
  </si>
  <si>
    <t>F</t>
  </si>
  <si>
    <t>Ris.</t>
  </si>
  <si>
    <t>Clas.</t>
  </si>
  <si>
    <t>ORDINE DELLE OPERAZIONI PER DEFINIRE LA CLASSIFICA DEI SALTI IN ELEVAZIONE IN CASO DI PARITA'</t>
  </si>
  <si>
    <r>
      <t xml:space="preserve">VALIDO:   </t>
    </r>
    <r>
      <rPr>
        <b/>
        <sz val="14"/>
        <rFont val="Times New Roman"/>
        <family val="1"/>
      </rPr>
      <t xml:space="preserve"> 0</t>
    </r>
  </si>
  <si>
    <t>1)   Precede il concorrente con il minor numero di salti all'ultima altezza valida (P)</t>
  </si>
  <si>
    <r>
      <t xml:space="preserve">NULLO:     </t>
    </r>
    <r>
      <rPr>
        <b/>
        <sz val="14"/>
        <rFont val="Times New Roman"/>
        <family val="1"/>
      </rPr>
      <t xml:space="preserve"> X</t>
    </r>
    <r>
      <rPr>
        <sz val="11.5"/>
        <rFont val="Times New Roman"/>
        <family val="1"/>
      </rPr>
      <t xml:space="preserve"> </t>
    </r>
  </si>
  <si>
    <t>2)   Se la parità permane, precede il concorrente che ha il minor numero di salti (F)</t>
  </si>
  <si>
    <r>
      <t xml:space="preserve">PASSO :      </t>
    </r>
    <r>
      <rPr>
        <b/>
        <sz val="20"/>
        <rFont val="Times New Roman"/>
        <family val="1"/>
      </rPr>
      <t xml:space="preserve"> </t>
    </r>
    <r>
      <rPr>
        <b/>
        <sz val="16"/>
        <rFont val="Stencil"/>
        <family val="5"/>
      </rPr>
      <t>—</t>
    </r>
  </si>
  <si>
    <t>3)   Se la parità permane ancora i concorrenti debbono essere classificati alla pari</t>
  </si>
  <si>
    <t>4)    In caso di parità per il primo posto si effettua lo spareggio</t>
  </si>
  <si>
    <t>Aab</t>
  </si>
  <si>
    <t xml:space="preserve">  JF - SF</t>
  </si>
  <si>
    <t>PESO</t>
  </si>
  <si>
    <t>EM - 1</t>
  </si>
  <si>
    <t>VORTEX</t>
  </si>
  <si>
    <t>39.57</t>
  </si>
  <si>
    <t>38.57</t>
  </si>
  <si>
    <t>33.50</t>
  </si>
  <si>
    <t>32.86</t>
  </si>
  <si>
    <t>30.72</t>
  </si>
  <si>
    <t>30.36</t>
  </si>
  <si>
    <t>30.04</t>
  </si>
  <si>
    <t>29.97</t>
  </si>
  <si>
    <t>29.64</t>
  </si>
  <si>
    <t>29.57</t>
  </si>
  <si>
    <t>29.20</t>
  </si>
  <si>
    <t>28.56</t>
  </si>
  <si>
    <t>27.05</t>
  </si>
  <si>
    <t>26.67</t>
  </si>
  <si>
    <t>25.46</t>
  </si>
  <si>
    <t>24.98</t>
  </si>
  <si>
    <t>23.36</t>
  </si>
  <si>
    <t>22.83</t>
  </si>
  <si>
    <t>22.57</t>
  </si>
  <si>
    <t>22.43</t>
  </si>
  <si>
    <t>20.94</t>
  </si>
  <si>
    <t>19.89</t>
  </si>
  <si>
    <t>18.22</t>
  </si>
  <si>
    <t>17.08</t>
  </si>
  <si>
    <t>16.87</t>
  </si>
  <si>
    <t>16.26</t>
  </si>
  <si>
    <t>15.93</t>
  </si>
  <si>
    <t xml:space="preserve">AF - JF </t>
  </si>
  <si>
    <t>GIAVELLOTTO</t>
  </si>
  <si>
    <t>CF -1</t>
  </si>
  <si>
    <t>CM - 1</t>
  </si>
  <si>
    <t>AAF - ABF - VF</t>
  </si>
  <si>
    <t>\</t>
  </si>
  <si>
    <t>GIAVELLOTTO JF</t>
  </si>
  <si>
    <t>Etichette di riga</t>
  </si>
  <si>
    <t>Totale complessivo</t>
  </si>
  <si>
    <t>Somma di PUNTI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</si>
</sst>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dd/mm/yy;@"/>
    <numFmt numFmtId="165" formatCode="[$-F800]dddd\,\ mmmm\ dd\,\ yyyy"/>
    <numFmt numFmtId="166" formatCode="d/m/yy;@"/>
    <numFmt numFmtId="167" formatCode="0.0"/>
    <numFmt numFmtId="168" formatCode="dd/mm/yy"/>
  </numFmts>
  <fonts count="90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.5"/>
      <name val="Times New Roman"/>
      <family val="1"/>
    </font>
    <font>
      <sz val="11.5"/>
      <name val="Times New Roman"/>
      <family val="1"/>
    </font>
    <font>
      <sz val="12"/>
      <name val="Times New Roman"/>
      <family val="1"/>
    </font>
    <font>
      <sz val="12"/>
      <color rgb="FF000000"/>
      <name val="Calibri"/>
      <family val="2"/>
    </font>
    <font>
      <b/>
      <sz val="11.5"/>
      <name val="Times New Roman"/>
      <family val="1"/>
    </font>
    <font>
      <b/>
      <sz val="11"/>
      <color rgb="FF000000"/>
      <name val="Calibri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12"/>
      <color rgb="FF000000"/>
      <name val="Calibri"/>
      <family val="2"/>
    </font>
    <font>
      <sz val="14"/>
      <color rgb="FF000000"/>
      <name val="Calibri"/>
      <family val="2"/>
    </font>
    <font>
      <sz val="11"/>
      <color indexed="8"/>
      <name val="Calibri"/>
      <family val="2"/>
    </font>
    <font>
      <sz val="28"/>
      <color rgb="FF000000"/>
      <name val="Calibri"/>
      <family val="2"/>
    </font>
    <font>
      <b/>
      <sz val="14"/>
      <color rgb="FF000000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b/>
      <sz val="10"/>
      <color rgb="FF000000"/>
      <name val="Calibri"/>
      <family val="2"/>
    </font>
    <font>
      <b/>
      <sz val="12"/>
      <color rgb="FF000000"/>
      <name val="Times New Roman"/>
      <family val="1"/>
    </font>
    <font>
      <b/>
      <sz val="11"/>
      <color rgb="FF000000"/>
      <name val="Times New Roman"/>
      <family val="1"/>
    </font>
    <font>
      <sz val="11"/>
      <color theme="1"/>
      <name val="Arial"/>
      <family val="2"/>
    </font>
    <font>
      <sz val="11"/>
      <color rgb="FF000000"/>
      <name val="Calibri"/>
      <family val="2"/>
    </font>
    <font>
      <b/>
      <sz val="11"/>
      <color theme="1"/>
      <name val="Arial"/>
      <family val="2"/>
    </font>
    <font>
      <sz val="10"/>
      <color rgb="FF000000"/>
      <name val="Calibri"/>
      <family val="2"/>
    </font>
    <font>
      <sz val="22"/>
      <color indexed="8"/>
      <name val="Calibri"/>
      <family val="2"/>
    </font>
    <font>
      <b/>
      <sz val="22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22"/>
      <color theme="1"/>
      <name val="Calibri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  <font>
      <b/>
      <sz val="22"/>
      <color theme="1"/>
      <name val="Calibri"/>
      <family val="2"/>
    </font>
    <font>
      <b/>
      <i/>
      <sz val="11"/>
      <color theme="1"/>
      <name val="Arial"/>
      <family val="2"/>
    </font>
    <font>
      <b/>
      <i/>
      <sz val="12"/>
      <color rgb="FF000000"/>
      <name val="Calibri"/>
      <family val="2"/>
    </font>
    <font>
      <i/>
      <sz val="11"/>
      <color rgb="FF000000"/>
      <name val="Calibri"/>
      <family val="2"/>
    </font>
    <font>
      <b/>
      <sz val="16"/>
      <color rgb="FF000000"/>
      <name val="Calibri"/>
      <family val="2"/>
    </font>
    <font>
      <b/>
      <sz val="14"/>
      <color indexed="8"/>
      <name val="Calibri"/>
      <family val="2"/>
    </font>
    <font>
      <b/>
      <sz val="14"/>
      <color theme="1"/>
      <name val="Calibri"/>
      <family val="2"/>
    </font>
    <font>
      <sz val="16"/>
      <color theme="1"/>
      <name val="Calibri"/>
      <family val="2"/>
    </font>
    <font>
      <b/>
      <sz val="12"/>
      <color indexed="8"/>
      <name val="Calibri"/>
      <family val="2"/>
    </font>
    <font>
      <sz val="11"/>
      <color rgb="FFFF0000"/>
      <name val="Calibri"/>
      <family val="2"/>
    </font>
    <font>
      <sz val="11"/>
      <name val="Calibri"/>
      <family val="2"/>
    </font>
    <font>
      <sz val="11"/>
      <color theme="4" tint="-0.249977111117893"/>
      <name val="Calibri"/>
      <family val="2"/>
    </font>
    <font>
      <b/>
      <sz val="20"/>
      <color theme="1"/>
      <name val="Arial"/>
      <family val="2"/>
    </font>
    <font>
      <b/>
      <sz val="14"/>
      <color rgb="FF000000"/>
      <name val="Calibri"/>
      <family val="2"/>
    </font>
    <font>
      <b/>
      <i/>
      <sz val="14"/>
      <color rgb="FF000000"/>
      <name val="Calibri"/>
      <family val="2"/>
    </font>
    <font>
      <i/>
      <sz val="10"/>
      <color rgb="FF000000"/>
      <name val="Calibri"/>
      <family val="2"/>
    </font>
    <font>
      <b/>
      <i/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</font>
    <font>
      <b/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name val="Times New Roman"/>
      <family val="1"/>
    </font>
    <font>
      <sz val="11"/>
      <color rgb="FF000000"/>
      <name val="Times New Roman"/>
      <family val="1"/>
    </font>
    <font>
      <b/>
      <sz val="11"/>
      <name val="Times New Roman"/>
      <family val="1"/>
    </font>
    <font>
      <b/>
      <sz val="18"/>
      <name val="Times New Roman"/>
      <family val="1"/>
    </font>
    <font>
      <b/>
      <sz val="18"/>
      <color rgb="FF000000"/>
      <name val="Calibri"/>
      <family val="2"/>
    </font>
    <font>
      <sz val="18"/>
      <color rgb="FF000000"/>
      <name val="Calibri"/>
      <family val="2"/>
    </font>
    <font>
      <sz val="14"/>
      <color theme="1"/>
      <name val="Calibri"/>
      <family val="2"/>
      <scheme val="minor"/>
    </font>
    <font>
      <b/>
      <i/>
      <sz val="14"/>
      <color rgb="FF000000"/>
      <name val="Arial"/>
      <family val="2"/>
    </font>
    <font>
      <b/>
      <sz val="14"/>
      <color rgb="FF000000"/>
      <name val="Arial"/>
      <family val="2"/>
    </font>
    <font>
      <sz val="11"/>
      <color rgb="FF000000"/>
      <name val="Arial"/>
      <family val="2"/>
    </font>
    <font>
      <sz val="14"/>
      <color theme="1"/>
      <name val="Calibri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14"/>
      <name val="Times New Roman"/>
      <family val="1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i/>
      <sz val="14"/>
      <color rgb="FF000000"/>
      <name val="Arial"/>
      <family val="2"/>
    </font>
    <font>
      <sz val="14"/>
      <color rgb="FF000000"/>
      <name val="Arial"/>
      <family val="2"/>
    </font>
    <font>
      <sz val="14"/>
      <name val="Calibri"/>
      <family val="2"/>
    </font>
    <font>
      <sz val="14"/>
      <name val="Arial"/>
      <family val="2"/>
    </font>
    <font>
      <b/>
      <sz val="14"/>
      <name val="Calibri"/>
      <family val="2"/>
    </font>
    <font>
      <b/>
      <sz val="16"/>
      <name val="Times New Roman"/>
      <family val="1"/>
    </font>
    <font>
      <b/>
      <sz val="9"/>
      <color rgb="FF000000"/>
      <name val="Calibri"/>
      <family val="2"/>
    </font>
    <font>
      <sz val="12"/>
      <color indexed="8"/>
      <name val="Arial"/>
      <family val="2"/>
    </font>
    <font>
      <b/>
      <sz val="20"/>
      <name val="Times New Roman"/>
      <family val="1"/>
    </font>
    <font>
      <b/>
      <sz val="16"/>
      <name val="Stencil"/>
      <family val="5"/>
    </font>
    <font>
      <i/>
      <sz val="14"/>
      <color theme="1"/>
      <name val="Calibri"/>
      <family val="2"/>
      <scheme val="minor"/>
    </font>
    <font>
      <i/>
      <sz val="11"/>
      <color rgb="FF000000"/>
      <name val="Arial"/>
      <family val="2"/>
    </font>
    <font>
      <b/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2"/>
      <color rgb="FF000000"/>
      <name val="Arial"/>
      <family val="2"/>
    </font>
    <font>
      <b/>
      <i/>
      <sz val="11"/>
      <color rgb="FF000000"/>
      <name val="Arial"/>
      <family val="2"/>
    </font>
    <font>
      <b/>
      <sz val="11"/>
      <color rgb="FF000000"/>
      <name val="Arial"/>
      <family val="2"/>
    </font>
    <font>
      <i/>
      <sz val="12"/>
      <color theme="1"/>
      <name val="Calibri"/>
      <family val="2"/>
      <scheme val="minor"/>
    </font>
    <font>
      <b/>
      <sz val="24"/>
      <color rgb="FF0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41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theme="0" tint="-4.9989318521683403E-2"/>
        <bgColor indexed="64"/>
      </patternFill>
    </fill>
  </fills>
  <borders count="7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8">
    <xf numFmtId="0" fontId="0" fillId="0" borderId="0"/>
    <xf numFmtId="0" fontId="9" fillId="0" borderId="2"/>
    <xf numFmtId="0" fontId="13" fillId="0" borderId="2"/>
    <xf numFmtId="0" fontId="2" fillId="0" borderId="2"/>
    <xf numFmtId="0" fontId="22" fillId="0" borderId="2"/>
    <xf numFmtId="0" fontId="22" fillId="0" borderId="2"/>
    <xf numFmtId="0" fontId="1" fillId="0" borderId="2"/>
    <xf numFmtId="0" fontId="70" fillId="0" borderId="2"/>
  </cellStyleXfs>
  <cellXfs count="833">
    <xf numFmtId="0" fontId="0" fillId="0" borderId="0" xfId="0"/>
    <xf numFmtId="0" fontId="0" fillId="0" borderId="2" xfId="0" applyBorder="1"/>
    <xf numFmtId="164" fontId="0" fillId="0" borderId="1" xfId="0" applyNumberForma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0" borderId="1" xfId="0" applyBorder="1"/>
    <xf numFmtId="0" fontId="0" fillId="0" borderId="0" xfId="0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/>
    </xf>
    <xf numFmtId="0" fontId="21" fillId="3" borderId="1" xfId="0" applyFont="1" applyFill="1" applyBorder="1"/>
    <xf numFmtId="0" fontId="1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14" fillId="0" borderId="1" xfId="0" applyFont="1" applyBorder="1"/>
    <xf numFmtId="0" fontId="1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23" fillId="3" borderId="17" xfId="0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center" wrapText="1"/>
    </xf>
    <xf numFmtId="0" fontId="0" fillId="0" borderId="17" xfId="0" applyNumberFormat="1" applyBorder="1" applyAlignment="1">
      <alignment horizontal="center" vertical="center" wrapText="1"/>
    </xf>
    <xf numFmtId="164" fontId="0" fillId="0" borderId="17" xfId="0" applyNumberFormat="1" applyFont="1" applyBorder="1" applyAlignment="1">
      <alignment horizontal="center" vertical="center" wrapText="1"/>
    </xf>
    <xf numFmtId="164" fontId="0" fillId="0" borderId="17" xfId="0" applyNumberForma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21" fillId="3" borderId="17" xfId="0" applyFont="1" applyFill="1" applyBorder="1"/>
    <xf numFmtId="0" fontId="10" fillId="0" borderId="17" xfId="0" applyFont="1" applyBorder="1" applyAlignment="1">
      <alignment horizontal="center" vertical="center" wrapText="1"/>
    </xf>
    <xf numFmtId="0" fontId="0" fillId="0" borderId="18" xfId="0" applyBorder="1" applyAlignment="1">
      <alignment horizontal="left" vertical="top" wrapText="1"/>
    </xf>
    <xf numFmtId="0" fontId="14" fillId="0" borderId="19" xfId="0" applyFont="1" applyBorder="1" applyAlignment="1">
      <alignment horizontal="center" vertical="center"/>
    </xf>
    <xf numFmtId="0" fontId="0" fillId="0" borderId="20" xfId="0" applyBorder="1" applyAlignment="1">
      <alignment horizontal="left" vertical="top" wrapText="1"/>
    </xf>
    <xf numFmtId="0" fontId="14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23" fillId="3" borderId="23" xfId="0" applyFont="1" applyFill="1" applyBorder="1" applyAlignment="1">
      <alignment horizontal="center" vertical="center"/>
    </xf>
    <xf numFmtId="0" fontId="11" fillId="0" borderId="23" xfId="0" applyFont="1" applyBorder="1" applyAlignment="1">
      <alignment horizontal="center" vertical="center" wrapText="1"/>
    </xf>
    <xf numFmtId="0" fontId="0" fillId="0" borderId="23" xfId="0" applyNumberFormat="1" applyBorder="1" applyAlignment="1">
      <alignment horizontal="center" vertical="center" wrapText="1"/>
    </xf>
    <xf numFmtId="164" fontId="0" fillId="0" borderId="23" xfId="0" applyNumberFormat="1" applyFont="1" applyBorder="1" applyAlignment="1">
      <alignment horizontal="center" vertical="center" wrapText="1"/>
    </xf>
    <xf numFmtId="164" fontId="0" fillId="0" borderId="23" xfId="0" applyNumberForma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21" fillId="3" borderId="23" xfId="0" applyFont="1" applyFill="1" applyBorder="1"/>
    <xf numFmtId="0" fontId="10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left" vertical="top" wrapText="1"/>
    </xf>
    <xf numFmtId="0" fontId="22" fillId="0" borderId="2" xfId="4" applyBorder="1"/>
    <xf numFmtId="164" fontId="22" fillId="0" borderId="1" xfId="4" applyNumberFormat="1" applyBorder="1" applyAlignment="1">
      <alignment horizontal="center" vertical="center" wrapText="1"/>
    </xf>
    <xf numFmtId="0" fontId="22" fillId="0" borderId="1" xfId="4" applyNumberFormat="1" applyBorder="1" applyAlignment="1">
      <alignment horizontal="center" vertical="center" wrapText="1"/>
    </xf>
    <xf numFmtId="164" fontId="24" fillId="0" borderId="1" xfId="4" applyNumberFormat="1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 wrapText="1"/>
    </xf>
    <xf numFmtId="0" fontId="29" fillId="4" borderId="1" xfId="2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22" fillId="0" borderId="1" xfId="4" applyBorder="1" applyAlignment="1">
      <alignment horizontal="center" vertical="center" wrapText="1"/>
    </xf>
    <xf numFmtId="0" fontId="0" fillId="0" borderId="1" xfId="4" applyFont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/>
    </xf>
    <xf numFmtId="0" fontId="14" fillId="0" borderId="2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27" fillId="3" borderId="23" xfId="0" applyFont="1" applyFill="1" applyBorder="1" applyAlignment="1">
      <alignment horizontal="center" vertical="center"/>
    </xf>
    <xf numFmtId="0" fontId="25" fillId="0" borderId="1" xfId="4" applyFont="1" applyBorder="1" applyAlignment="1">
      <alignment horizontal="center" vertical="center" wrapText="1"/>
    </xf>
    <xf numFmtId="0" fontId="26" fillId="0" borderId="1" xfId="4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4" xfId="0" applyBorder="1"/>
    <xf numFmtId="0" fontId="21" fillId="3" borderId="4" xfId="0" applyFont="1" applyFill="1" applyBorder="1"/>
    <xf numFmtId="0" fontId="14" fillId="0" borderId="30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0" fillId="0" borderId="17" xfId="0" applyBorder="1"/>
    <xf numFmtId="0" fontId="0" fillId="0" borderId="18" xfId="0" applyBorder="1"/>
    <xf numFmtId="0" fontId="0" fillId="0" borderId="20" xfId="0" applyBorder="1"/>
    <xf numFmtId="0" fontId="14" fillId="0" borderId="31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3" xfId="0" applyFont="1" applyBorder="1" applyAlignment="1">
      <alignment horizontal="center" vertical="center"/>
    </xf>
    <xf numFmtId="0" fontId="0" fillId="0" borderId="23" xfId="0" applyBorder="1"/>
    <xf numFmtId="0" fontId="0" fillId="0" borderId="24" xfId="0" applyBorder="1"/>
    <xf numFmtId="0" fontId="21" fillId="3" borderId="4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5" fillId="0" borderId="3" xfId="4" applyFont="1" applyBorder="1" applyAlignment="1">
      <alignment horizontal="center" vertical="center" wrapText="1"/>
    </xf>
    <xf numFmtId="0" fontId="22" fillId="0" borderId="17" xfId="4" applyBorder="1" applyAlignment="1">
      <alignment horizontal="center" vertical="center" wrapText="1"/>
    </xf>
    <xf numFmtId="0" fontId="22" fillId="0" borderId="17" xfId="4" applyNumberFormat="1" applyBorder="1" applyAlignment="1">
      <alignment horizontal="center" vertical="center" wrapText="1"/>
    </xf>
    <xf numFmtId="164" fontId="24" fillId="0" borderId="17" xfId="4" applyNumberFormat="1" applyFont="1" applyBorder="1" applyAlignment="1">
      <alignment horizontal="center" vertical="center" wrapText="1"/>
    </xf>
    <xf numFmtId="164" fontId="22" fillId="0" borderId="17" xfId="4" applyNumberFormat="1" applyBorder="1" applyAlignment="1">
      <alignment horizontal="center" vertical="center" wrapText="1"/>
    </xf>
    <xf numFmtId="0" fontId="25" fillId="0" borderId="17" xfId="4" applyFont="1" applyBorder="1" applyAlignment="1">
      <alignment horizontal="center" vertical="center" wrapText="1"/>
    </xf>
    <xf numFmtId="0" fontId="26" fillId="0" borderId="17" xfId="4" applyFont="1" applyBorder="1" applyAlignment="1">
      <alignment horizontal="center" vertical="center" wrapText="1"/>
    </xf>
    <xf numFmtId="0" fontId="22" fillId="0" borderId="23" xfId="4" applyBorder="1" applyAlignment="1">
      <alignment horizontal="center" vertical="center" wrapText="1"/>
    </xf>
    <xf numFmtId="0" fontId="22" fillId="0" borderId="23" xfId="4" applyNumberFormat="1" applyBorder="1" applyAlignment="1">
      <alignment horizontal="center" vertical="center" wrapText="1"/>
    </xf>
    <xf numFmtId="164" fontId="24" fillId="0" borderId="23" xfId="4" applyNumberFormat="1" applyFont="1" applyBorder="1" applyAlignment="1">
      <alignment horizontal="center" vertical="center" wrapText="1"/>
    </xf>
    <xf numFmtId="164" fontId="22" fillId="0" borderId="23" xfId="4" applyNumberFormat="1" applyBorder="1" applyAlignment="1">
      <alignment horizontal="center" vertical="center" wrapText="1"/>
    </xf>
    <xf numFmtId="0" fontId="25" fillId="0" borderId="23" xfId="4" applyFont="1" applyBorder="1" applyAlignment="1">
      <alignment horizontal="center" vertical="center" wrapText="1"/>
    </xf>
    <xf numFmtId="0" fontId="26" fillId="0" borderId="23" xfId="4" applyFont="1" applyBorder="1" applyAlignment="1">
      <alignment horizontal="center" vertical="center" wrapText="1"/>
    </xf>
    <xf numFmtId="0" fontId="22" fillId="0" borderId="3" xfId="4" applyBorder="1" applyAlignment="1">
      <alignment horizontal="center" vertical="center" wrapText="1"/>
    </xf>
    <xf numFmtId="0" fontId="22" fillId="0" borderId="3" xfId="4" applyNumberFormat="1" applyBorder="1" applyAlignment="1">
      <alignment horizontal="center" vertical="center" wrapText="1"/>
    </xf>
    <xf numFmtId="164" fontId="24" fillId="0" borderId="3" xfId="4" applyNumberFormat="1" applyFont="1" applyBorder="1" applyAlignment="1">
      <alignment horizontal="center" vertical="center" wrapText="1"/>
    </xf>
    <xf numFmtId="164" fontId="22" fillId="0" borderId="3" xfId="4" applyNumberFormat="1" applyBorder="1" applyAlignment="1">
      <alignment horizontal="center" vertical="center" wrapText="1"/>
    </xf>
    <xf numFmtId="0" fontId="31" fillId="0" borderId="1" xfId="4" applyFont="1" applyBorder="1" applyAlignment="1">
      <alignment horizontal="center" vertical="center" wrapText="1"/>
    </xf>
    <xf numFmtId="0" fontId="31" fillId="0" borderId="1" xfId="4" applyNumberFormat="1" applyFont="1" applyBorder="1" applyAlignment="1">
      <alignment horizontal="center" vertical="center" wrapText="1"/>
    </xf>
    <xf numFmtId="164" fontId="32" fillId="0" borderId="1" xfId="4" applyNumberFormat="1" applyFont="1" applyBorder="1" applyAlignment="1">
      <alignment horizontal="center" vertical="center" wrapText="1"/>
    </xf>
    <xf numFmtId="164" fontId="31" fillId="0" borderId="1" xfId="4" applyNumberFormat="1" applyFont="1" applyBorder="1" applyAlignment="1">
      <alignment horizontal="center" vertical="center" wrapText="1"/>
    </xf>
    <xf numFmtId="0" fontId="30" fillId="0" borderId="1" xfId="4" applyFont="1" applyBorder="1" applyAlignment="1">
      <alignment horizontal="center" vertical="center" wrapText="1"/>
    </xf>
    <xf numFmtId="0" fontId="0" fillId="0" borderId="17" xfId="4" applyFont="1" applyBorder="1" applyAlignment="1">
      <alignment horizontal="center" vertical="center" wrapText="1"/>
    </xf>
    <xf numFmtId="0" fontId="0" fillId="0" borderId="4" xfId="0" applyNumberFormat="1" applyBorder="1" applyAlignment="1">
      <alignment horizontal="center" vertical="center" wrapText="1"/>
    </xf>
    <xf numFmtId="164" fontId="0" fillId="0" borderId="4" xfId="0" applyNumberFormat="1" applyFont="1" applyBorder="1" applyAlignment="1">
      <alignment horizontal="center" vertical="center" wrapText="1"/>
    </xf>
    <xf numFmtId="164" fontId="0" fillId="0" borderId="4" xfId="0" applyNumberFormat="1" applyBorder="1" applyAlignment="1">
      <alignment horizontal="center" vertical="center" wrapText="1"/>
    </xf>
    <xf numFmtId="0" fontId="27" fillId="0" borderId="17" xfId="0" applyFont="1" applyBorder="1" applyAlignment="1">
      <alignment horizontal="center" vertical="center"/>
    </xf>
    <xf numFmtId="0" fontId="27" fillId="0" borderId="23" xfId="0" applyFont="1" applyBorder="1" applyAlignment="1">
      <alignment horizontal="center" vertical="center"/>
    </xf>
    <xf numFmtId="0" fontId="28" fillId="3" borderId="4" xfId="0" applyFont="1" applyFill="1" applyBorder="1" applyAlignment="1">
      <alignment horizontal="center" vertical="center" wrapText="1"/>
    </xf>
    <xf numFmtId="0" fontId="23" fillId="3" borderId="4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1" fillId="3" borderId="17" xfId="0" applyFont="1" applyFill="1" applyBorder="1" applyAlignment="1">
      <alignment horizontal="center" vertical="center"/>
    </xf>
    <xf numFmtId="0" fontId="21" fillId="3" borderId="23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25" fillId="0" borderId="4" xfId="4" applyFont="1" applyBorder="1" applyAlignment="1">
      <alignment horizontal="center" vertical="center" wrapText="1"/>
    </xf>
    <xf numFmtId="0" fontId="22" fillId="0" borderId="19" xfId="4" applyBorder="1" applyAlignment="1">
      <alignment horizontal="center" vertical="center" wrapText="1"/>
    </xf>
    <xf numFmtId="0" fontId="22" fillId="0" borderId="29" xfId="4" applyBorder="1" applyAlignment="1">
      <alignment horizontal="center" vertical="center" wrapText="1"/>
    </xf>
    <xf numFmtId="0" fontId="31" fillId="0" borderId="17" xfId="0" applyFont="1" applyBorder="1"/>
    <xf numFmtId="0" fontId="22" fillId="0" borderId="31" xfId="4" applyBorder="1" applyAlignment="1">
      <alignment horizontal="center" vertical="center" wrapText="1"/>
    </xf>
    <xf numFmtId="0" fontId="31" fillId="0" borderId="23" xfId="4" applyFont="1" applyBorder="1" applyAlignment="1">
      <alignment horizontal="center" vertical="center" wrapText="1"/>
    </xf>
    <xf numFmtId="0" fontId="22" fillId="0" borderId="4" xfId="4" applyBorder="1" applyAlignment="1">
      <alignment horizontal="center" vertical="center" wrapText="1"/>
    </xf>
    <xf numFmtId="0" fontId="31" fillId="0" borderId="17" xfId="4" applyFont="1" applyBorder="1" applyAlignment="1">
      <alignment horizontal="center" vertical="center" wrapText="1"/>
    </xf>
    <xf numFmtId="0" fontId="22" fillId="0" borderId="4" xfId="4" applyNumberFormat="1" applyBorder="1" applyAlignment="1">
      <alignment horizontal="center" vertical="center" wrapText="1"/>
    </xf>
    <xf numFmtId="0" fontId="31" fillId="0" borderId="17" xfId="4" applyNumberFormat="1" applyFont="1" applyBorder="1" applyAlignment="1">
      <alignment horizontal="center" vertical="center" wrapText="1"/>
    </xf>
    <xf numFmtId="0" fontId="31" fillId="0" borderId="23" xfId="4" applyNumberFormat="1" applyFont="1" applyBorder="1" applyAlignment="1">
      <alignment horizontal="center" vertical="center" wrapText="1"/>
    </xf>
    <xf numFmtId="164" fontId="24" fillId="0" borderId="4" xfId="4" applyNumberFormat="1" applyFont="1" applyBorder="1" applyAlignment="1">
      <alignment horizontal="center" vertical="center" wrapText="1"/>
    </xf>
    <xf numFmtId="164" fontId="32" fillId="0" borderId="17" xfId="4" applyNumberFormat="1" applyFont="1" applyBorder="1" applyAlignment="1">
      <alignment horizontal="center" vertical="center" wrapText="1"/>
    </xf>
    <xf numFmtId="164" fontId="32" fillId="0" borderId="23" xfId="4" applyNumberFormat="1" applyFont="1" applyBorder="1" applyAlignment="1">
      <alignment horizontal="center" vertical="center" wrapText="1"/>
    </xf>
    <xf numFmtId="164" fontId="22" fillId="0" borderId="4" xfId="4" applyNumberFormat="1" applyBorder="1" applyAlignment="1">
      <alignment horizontal="center" vertical="center" wrapText="1"/>
    </xf>
    <xf numFmtId="164" fontId="31" fillId="0" borderId="17" xfId="4" applyNumberFormat="1" applyFont="1" applyBorder="1" applyAlignment="1">
      <alignment horizontal="center" vertical="center" wrapText="1"/>
    </xf>
    <xf numFmtId="164" fontId="31" fillId="0" borderId="23" xfId="4" applyNumberFormat="1" applyFont="1" applyBorder="1" applyAlignment="1">
      <alignment horizontal="center" vertical="center" wrapText="1"/>
    </xf>
    <xf numFmtId="0" fontId="30" fillId="0" borderId="17" xfId="4" applyFont="1" applyBorder="1" applyAlignment="1">
      <alignment horizontal="center" vertical="center" wrapText="1"/>
    </xf>
    <xf numFmtId="0" fontId="30" fillId="0" borderId="23" xfId="4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7" fontId="10" fillId="0" borderId="17" xfId="0" applyNumberFormat="1" applyFont="1" applyBorder="1" applyAlignment="1">
      <alignment horizontal="center" vertical="center" wrapText="1"/>
    </xf>
    <xf numFmtId="167" fontId="10" fillId="0" borderId="1" xfId="0" applyNumberFormat="1" applyFont="1" applyBorder="1" applyAlignment="1">
      <alignment horizontal="center" vertical="center" wrapText="1"/>
    </xf>
    <xf numFmtId="167" fontId="10" fillId="0" borderId="23" xfId="0" applyNumberFormat="1" applyFont="1" applyBorder="1" applyAlignment="1">
      <alignment horizontal="center" vertical="center" wrapText="1"/>
    </xf>
    <xf numFmtId="167" fontId="10" fillId="0" borderId="4" xfId="0" applyNumberFormat="1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/>
    </xf>
    <xf numFmtId="164" fontId="0" fillId="0" borderId="23" xfId="0" applyNumberFormat="1" applyFill="1" applyBorder="1" applyAlignment="1">
      <alignment horizontal="center" vertical="center" wrapText="1"/>
    </xf>
    <xf numFmtId="164" fontId="0" fillId="0" borderId="1" xfId="0" applyNumberFormat="1" applyFill="1" applyBorder="1" applyAlignment="1">
      <alignment horizontal="center" vertical="center" wrapText="1"/>
    </xf>
    <xf numFmtId="0" fontId="34" fillId="0" borderId="17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 wrapText="1"/>
    </xf>
    <xf numFmtId="0" fontId="36" fillId="0" borderId="1" xfId="0" applyNumberFormat="1" applyFont="1" applyFill="1" applyBorder="1" applyAlignment="1">
      <alignment horizontal="center" vertical="center" wrapText="1"/>
    </xf>
    <xf numFmtId="164" fontId="36" fillId="0" borderId="1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/>
    </xf>
    <xf numFmtId="0" fontId="34" fillId="0" borderId="23" xfId="0" applyFont="1" applyFill="1" applyBorder="1" applyAlignment="1">
      <alignment horizontal="center" vertical="center"/>
    </xf>
    <xf numFmtId="0" fontId="35" fillId="0" borderId="23" xfId="0" applyFont="1" applyFill="1" applyBorder="1" applyAlignment="1">
      <alignment horizontal="center" vertical="center" wrapText="1"/>
    </xf>
    <xf numFmtId="0" fontId="36" fillId="0" borderId="23" xfId="0" applyNumberFormat="1" applyFont="1" applyFill="1" applyBorder="1" applyAlignment="1">
      <alignment horizontal="center" vertical="center" wrapText="1"/>
    </xf>
    <xf numFmtId="164" fontId="36" fillId="0" borderId="23" xfId="0" applyNumberFormat="1" applyFont="1" applyFill="1" applyBorder="1" applyAlignment="1">
      <alignment horizontal="center" vertical="center" wrapText="1"/>
    </xf>
    <xf numFmtId="0" fontId="42" fillId="0" borderId="0" xfId="0" applyFont="1"/>
    <xf numFmtId="0" fontId="43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1" xfId="4" applyFont="1" applyBorder="1" applyAlignment="1">
      <alignment horizontal="center" vertical="center"/>
    </xf>
    <xf numFmtId="0" fontId="22" fillId="0" borderId="5" xfId="4" applyFill="1" applyBorder="1" applyAlignment="1">
      <alignment horizontal="center" vertical="center" wrapText="1"/>
    </xf>
    <xf numFmtId="0" fontId="22" fillId="0" borderId="5" xfId="4" applyNumberFormat="1" applyFill="1" applyBorder="1" applyAlignment="1">
      <alignment horizontal="center" vertical="center" wrapText="1"/>
    </xf>
    <xf numFmtId="164" fontId="22" fillId="0" borderId="5" xfId="4" applyNumberFormat="1" applyFill="1" applyBorder="1" applyAlignment="1">
      <alignment horizontal="center" vertical="center" wrapText="1"/>
    </xf>
    <xf numFmtId="164" fontId="24" fillId="0" borderId="5" xfId="4" applyNumberFormat="1" applyFont="1" applyFill="1" applyBorder="1" applyAlignment="1">
      <alignment horizontal="center" vertical="center" wrapText="1"/>
    </xf>
    <xf numFmtId="0" fontId="29" fillId="4" borderId="1" xfId="2" applyFont="1" applyFill="1" applyBorder="1" applyAlignment="1" applyProtection="1">
      <alignment horizontal="center" vertical="center"/>
      <protection locked="0"/>
    </xf>
    <xf numFmtId="0" fontId="29" fillId="4" borderId="1" xfId="2" applyFont="1" applyFill="1" applyBorder="1" applyAlignment="1" applyProtection="1">
      <alignment horizontal="center"/>
      <protection locked="0"/>
    </xf>
    <xf numFmtId="0" fontId="28" fillId="4" borderId="1" xfId="2" applyFont="1" applyFill="1" applyBorder="1" applyAlignment="1" applyProtection="1">
      <alignment horizontal="center" vertical="center"/>
      <protection locked="0"/>
    </xf>
    <xf numFmtId="0" fontId="50" fillId="4" borderId="1" xfId="2" applyFont="1" applyFill="1" applyBorder="1" applyAlignment="1" applyProtection="1">
      <alignment horizontal="center" vertical="center"/>
      <protection locked="0"/>
    </xf>
    <xf numFmtId="0" fontId="52" fillId="4" borderId="1" xfId="2" applyFont="1" applyFill="1" applyBorder="1" applyAlignment="1" applyProtection="1">
      <alignment horizontal="center" vertical="center"/>
      <protection locked="0"/>
    </xf>
    <xf numFmtId="0" fontId="50" fillId="4" borderId="2" xfId="2" applyFont="1" applyFill="1" applyBorder="1" applyAlignment="1" applyProtection="1">
      <alignment horizontal="center" vertical="center"/>
      <protection locked="0"/>
    </xf>
    <xf numFmtId="0" fontId="22" fillId="0" borderId="2" xfId="4"/>
    <xf numFmtId="0" fontId="7" fillId="2" borderId="8" xfId="4" applyFont="1" applyFill="1" applyBorder="1" applyAlignment="1">
      <alignment horizontal="center" vertical="center" wrapText="1"/>
    </xf>
    <xf numFmtId="0" fontId="3" fillId="0" borderId="1" xfId="4" applyFont="1" applyBorder="1" applyAlignment="1">
      <alignment horizontal="center" vertical="center" wrapText="1"/>
    </xf>
    <xf numFmtId="0" fontId="6" fillId="0" borderId="17" xfId="4" applyFont="1" applyBorder="1" applyAlignment="1">
      <alignment horizontal="center" vertical="center"/>
    </xf>
    <xf numFmtId="0" fontId="31" fillId="3" borderId="17" xfId="4" applyFont="1" applyFill="1" applyBorder="1" applyAlignment="1">
      <alignment horizontal="center" vertical="center"/>
    </xf>
    <xf numFmtId="0" fontId="46" fillId="0" borderId="17" xfId="4" applyFont="1" applyBorder="1" applyAlignment="1">
      <alignment horizontal="center" vertical="center" wrapText="1"/>
    </xf>
    <xf numFmtId="164" fontId="8" fillId="0" borderId="17" xfId="4" applyNumberFormat="1" applyFont="1" applyBorder="1" applyAlignment="1">
      <alignment horizontal="center" vertical="center" wrapText="1"/>
    </xf>
    <xf numFmtId="0" fontId="45" fillId="3" borderId="17" xfId="4" applyFont="1" applyFill="1" applyBorder="1" applyAlignment="1">
      <alignment horizontal="center" vertical="center"/>
    </xf>
    <xf numFmtId="0" fontId="10" fillId="0" borderId="17" xfId="4" applyFont="1" applyBorder="1" applyAlignment="1">
      <alignment horizontal="center" vertical="center" wrapText="1"/>
    </xf>
    <xf numFmtId="0" fontId="22" fillId="0" borderId="17" xfId="4" applyBorder="1" applyAlignment="1">
      <alignment horizontal="center"/>
    </xf>
    <xf numFmtId="0" fontId="22" fillId="0" borderId="18" xfId="4" applyBorder="1" applyAlignment="1">
      <alignment horizontal="center"/>
    </xf>
    <xf numFmtId="0" fontId="42" fillId="0" borderId="2" xfId="4" applyFont="1"/>
    <xf numFmtId="0" fontId="6" fillId="0" borderId="1" xfId="4" applyFont="1" applyBorder="1" applyAlignment="1">
      <alignment horizontal="center" vertical="center"/>
    </xf>
    <xf numFmtId="0" fontId="31" fillId="3" borderId="1" xfId="4" applyFont="1" applyFill="1" applyBorder="1" applyAlignment="1">
      <alignment horizontal="center" vertical="center"/>
    </xf>
    <xf numFmtId="0" fontId="46" fillId="0" borderId="1" xfId="4" applyFont="1" applyBorder="1" applyAlignment="1">
      <alignment horizontal="center" vertical="center" wrapText="1"/>
    </xf>
    <xf numFmtId="164" fontId="8" fillId="0" borderId="1" xfId="4" applyNumberFormat="1" applyFont="1" applyBorder="1" applyAlignment="1">
      <alignment horizontal="center" vertical="center" wrapText="1"/>
    </xf>
    <xf numFmtId="0" fontId="45" fillId="3" borderId="1" xfId="4" applyFont="1" applyFill="1" applyBorder="1" applyAlignment="1">
      <alignment horizontal="center" vertical="center"/>
    </xf>
    <xf numFmtId="0" fontId="10" fillId="0" borderId="1" xfId="4" applyFont="1" applyBorder="1" applyAlignment="1">
      <alignment horizontal="center" vertical="center" wrapText="1"/>
    </xf>
    <xf numFmtId="0" fontId="22" fillId="0" borderId="1" xfId="4" applyBorder="1" applyAlignment="1">
      <alignment horizontal="center"/>
    </xf>
    <xf numFmtId="0" fontId="22" fillId="0" borderId="20" xfId="4" applyBorder="1" applyAlignment="1">
      <alignment horizontal="center"/>
    </xf>
    <xf numFmtId="0" fontId="31" fillId="5" borderId="1" xfId="4" applyFont="1" applyFill="1" applyBorder="1" applyAlignment="1">
      <alignment horizontal="center" vertical="center"/>
    </xf>
    <xf numFmtId="0" fontId="22" fillId="0" borderId="20" xfId="4" applyBorder="1" applyAlignment="1">
      <alignment horizontal="center" vertical="center"/>
    </xf>
    <xf numFmtId="0" fontId="10" fillId="0" borderId="1" xfId="4" applyFont="1" applyBorder="1" applyAlignment="1">
      <alignment horizontal="center" wrapText="1"/>
    </xf>
    <xf numFmtId="0" fontId="22" fillId="0" borderId="1" xfId="4" applyBorder="1" applyAlignment="1">
      <alignment horizontal="left" vertical="top" wrapText="1"/>
    </xf>
    <xf numFmtId="0" fontId="22" fillId="0" borderId="20" xfId="4" applyBorder="1"/>
    <xf numFmtId="0" fontId="44" fillId="0" borderId="2" xfId="4" applyFont="1" applyBorder="1" applyAlignment="1">
      <alignment horizontal="center"/>
    </xf>
    <xf numFmtId="0" fontId="11" fillId="0" borderId="1" xfId="4" applyFont="1" applyBorder="1" applyAlignment="1">
      <alignment horizontal="center" vertical="center" wrapText="1"/>
    </xf>
    <xf numFmtId="0" fontId="21" fillId="3" borderId="1" xfId="4" applyFont="1" applyFill="1" applyBorder="1" applyAlignment="1">
      <alignment horizontal="center"/>
    </xf>
    <xf numFmtId="0" fontId="6" fillId="0" borderId="23" xfId="4" applyFont="1" applyBorder="1" applyAlignment="1">
      <alignment horizontal="center" vertical="center"/>
    </xf>
    <xf numFmtId="0" fontId="21" fillId="3" borderId="23" xfId="4" applyFont="1" applyFill="1" applyBorder="1" applyAlignment="1">
      <alignment horizontal="center"/>
    </xf>
    <xf numFmtId="0" fontId="11" fillId="0" borderId="23" xfId="4" applyFont="1" applyBorder="1" applyAlignment="1">
      <alignment horizontal="center" vertical="center" wrapText="1"/>
    </xf>
    <xf numFmtId="164" fontId="8" fillId="0" borderId="23" xfId="4" applyNumberFormat="1" applyFont="1" applyBorder="1" applyAlignment="1">
      <alignment horizontal="center" vertical="center" wrapText="1"/>
    </xf>
    <xf numFmtId="0" fontId="45" fillId="3" borderId="23" xfId="4" applyFont="1" applyFill="1" applyBorder="1" applyAlignment="1">
      <alignment horizontal="center" vertical="center"/>
    </xf>
    <xf numFmtId="0" fontId="10" fillId="0" borderId="23" xfId="4" applyFont="1" applyBorder="1" applyAlignment="1">
      <alignment horizontal="center" vertical="center" wrapText="1"/>
    </xf>
    <xf numFmtId="0" fontId="22" fillId="0" borderId="23" xfId="4" applyBorder="1" applyAlignment="1">
      <alignment horizontal="left" vertical="top" wrapText="1"/>
    </xf>
    <xf numFmtId="0" fontId="22" fillId="0" borderId="24" xfId="4" applyBorder="1"/>
    <xf numFmtId="0" fontId="6" fillId="0" borderId="4" xfId="4" applyFont="1" applyBorder="1" applyAlignment="1">
      <alignment horizontal="center" vertical="center"/>
    </xf>
    <xf numFmtId="0" fontId="44" fillId="0" borderId="4" xfId="4" applyNumberFormat="1" applyFont="1" applyBorder="1" applyAlignment="1">
      <alignment horizontal="center"/>
    </xf>
    <xf numFmtId="0" fontId="11" fillId="0" borderId="4" xfId="4" applyFont="1" applyBorder="1" applyAlignment="1">
      <alignment horizontal="center" vertical="center" wrapText="1"/>
    </xf>
    <xf numFmtId="164" fontId="8" fillId="0" borderId="4" xfId="4" applyNumberFormat="1" applyFont="1" applyBorder="1" applyAlignment="1">
      <alignment horizontal="center" vertical="center" wrapText="1"/>
    </xf>
    <xf numFmtId="0" fontId="45" fillId="3" borderId="4" xfId="4" applyFont="1" applyFill="1" applyBorder="1" applyAlignment="1">
      <alignment horizontal="center" vertical="center"/>
    </xf>
    <xf numFmtId="0" fontId="10" fillId="0" borderId="4" xfId="4" applyFont="1" applyBorder="1" applyAlignment="1">
      <alignment horizontal="center" vertical="center" wrapText="1"/>
    </xf>
    <xf numFmtId="0" fontId="22" fillId="0" borderId="4" xfId="4" applyBorder="1" applyAlignment="1">
      <alignment horizontal="left" vertical="top" wrapText="1"/>
    </xf>
    <xf numFmtId="0" fontId="22" fillId="0" borderId="4" xfId="4" applyBorder="1"/>
    <xf numFmtId="0" fontId="6" fillId="3" borderId="1" xfId="4" applyFont="1" applyFill="1" applyBorder="1" applyAlignment="1">
      <alignment horizontal="center" vertical="center"/>
    </xf>
    <xf numFmtId="0" fontId="11" fillId="3" borderId="1" xfId="4" applyFont="1" applyFill="1" applyBorder="1" applyAlignment="1">
      <alignment horizontal="center" vertical="center" wrapText="1"/>
    </xf>
    <xf numFmtId="0" fontId="22" fillId="3" borderId="1" xfId="4" applyNumberFormat="1" applyFill="1" applyBorder="1" applyAlignment="1">
      <alignment horizontal="center" vertical="center" wrapText="1"/>
    </xf>
    <xf numFmtId="164" fontId="24" fillId="3" borderId="1" xfId="4" applyNumberFormat="1" applyFont="1" applyFill="1" applyBorder="1" applyAlignment="1">
      <alignment horizontal="center" vertical="center" wrapText="1"/>
    </xf>
    <xf numFmtId="164" fontId="8" fillId="3" borderId="1" xfId="4" applyNumberFormat="1" applyFont="1" applyFill="1" applyBorder="1" applyAlignment="1">
      <alignment horizontal="center" vertical="center" wrapText="1"/>
    </xf>
    <xf numFmtId="0" fontId="22" fillId="3" borderId="1" xfId="4" applyFill="1" applyBorder="1" applyAlignment="1">
      <alignment horizontal="center" vertical="center" wrapText="1"/>
    </xf>
    <xf numFmtId="0" fontId="10" fillId="3" borderId="1" xfId="4" applyFont="1" applyFill="1" applyBorder="1" applyAlignment="1">
      <alignment horizontal="center" vertical="center" wrapText="1"/>
    </xf>
    <xf numFmtId="0" fontId="22" fillId="3" borderId="1" xfId="4" applyFill="1" applyBorder="1" applyAlignment="1">
      <alignment horizontal="left" vertical="top" wrapText="1"/>
    </xf>
    <xf numFmtId="0" fontId="22" fillId="0" borderId="1" xfId="4" applyBorder="1"/>
    <xf numFmtId="164" fontId="22" fillId="3" borderId="1" xfId="4" applyNumberFormat="1" applyFill="1" applyBorder="1" applyAlignment="1">
      <alignment horizontal="center" vertical="center" wrapText="1"/>
    </xf>
    <xf numFmtId="0" fontId="21" fillId="3" borderId="1" xfId="4" applyFont="1" applyFill="1" applyBorder="1" applyAlignment="1">
      <alignment horizontal="center" vertical="center"/>
    </xf>
    <xf numFmtId="0" fontId="21" fillId="3" borderId="1" xfId="4" applyFont="1" applyFill="1" applyBorder="1"/>
    <xf numFmtId="0" fontId="22" fillId="0" borderId="1" xfId="4" applyBorder="1" applyAlignment="1">
      <alignment horizontal="center" vertical="center"/>
    </xf>
    <xf numFmtId="0" fontId="44" fillId="0" borderId="1" xfId="4" applyNumberFormat="1" applyFont="1" applyBorder="1"/>
    <xf numFmtId="0" fontId="22" fillId="0" borderId="2" xfId="4" applyAlignment="1">
      <alignment horizontal="center" vertical="center"/>
    </xf>
    <xf numFmtId="0" fontId="22" fillId="0" borderId="13" xfId="4" applyBorder="1" applyAlignment="1">
      <alignment horizontal="center"/>
    </xf>
    <xf numFmtId="0" fontId="22" fillId="0" borderId="38" xfId="4" applyBorder="1" applyAlignment="1">
      <alignment vertical="center"/>
    </xf>
    <xf numFmtId="0" fontId="22" fillId="0" borderId="20" xfId="4" applyBorder="1" applyAlignment="1">
      <alignment horizontal="left" vertical="top" wrapText="1"/>
    </xf>
    <xf numFmtId="0" fontId="22" fillId="0" borderId="13" xfId="4" applyBorder="1"/>
    <xf numFmtId="0" fontId="22" fillId="0" borderId="39" xfId="4" applyBorder="1" applyAlignment="1">
      <alignment vertical="center"/>
    </xf>
    <xf numFmtId="0" fontId="22" fillId="0" borderId="24" xfId="4" applyBorder="1" applyAlignment="1">
      <alignment horizontal="left" vertical="top" wrapText="1"/>
    </xf>
    <xf numFmtId="0" fontId="51" fillId="3" borderId="1" xfId="4" applyFont="1" applyFill="1" applyBorder="1" applyAlignment="1">
      <alignment horizontal="center" vertical="center"/>
    </xf>
    <xf numFmtId="0" fontId="47" fillId="0" borderId="1" xfId="4" applyFont="1" applyBorder="1" applyAlignment="1">
      <alignment horizontal="center" vertical="center" wrapText="1"/>
    </xf>
    <xf numFmtId="0" fontId="36" fillId="0" borderId="1" xfId="4" applyNumberFormat="1" applyFont="1" applyBorder="1" applyAlignment="1">
      <alignment horizontal="center" vertical="center" wrapText="1"/>
    </xf>
    <xf numFmtId="164" fontId="48" fillId="0" borderId="1" xfId="4" applyNumberFormat="1" applyFont="1" applyBorder="1" applyAlignment="1">
      <alignment horizontal="center" vertical="center" wrapText="1"/>
    </xf>
    <xf numFmtId="164" fontId="49" fillId="0" borderId="1" xfId="4" applyNumberFormat="1" applyFont="1" applyBorder="1" applyAlignment="1">
      <alignment horizontal="center" vertical="center" wrapText="1"/>
    </xf>
    <xf numFmtId="0" fontId="51" fillId="5" borderId="1" xfId="4" applyFont="1" applyFill="1" applyBorder="1" applyAlignment="1">
      <alignment horizontal="center" vertical="center"/>
    </xf>
    <xf numFmtId="0" fontId="35" fillId="0" borderId="1" xfId="4" applyFont="1" applyBorder="1" applyAlignment="1">
      <alignment horizontal="center" vertical="center" wrapText="1"/>
    </xf>
    <xf numFmtId="0" fontId="31" fillId="3" borderId="1" xfId="4" applyNumberFormat="1" applyFont="1" applyFill="1" applyBorder="1" applyAlignment="1">
      <alignment horizontal="center" vertical="center"/>
    </xf>
    <xf numFmtId="0" fontId="22" fillId="0" borderId="5" xfId="4" applyBorder="1" applyAlignment="1">
      <alignment vertical="center"/>
    </xf>
    <xf numFmtId="0" fontId="22" fillId="0" borderId="4" xfId="4" applyBorder="1" applyAlignment="1">
      <alignment vertical="center"/>
    </xf>
    <xf numFmtId="0" fontId="53" fillId="3" borderId="1" xfId="4" applyFont="1" applyFill="1" applyBorder="1" applyAlignment="1">
      <alignment horizontal="center" vertical="center"/>
    </xf>
    <xf numFmtId="0" fontId="22" fillId="0" borderId="1" xfId="4" applyBorder="1" applyAlignment="1">
      <alignment vertical="center"/>
    </xf>
    <xf numFmtId="0" fontId="44" fillId="3" borderId="1" xfId="4" applyFont="1" applyFill="1" applyBorder="1" applyAlignment="1">
      <alignment horizontal="center" vertical="center"/>
    </xf>
    <xf numFmtId="0" fontId="44" fillId="5" borderId="1" xfId="4" applyFont="1" applyFill="1" applyBorder="1" applyAlignment="1">
      <alignment horizontal="center" vertical="center"/>
    </xf>
    <xf numFmtId="0" fontId="44" fillId="0" borderId="2" xfId="4" applyFont="1" applyBorder="1"/>
    <xf numFmtId="0" fontId="7" fillId="3" borderId="8" xfId="4" applyFont="1" applyFill="1" applyBorder="1" applyAlignment="1">
      <alignment horizontal="center" vertical="center" wrapText="1"/>
    </xf>
    <xf numFmtId="0" fontId="8" fillId="3" borderId="11" xfId="4" applyFont="1" applyFill="1" applyBorder="1" applyAlignment="1">
      <alignment horizontal="center" vertical="center" wrapText="1"/>
    </xf>
    <xf numFmtId="2" fontId="15" fillId="3" borderId="5" xfId="4" applyNumberFormat="1" applyFont="1" applyFill="1" applyBorder="1" applyAlignment="1">
      <alignment horizontal="center" vertical="center" wrapText="1"/>
    </xf>
    <xf numFmtId="0" fontId="8" fillId="2" borderId="11" xfId="4" applyFont="1" applyFill="1" applyBorder="1" applyAlignment="1">
      <alignment horizontal="center" vertical="center" wrapText="1"/>
    </xf>
    <xf numFmtId="2" fontId="15" fillId="2" borderId="5" xfId="4" applyNumberFormat="1" applyFont="1" applyFill="1" applyBorder="1" applyAlignment="1">
      <alignment horizontal="center" vertical="center" wrapText="1"/>
    </xf>
    <xf numFmtId="47" fontId="10" fillId="0" borderId="1" xfId="4" applyNumberFormat="1" applyFont="1" applyBorder="1" applyAlignment="1">
      <alignment horizontal="center" vertical="center" wrapText="1"/>
    </xf>
    <xf numFmtId="0" fontId="7" fillId="2" borderId="1" xfId="4" applyFont="1" applyFill="1" applyBorder="1" applyAlignment="1">
      <alignment horizontal="center" vertical="center" wrapText="1"/>
    </xf>
    <xf numFmtId="2" fontId="15" fillId="2" borderId="1" xfId="4" applyNumberFormat="1" applyFont="1" applyFill="1" applyBorder="1" applyAlignment="1">
      <alignment horizontal="center" vertical="center" wrapText="1"/>
    </xf>
    <xf numFmtId="0" fontId="7" fillId="3" borderId="1" xfId="4" applyFont="1" applyFill="1" applyBorder="1" applyAlignment="1">
      <alignment horizontal="center" vertical="center" wrapText="1"/>
    </xf>
    <xf numFmtId="0" fontId="8" fillId="2" borderId="1" xfId="4" applyFont="1" applyFill="1" applyBorder="1" applyAlignment="1">
      <alignment horizontal="center" vertical="center" wrapText="1"/>
    </xf>
    <xf numFmtId="0" fontId="54" fillId="0" borderId="1" xfId="4" applyFont="1" applyBorder="1" applyAlignment="1">
      <alignment horizontal="center" vertical="center" wrapText="1"/>
    </xf>
    <xf numFmtId="0" fontId="60" fillId="0" borderId="1" xfId="4" applyFont="1" applyBorder="1" applyAlignment="1">
      <alignment horizontal="center" vertical="center"/>
    </xf>
    <xf numFmtId="0" fontId="61" fillId="0" borderId="13" xfId="4" applyFont="1" applyBorder="1" applyAlignment="1">
      <alignment horizontal="center" vertical="center" wrapText="1"/>
    </xf>
    <xf numFmtId="0" fontId="61" fillId="0" borderId="1" xfId="4" applyFont="1" applyBorder="1" applyAlignment="1">
      <alignment horizontal="center" vertical="center" wrapText="1"/>
    </xf>
    <xf numFmtId="0" fontId="0" fillId="0" borderId="1" xfId="4" applyFont="1" applyBorder="1" applyAlignment="1" applyProtection="1">
      <alignment horizontal="center" vertical="center" wrapText="1"/>
      <protection locked="0"/>
    </xf>
    <xf numFmtId="2" fontId="10" fillId="0" borderId="1" xfId="4" applyNumberFormat="1" applyFont="1" applyBorder="1" applyAlignment="1" applyProtection="1">
      <alignment horizontal="center" vertical="center" wrapText="1"/>
      <protection locked="0"/>
    </xf>
    <xf numFmtId="0" fontId="62" fillId="0" borderId="13" xfId="4" applyFont="1" applyBorder="1" applyAlignment="1">
      <alignment horizontal="center" vertical="center" wrapText="1"/>
    </xf>
    <xf numFmtId="0" fontId="62" fillId="0" borderId="1" xfId="4" applyFont="1" applyBorder="1" applyAlignment="1">
      <alignment horizontal="center" vertical="center" wrapText="1"/>
    </xf>
    <xf numFmtId="0" fontId="63" fillId="0" borderId="1" xfId="4" applyNumberFormat="1" applyFont="1" applyBorder="1" applyAlignment="1">
      <alignment horizontal="center" vertical="center" wrapText="1"/>
    </xf>
    <xf numFmtId="164" fontId="63" fillId="0" borderId="12" xfId="4" applyNumberFormat="1" applyFont="1" applyBorder="1" applyAlignment="1">
      <alignment horizontal="center" vertical="center" wrapText="1"/>
    </xf>
    <xf numFmtId="164" fontId="63" fillId="0" borderId="1" xfId="4" applyNumberFormat="1" applyFont="1" applyBorder="1" applyAlignment="1">
      <alignment horizontal="center" vertical="center" wrapText="1"/>
    </xf>
    <xf numFmtId="0" fontId="64" fillId="0" borderId="1" xfId="4" applyFont="1" applyBorder="1" applyAlignment="1">
      <alignment horizontal="center" vertical="center"/>
    </xf>
    <xf numFmtId="0" fontId="65" fillId="0" borderId="13" xfId="4" applyFont="1" applyBorder="1" applyAlignment="1">
      <alignment horizontal="center" vertical="center" wrapText="1"/>
    </xf>
    <xf numFmtId="0" fontId="65" fillId="0" borderId="1" xfId="4" applyFont="1" applyBorder="1" applyAlignment="1">
      <alignment horizontal="center" vertical="center" wrapText="1"/>
    </xf>
    <xf numFmtId="0" fontId="12" fillId="6" borderId="1" xfId="4" applyFont="1" applyFill="1" applyBorder="1" applyAlignment="1">
      <alignment horizontal="center" vertical="center" wrapText="1"/>
    </xf>
    <xf numFmtId="0" fontId="8" fillId="6" borderId="1" xfId="4" applyFont="1" applyFill="1" applyBorder="1" applyAlignment="1">
      <alignment horizontal="center" vertical="center" wrapText="1"/>
    </xf>
    <xf numFmtId="0" fontId="66" fillId="0" borderId="1" xfId="4" applyNumberFormat="1" applyFont="1" applyBorder="1" applyAlignment="1">
      <alignment horizontal="center" vertical="center" wrapText="1"/>
    </xf>
    <xf numFmtId="164" fontId="66" fillId="0" borderId="12" xfId="4" applyNumberFormat="1" applyFont="1" applyBorder="1" applyAlignment="1">
      <alignment horizontal="center" vertical="center" wrapText="1"/>
    </xf>
    <xf numFmtId="164" fontId="66" fillId="0" borderId="1" xfId="4" applyNumberFormat="1" applyFont="1" applyBorder="1" applyAlignment="1">
      <alignment horizontal="center" vertical="center" wrapText="1"/>
    </xf>
    <xf numFmtId="0" fontId="22" fillId="0" borderId="1" xfId="4" applyBorder="1" applyAlignment="1" applyProtection="1">
      <alignment horizontal="center" vertical="center" wrapText="1"/>
      <protection locked="0"/>
    </xf>
    <xf numFmtId="164" fontId="24" fillId="0" borderId="12" xfId="4" applyNumberFormat="1" applyFont="1" applyBorder="1" applyAlignment="1">
      <alignment horizontal="center" vertical="center" wrapText="1"/>
    </xf>
    <xf numFmtId="0" fontId="3" fillId="0" borderId="11" xfId="4" applyFont="1" applyBorder="1" applyAlignment="1">
      <alignment horizontal="left" vertical="top" wrapText="1"/>
    </xf>
    <xf numFmtId="0" fontId="3" fillId="0" borderId="2" xfId="4" applyFont="1" applyBorder="1" applyAlignment="1">
      <alignment horizontal="left" vertical="top"/>
    </xf>
    <xf numFmtId="0" fontId="0" fillId="0" borderId="2" xfId="4" applyFont="1" applyAlignment="1"/>
    <xf numFmtId="0" fontId="54" fillId="0" borderId="67" xfId="4" applyFont="1" applyBorder="1" applyAlignment="1">
      <alignment horizontal="center" vertical="center" wrapText="1"/>
    </xf>
    <xf numFmtId="0" fontId="0" fillId="0" borderId="67" xfId="4" applyFont="1" applyBorder="1" applyAlignment="1">
      <alignment horizontal="center" vertical="center" wrapText="1"/>
    </xf>
    <xf numFmtId="0" fontId="0" fillId="0" borderId="2" xfId="4" applyFont="1" applyAlignment="1">
      <alignment horizontal="center" vertical="center"/>
    </xf>
    <xf numFmtId="0" fontId="12" fillId="0" borderId="67" xfId="4" applyFont="1" applyBorder="1"/>
    <xf numFmtId="0" fontId="62" fillId="0" borderId="61" xfId="4" applyFont="1" applyBorder="1" applyAlignment="1">
      <alignment horizontal="center" vertical="center" wrapText="1"/>
    </xf>
    <xf numFmtId="0" fontId="62" fillId="0" borderId="67" xfId="4" applyFont="1" applyBorder="1" applyAlignment="1">
      <alignment horizontal="center" vertical="center" wrapText="1"/>
    </xf>
    <xf numFmtId="0" fontId="63" fillId="0" borderId="67" xfId="4" applyFont="1" applyBorder="1" applyAlignment="1">
      <alignment horizontal="center" vertical="center" wrapText="1"/>
    </xf>
    <xf numFmtId="168" fontId="63" fillId="0" borderId="59" xfId="4" applyNumberFormat="1" applyFont="1" applyBorder="1" applyAlignment="1">
      <alignment horizontal="center" vertical="center" wrapText="1"/>
    </xf>
    <xf numFmtId="168" fontId="63" fillId="0" borderId="67" xfId="4" applyNumberFormat="1" applyFont="1" applyBorder="1" applyAlignment="1">
      <alignment horizontal="center" vertical="center" wrapText="1"/>
    </xf>
    <xf numFmtId="2" fontId="8" fillId="0" borderId="67" xfId="4" applyNumberFormat="1" applyFont="1" applyBorder="1" applyAlignment="1">
      <alignment horizontal="center" vertical="center" wrapText="1"/>
    </xf>
    <xf numFmtId="0" fontId="42" fillId="0" borderId="2" xfId="4" applyFont="1" applyAlignment="1"/>
    <xf numFmtId="0" fontId="66" fillId="0" borderId="67" xfId="4" applyFont="1" applyBorder="1" applyAlignment="1">
      <alignment horizontal="center" vertical="center" wrapText="1"/>
    </xf>
    <xf numFmtId="168" fontId="66" fillId="0" borderId="59" xfId="4" applyNumberFormat="1" applyFont="1" applyBorder="1" applyAlignment="1">
      <alignment horizontal="center" vertical="center" wrapText="1"/>
    </xf>
    <xf numFmtId="168" fontId="66" fillId="0" borderId="67" xfId="4" applyNumberFormat="1" applyFont="1" applyBorder="1" applyAlignment="1">
      <alignment horizontal="center" vertical="center" wrapText="1"/>
    </xf>
    <xf numFmtId="168" fontId="24" fillId="0" borderId="59" xfId="4" applyNumberFormat="1" applyFont="1" applyBorder="1" applyAlignment="1">
      <alignment horizontal="center" vertical="center" wrapText="1"/>
    </xf>
    <xf numFmtId="168" fontId="0" fillId="0" borderId="67" xfId="4" applyNumberFormat="1" applyFont="1" applyBorder="1" applyAlignment="1">
      <alignment horizontal="center" vertical="center" wrapText="1"/>
    </xf>
    <xf numFmtId="0" fontId="54" fillId="0" borderId="58" xfId="4" applyFont="1" applyBorder="1" applyAlignment="1">
      <alignment horizontal="left" vertical="top" wrapText="1"/>
    </xf>
    <xf numFmtId="0" fontId="54" fillId="0" borderId="2" xfId="4" applyFont="1" applyAlignment="1">
      <alignment horizontal="left" vertical="top"/>
    </xf>
    <xf numFmtId="0" fontId="6" fillId="0" borderId="67" xfId="4" applyFont="1" applyBorder="1" applyAlignment="1">
      <alignment horizontal="center" vertical="center"/>
    </xf>
    <xf numFmtId="0" fontId="65" fillId="0" borderId="61" xfId="4" applyFont="1" applyBorder="1" applyAlignment="1">
      <alignment horizontal="center" vertical="center" wrapText="1"/>
    </xf>
    <xf numFmtId="0" fontId="65" fillId="0" borderId="67" xfId="4" applyFont="1" applyBorder="1" applyAlignment="1">
      <alignment horizontal="center" vertical="center" wrapText="1"/>
    </xf>
    <xf numFmtId="0" fontId="24" fillId="0" borderId="2" xfId="4" applyFont="1" applyAlignment="1">
      <alignment horizontal="center" vertical="center"/>
    </xf>
    <xf numFmtId="0" fontId="24" fillId="0" borderId="67" xfId="4" applyFont="1" applyBorder="1"/>
    <xf numFmtId="0" fontId="68" fillId="0" borderId="61" xfId="4" applyFont="1" applyBorder="1" applyAlignment="1">
      <alignment horizontal="center" vertical="center" wrapText="1"/>
    </xf>
    <xf numFmtId="0" fontId="68" fillId="0" borderId="67" xfId="4" applyFont="1" applyBorder="1" applyAlignment="1">
      <alignment horizontal="center" vertical="center" wrapText="1"/>
    </xf>
    <xf numFmtId="0" fontId="69" fillId="0" borderId="67" xfId="4" applyFont="1" applyBorder="1" applyAlignment="1">
      <alignment horizontal="center" vertical="center" wrapText="1"/>
    </xf>
    <xf numFmtId="168" fontId="69" fillId="0" borderId="59" xfId="4" applyNumberFormat="1" applyFont="1" applyBorder="1" applyAlignment="1">
      <alignment horizontal="center" vertical="center" wrapText="1"/>
    </xf>
    <xf numFmtId="168" fontId="69" fillId="0" borderId="67" xfId="4" applyNumberFormat="1" applyFont="1" applyBorder="1" applyAlignment="1">
      <alignment horizontal="center" vertical="center" wrapText="1"/>
    </xf>
    <xf numFmtId="0" fontId="24" fillId="0" borderId="67" xfId="4" applyFont="1" applyBorder="1" applyAlignment="1">
      <alignment horizontal="center" vertical="center" wrapText="1"/>
    </xf>
    <xf numFmtId="2" fontId="18" fillId="0" borderId="67" xfId="4" applyNumberFormat="1" applyFont="1" applyBorder="1" applyAlignment="1">
      <alignment horizontal="center" vertical="center" wrapText="1"/>
    </xf>
    <xf numFmtId="0" fontId="24" fillId="0" borderId="2" xfId="4" applyFont="1" applyAlignment="1"/>
    <xf numFmtId="0" fontId="24" fillId="0" borderId="67" xfId="4" applyFont="1" applyBorder="1" applyAlignment="1">
      <alignment horizontal="center" vertical="center"/>
    </xf>
    <xf numFmtId="0" fontId="11" fillId="0" borderId="1" xfId="4" applyFont="1" applyBorder="1" applyAlignment="1">
      <alignment horizontal="center" vertical="center" wrapText="1"/>
    </xf>
    <xf numFmtId="0" fontId="54" fillId="0" borderId="1" xfId="4" applyFont="1" applyBorder="1" applyAlignment="1">
      <alignment horizontal="center" vertical="center" wrapText="1"/>
    </xf>
    <xf numFmtId="0" fontId="22" fillId="0" borderId="1" xfId="4" applyBorder="1" applyAlignment="1"/>
    <xf numFmtId="0" fontId="70" fillId="0" borderId="2" xfId="7" applyFont="1" applyAlignment="1"/>
    <xf numFmtId="0" fontId="54" fillId="0" borderId="67" xfId="7" applyFont="1" applyBorder="1" applyAlignment="1">
      <alignment horizontal="center" vertical="center" wrapText="1"/>
    </xf>
    <xf numFmtId="0" fontId="70" fillId="0" borderId="67" xfId="7" applyFont="1" applyBorder="1" applyAlignment="1">
      <alignment horizontal="center" vertical="center" wrapText="1"/>
    </xf>
    <xf numFmtId="0" fontId="70" fillId="0" borderId="2" xfId="7" applyFont="1" applyAlignment="1">
      <alignment horizontal="center" vertical="center"/>
    </xf>
    <xf numFmtId="0" fontId="42" fillId="0" borderId="2" xfId="7" applyFont="1" applyAlignment="1"/>
    <xf numFmtId="0" fontId="8" fillId="8" borderId="67" xfId="7" applyFont="1" applyFill="1" applyBorder="1" applyAlignment="1">
      <alignment horizontal="center" vertical="center" wrapText="1"/>
    </xf>
    <xf numFmtId="0" fontId="43" fillId="0" borderId="67" xfId="7" applyFont="1" applyBorder="1"/>
    <xf numFmtId="0" fontId="54" fillId="0" borderId="61" xfId="7" applyFont="1" applyBorder="1" applyAlignment="1">
      <alignment horizontal="center" vertical="center" wrapText="1"/>
    </xf>
    <xf numFmtId="0" fontId="43" fillId="0" borderId="59" xfId="7" applyFont="1" applyBorder="1"/>
    <xf numFmtId="0" fontId="43" fillId="0" borderId="2" xfId="7" applyFont="1" applyBorder="1"/>
    <xf numFmtId="0" fontId="12" fillId="0" borderId="66" xfId="7" applyFont="1" applyBorder="1"/>
    <xf numFmtId="0" fontId="62" fillId="0" borderId="61" xfId="7" applyFont="1" applyBorder="1" applyAlignment="1">
      <alignment horizontal="center" vertical="center" wrapText="1"/>
    </xf>
    <xf numFmtId="0" fontId="62" fillId="0" borderId="67" xfId="7" applyFont="1" applyBorder="1" applyAlignment="1">
      <alignment horizontal="center" vertical="center" wrapText="1"/>
    </xf>
    <xf numFmtId="0" fontId="12" fillId="0" borderId="67" xfId="7" applyFont="1" applyBorder="1"/>
    <xf numFmtId="0" fontId="6" fillId="0" borderId="2" xfId="7" applyFont="1" applyAlignment="1">
      <alignment horizontal="center" vertical="center"/>
    </xf>
    <xf numFmtId="0" fontId="6" fillId="8" borderId="66" xfId="7" applyFont="1" applyFill="1" applyBorder="1" applyAlignment="1">
      <alignment horizontal="center" vertical="center" wrapText="1"/>
    </xf>
    <xf numFmtId="0" fontId="6" fillId="8" borderId="67" xfId="7" applyFont="1" applyFill="1" applyBorder="1" applyAlignment="1">
      <alignment horizontal="center" vertical="center" wrapText="1"/>
    </xf>
    <xf numFmtId="0" fontId="22" fillId="0" borderId="1" xfId="4" applyBorder="1" applyAlignment="1">
      <alignment horizontal="center" vertical="center" wrapText="1"/>
    </xf>
    <xf numFmtId="0" fontId="0" fillId="0" borderId="1" xfId="4" applyFont="1" applyBorder="1" applyAlignment="1">
      <alignment horizontal="center" vertical="center" wrapText="1"/>
    </xf>
    <xf numFmtId="0" fontId="54" fillId="0" borderId="1" xfId="4" applyFont="1" applyBorder="1" applyAlignment="1">
      <alignment horizontal="center" vertical="center" wrapText="1"/>
    </xf>
    <xf numFmtId="0" fontId="54" fillId="0" borderId="3" xfId="4" applyFont="1" applyBorder="1" applyAlignment="1">
      <alignment horizontal="center" vertical="center" wrapText="1"/>
    </xf>
    <xf numFmtId="0" fontId="27" fillId="0" borderId="1" xfId="4" applyFont="1" applyBorder="1" applyAlignment="1">
      <alignment horizontal="center" vertical="center"/>
    </xf>
    <xf numFmtId="0" fontId="71" fillId="0" borderId="1" xfId="4" applyNumberFormat="1" applyFont="1" applyBorder="1" applyAlignment="1">
      <alignment horizontal="center" vertical="center" wrapText="1"/>
    </xf>
    <xf numFmtId="164" fontId="71" fillId="0" borderId="12" xfId="4" applyNumberFormat="1" applyFont="1" applyBorder="1" applyAlignment="1">
      <alignment horizontal="center" vertical="center" wrapText="1"/>
    </xf>
    <xf numFmtId="164" fontId="71" fillId="0" borderId="1" xfId="4" applyNumberFormat="1" applyFont="1" applyBorder="1" applyAlignment="1">
      <alignment horizontal="center" vertical="center" wrapText="1"/>
    </xf>
    <xf numFmtId="0" fontId="12" fillId="0" borderId="1" xfId="4" applyFont="1" applyBorder="1" applyAlignment="1" applyProtection="1">
      <alignment horizontal="center" vertical="center" wrapText="1"/>
      <protection locked="0"/>
    </xf>
    <xf numFmtId="2" fontId="38" fillId="0" borderId="1" xfId="4" applyNumberFormat="1" applyFont="1" applyBorder="1" applyAlignment="1" applyProtection="1">
      <alignment horizontal="center" vertical="center" wrapText="1"/>
      <protection locked="0"/>
    </xf>
    <xf numFmtId="0" fontId="12" fillId="0" borderId="1" xfId="4" applyFont="1" applyBorder="1" applyAlignment="1">
      <alignment horizontal="center" vertical="center" wrapText="1"/>
    </xf>
    <xf numFmtId="0" fontId="72" fillId="0" borderId="1" xfId="4" applyNumberFormat="1" applyFont="1" applyBorder="1" applyAlignment="1">
      <alignment horizontal="center" vertical="center" wrapText="1"/>
    </xf>
    <xf numFmtId="164" fontId="72" fillId="0" borderId="12" xfId="4" applyNumberFormat="1" applyFont="1" applyBorder="1" applyAlignment="1">
      <alignment horizontal="center" vertical="center" wrapText="1"/>
    </xf>
    <xf numFmtId="164" fontId="72" fillId="0" borderId="1" xfId="4" applyNumberFormat="1" applyFont="1" applyBorder="1" applyAlignment="1">
      <alignment horizontal="center" vertical="center" wrapText="1"/>
    </xf>
    <xf numFmtId="0" fontId="12" fillId="0" borderId="2" xfId="7" applyFont="1" applyAlignment="1"/>
    <xf numFmtId="0" fontId="12" fillId="0" borderId="67" xfId="7" applyFont="1" applyBorder="1" applyAlignment="1">
      <alignment horizontal="center" vertical="center" wrapText="1"/>
    </xf>
    <xf numFmtId="0" fontId="72" fillId="0" borderId="67" xfId="7" applyFont="1" applyBorder="1" applyAlignment="1">
      <alignment horizontal="center" vertical="center" wrapText="1"/>
    </xf>
    <xf numFmtId="0" fontId="72" fillId="0" borderId="61" xfId="7" applyFont="1" applyBorder="1" applyAlignment="1">
      <alignment horizontal="center" vertical="center" wrapText="1"/>
    </xf>
    <xf numFmtId="0" fontId="72" fillId="0" borderId="66" xfId="7" applyFont="1" applyBorder="1" applyAlignment="1">
      <alignment horizontal="center" vertical="center" wrapText="1"/>
    </xf>
    <xf numFmtId="168" fontId="72" fillId="0" borderId="62" xfId="7" applyNumberFormat="1" applyFont="1" applyBorder="1" applyAlignment="1">
      <alignment horizontal="center" vertical="center" wrapText="1"/>
    </xf>
    <xf numFmtId="168" fontId="72" fillId="0" borderId="66" xfId="7" applyNumberFormat="1" applyFont="1" applyBorder="1" applyAlignment="1">
      <alignment horizontal="center" vertical="center" wrapText="1"/>
    </xf>
    <xf numFmtId="0" fontId="73" fillId="0" borderId="66" xfId="7" applyFont="1" applyBorder="1" applyAlignment="1">
      <alignment horizontal="center" vertical="center"/>
    </xf>
    <xf numFmtId="168" fontId="72" fillId="0" borderId="59" xfId="7" applyNumberFormat="1" applyFont="1" applyBorder="1" applyAlignment="1">
      <alignment horizontal="center" vertical="center" wrapText="1"/>
    </xf>
    <xf numFmtId="168" fontId="72" fillId="0" borderId="67" xfId="7" applyNumberFormat="1" applyFont="1" applyBorder="1" applyAlignment="1">
      <alignment horizontal="center" vertical="center" wrapText="1"/>
    </xf>
    <xf numFmtId="2" fontId="12" fillId="0" borderId="67" xfId="7" applyNumberFormat="1" applyFont="1" applyBorder="1" applyAlignment="1">
      <alignment horizontal="center" vertical="center" wrapText="1"/>
    </xf>
    <xf numFmtId="0" fontId="73" fillId="0" borderId="67" xfId="7" applyFont="1" applyBorder="1" applyAlignment="1">
      <alignment horizontal="center" vertical="center" wrapText="1"/>
    </xf>
    <xf numFmtId="0" fontId="12" fillId="0" borderId="66" xfId="7" applyFont="1" applyBorder="1" applyAlignment="1">
      <alignment horizontal="center" vertical="center" wrapText="1"/>
    </xf>
    <xf numFmtId="168" fontId="12" fillId="0" borderId="62" xfId="7" applyNumberFormat="1" applyFont="1" applyBorder="1" applyAlignment="1">
      <alignment horizontal="center" vertical="center" wrapText="1"/>
    </xf>
    <xf numFmtId="168" fontId="12" fillId="0" borderId="66" xfId="7" applyNumberFormat="1" applyFont="1" applyBorder="1" applyAlignment="1">
      <alignment horizontal="center" vertical="center" wrapText="1"/>
    </xf>
    <xf numFmtId="168" fontId="12" fillId="0" borderId="59" xfId="7" applyNumberFormat="1" applyFont="1" applyBorder="1" applyAlignment="1">
      <alignment horizontal="center" vertical="center" wrapText="1"/>
    </xf>
    <xf numFmtId="168" fontId="12" fillId="0" borderId="67" xfId="7" applyNumberFormat="1" applyFont="1" applyBorder="1" applyAlignment="1">
      <alignment horizontal="center" vertical="center" wrapText="1"/>
    </xf>
    <xf numFmtId="0" fontId="72" fillId="0" borderId="2" xfId="7" applyFont="1" applyAlignment="1"/>
    <xf numFmtId="0" fontId="74" fillId="0" borderId="67" xfId="7" applyFont="1" applyBorder="1" applyAlignment="1">
      <alignment horizontal="center" vertical="center" wrapText="1"/>
    </xf>
    <xf numFmtId="2" fontId="72" fillId="0" borderId="66" xfId="7" applyNumberFormat="1" applyFont="1" applyBorder="1" applyAlignment="1">
      <alignment horizontal="center" vertical="center" wrapText="1"/>
    </xf>
    <xf numFmtId="0" fontId="74" fillId="0" borderId="66" xfId="7" applyFont="1" applyBorder="1" applyAlignment="1">
      <alignment horizontal="center" vertical="center"/>
    </xf>
    <xf numFmtId="2" fontId="72" fillId="0" borderId="67" xfId="7" applyNumberFormat="1" applyFont="1" applyBorder="1" applyAlignment="1">
      <alignment horizontal="center" vertical="center" wrapText="1"/>
    </xf>
    <xf numFmtId="2" fontId="46" fillId="0" borderId="67" xfId="7" applyNumberFormat="1" applyFont="1" applyBorder="1" applyAlignment="1">
      <alignment horizontal="center" vertical="center" wrapText="1"/>
    </xf>
    <xf numFmtId="0" fontId="46" fillId="0" borderId="61" xfId="7" applyFont="1" applyBorder="1" applyAlignment="1">
      <alignment horizontal="center" vertical="center" wrapText="1"/>
    </xf>
    <xf numFmtId="0" fontId="46" fillId="0" borderId="67" xfId="7" applyFont="1" applyBorder="1" applyAlignment="1">
      <alignment horizontal="center" vertical="center" wrapText="1"/>
    </xf>
    <xf numFmtId="0" fontId="73" fillId="0" borderId="2" xfId="7" applyFont="1" applyBorder="1"/>
    <xf numFmtId="2" fontId="46" fillId="0" borderId="66" xfId="7" applyNumberFormat="1" applyFont="1" applyBorder="1" applyAlignment="1">
      <alignment horizontal="center" vertical="center" wrapText="1"/>
    </xf>
    <xf numFmtId="0" fontId="12" fillId="0" borderId="2" xfId="7" applyFont="1" applyAlignment="1">
      <alignment horizontal="center" vertical="center"/>
    </xf>
    <xf numFmtId="0" fontId="73" fillId="0" borderId="67" xfId="7" applyFont="1" applyBorder="1"/>
    <xf numFmtId="0" fontId="73" fillId="0" borderId="61" xfId="7" applyFont="1" applyBorder="1" applyAlignment="1">
      <alignment horizontal="center" vertical="center" wrapText="1"/>
    </xf>
    <xf numFmtId="0" fontId="73" fillId="0" borderId="59" xfId="7" applyFont="1" applyBorder="1"/>
    <xf numFmtId="0" fontId="73" fillId="0" borderId="58" xfId="7" applyFont="1" applyBorder="1" applyAlignment="1">
      <alignment horizontal="left" vertical="top" wrapText="1"/>
    </xf>
    <xf numFmtId="0" fontId="73" fillId="0" borderId="2" xfId="7" applyFont="1" applyAlignment="1">
      <alignment horizontal="left" vertical="top"/>
    </xf>
    <xf numFmtId="0" fontId="55" fillId="0" borderId="1" xfId="4" applyFont="1" applyBorder="1" applyAlignment="1" applyProtection="1">
      <protection locked="0"/>
    </xf>
    <xf numFmtId="0" fontId="76" fillId="0" borderId="68" xfId="4" applyFont="1" applyBorder="1" applyAlignment="1" applyProtection="1">
      <alignment horizontal="center" vertical="center" wrapText="1"/>
      <protection locked="0"/>
    </xf>
    <xf numFmtId="0" fontId="76" fillId="0" borderId="69" xfId="4" applyFont="1" applyBorder="1" applyAlignment="1" applyProtection="1">
      <alignment horizontal="center" vertical="center" wrapText="1"/>
      <protection locked="0"/>
    </xf>
    <xf numFmtId="0" fontId="8" fillId="0" borderId="4" xfId="4" applyFont="1" applyBorder="1" applyAlignment="1" applyProtection="1">
      <alignment horizontal="center" vertical="center" wrapText="1"/>
      <protection locked="0"/>
    </xf>
    <xf numFmtId="0" fontId="77" fillId="0" borderId="4" xfId="4" applyFont="1" applyBorder="1" applyAlignment="1" applyProtection="1">
      <alignment horizontal="center" vertical="center" wrapText="1"/>
      <protection locked="0"/>
    </xf>
    <xf numFmtId="0" fontId="22" fillId="0" borderId="1" xfId="4" applyBorder="1" applyProtection="1">
      <protection locked="0"/>
    </xf>
    <xf numFmtId="0" fontId="12" fillId="0" borderId="70" xfId="4" applyFont="1" applyBorder="1" applyAlignment="1" applyProtection="1"/>
    <xf numFmtId="0" fontId="8" fillId="0" borderId="1" xfId="4" applyFont="1" applyBorder="1" applyAlignment="1" applyProtection="1"/>
    <xf numFmtId="0" fontId="22" fillId="0" borderId="1" xfId="4" applyBorder="1" applyAlignment="1" applyProtection="1">
      <alignment wrapText="1"/>
    </xf>
    <xf numFmtId="0" fontId="12" fillId="0" borderId="70" xfId="4" applyFont="1" applyBorder="1" applyAlignment="1" applyProtection="1">
      <alignment horizontal="center" vertical="center"/>
    </xf>
    <xf numFmtId="0" fontId="8" fillId="0" borderId="1" xfId="4" applyFont="1" applyBorder="1" applyAlignment="1" applyProtection="1">
      <alignment horizontal="center" vertical="center"/>
    </xf>
    <xf numFmtId="0" fontId="22" fillId="0" borderId="1" xfId="4" applyBorder="1" applyAlignment="1" applyProtection="1">
      <alignment horizontal="center" vertical="center"/>
      <protection locked="0"/>
    </xf>
    <xf numFmtId="0" fontId="22" fillId="0" borderId="71" xfId="4" applyBorder="1" applyAlignment="1" applyProtection="1">
      <alignment horizontal="center" vertical="center" wrapText="1"/>
    </xf>
    <xf numFmtId="0" fontId="12" fillId="0" borderId="72" xfId="4" applyFont="1" applyBorder="1" applyAlignment="1" applyProtection="1">
      <alignment horizontal="center" vertical="center"/>
    </xf>
    <xf numFmtId="0" fontId="12" fillId="0" borderId="69" xfId="4" applyFont="1" applyBorder="1" applyAlignment="1" applyProtection="1">
      <alignment horizontal="center" vertical="center"/>
    </xf>
    <xf numFmtId="0" fontId="22" fillId="0" borderId="71" xfId="4" applyBorder="1" applyAlignment="1" applyProtection="1">
      <alignment wrapText="1"/>
    </xf>
    <xf numFmtId="0" fontId="12" fillId="0" borderId="72" xfId="4" applyFont="1" applyBorder="1" applyAlignment="1" applyProtection="1"/>
    <xf numFmtId="0" fontId="12" fillId="0" borderId="69" xfId="4" applyFont="1" applyBorder="1" applyAlignment="1" applyProtection="1"/>
    <xf numFmtId="0" fontId="12" fillId="0" borderId="70" xfId="4" applyFont="1" applyBorder="1" applyAlignment="1" applyProtection="1">
      <alignment wrapText="1"/>
    </xf>
    <xf numFmtId="0" fontId="22" fillId="0" borderId="70" xfId="4" applyBorder="1" applyAlignment="1" applyProtection="1"/>
    <xf numFmtId="0" fontId="22" fillId="0" borderId="70" xfId="4" applyBorder="1" applyAlignment="1" applyProtection="1">
      <alignment wrapText="1"/>
    </xf>
    <xf numFmtId="0" fontId="11" fillId="0" borderId="13" xfId="4" applyFont="1" applyBorder="1" applyAlignment="1">
      <alignment horizontal="center" vertical="center" wrapText="1"/>
    </xf>
    <xf numFmtId="0" fontId="78" fillId="4" borderId="1" xfId="4" applyFont="1" applyFill="1" applyBorder="1" applyAlignment="1" applyProtection="1">
      <alignment horizontal="center" vertical="center"/>
      <protection locked="0"/>
    </xf>
    <xf numFmtId="0" fontId="22" fillId="0" borderId="1" xfId="4" applyBorder="1" applyAlignment="1" applyProtection="1">
      <alignment horizontal="center" vertical="center" wrapText="1"/>
      <protection locked="0"/>
    </xf>
    <xf numFmtId="0" fontId="22" fillId="0" borderId="2" xfId="4" applyProtection="1">
      <protection locked="0"/>
    </xf>
    <xf numFmtId="0" fontId="8" fillId="0" borderId="1" xfId="4" applyFont="1" applyBorder="1" applyAlignment="1" applyProtection="1">
      <alignment horizontal="center" vertical="center" wrapText="1"/>
    </xf>
    <xf numFmtId="0" fontId="6" fillId="0" borderId="70" xfId="4" applyFont="1" applyBorder="1" applyAlignment="1" applyProtection="1">
      <alignment horizontal="center" vertical="center"/>
    </xf>
    <xf numFmtId="0" fontId="11" fillId="0" borderId="1" xfId="4" applyFont="1" applyBorder="1" applyAlignment="1" applyProtection="1">
      <alignment horizontal="center" vertical="center"/>
    </xf>
    <xf numFmtId="0" fontId="6" fillId="0" borderId="1" xfId="4" applyFont="1" applyBorder="1" applyAlignment="1" applyProtection="1">
      <alignment horizontal="center" vertical="center"/>
      <protection locked="0"/>
    </xf>
    <xf numFmtId="0" fontId="6" fillId="0" borderId="71" xfId="4" applyFont="1" applyBorder="1" applyAlignment="1" applyProtection="1">
      <alignment horizontal="center" vertical="center" wrapText="1"/>
    </xf>
    <xf numFmtId="0" fontId="81" fillId="0" borderId="1" xfId="4" applyFont="1" applyBorder="1" applyAlignment="1">
      <alignment horizontal="center" vertical="center"/>
    </xf>
    <xf numFmtId="0" fontId="82" fillId="0" borderId="1" xfId="4" applyNumberFormat="1" applyFont="1" applyBorder="1" applyAlignment="1">
      <alignment horizontal="center" vertical="center" wrapText="1"/>
    </xf>
    <xf numFmtId="164" fontId="82" fillId="0" borderId="12" xfId="4" applyNumberFormat="1" applyFont="1" applyBorder="1" applyAlignment="1">
      <alignment horizontal="center" vertical="center" wrapText="1"/>
    </xf>
    <xf numFmtId="164" fontId="61" fillId="0" borderId="1" xfId="4" applyNumberFormat="1" applyFont="1" applyBorder="1" applyAlignment="1">
      <alignment horizontal="center" vertical="center" wrapText="1"/>
    </xf>
    <xf numFmtId="0" fontId="83" fillId="0" borderId="1" xfId="4" applyFont="1" applyBorder="1" applyAlignment="1">
      <alignment horizontal="center" vertical="center"/>
    </xf>
    <xf numFmtId="0" fontId="65" fillId="0" borderId="1" xfId="4" applyNumberFormat="1" applyFont="1" applyBorder="1" applyAlignment="1">
      <alignment horizontal="center" vertical="center" wrapText="1"/>
    </xf>
    <xf numFmtId="164" fontId="65" fillId="0" borderId="12" xfId="4" applyNumberFormat="1" applyFont="1" applyBorder="1" applyAlignment="1">
      <alignment horizontal="center" vertical="center" wrapText="1"/>
    </xf>
    <xf numFmtId="164" fontId="65" fillId="0" borderId="1" xfId="4" applyNumberFormat="1" applyFont="1" applyBorder="1" applyAlignment="1">
      <alignment horizontal="center" vertical="center" wrapText="1"/>
    </xf>
    <xf numFmtId="0" fontId="46" fillId="6" borderId="1" xfId="4" applyFont="1" applyFill="1" applyBorder="1" applyAlignment="1">
      <alignment horizontal="center" vertical="center" wrapText="1"/>
    </xf>
    <xf numFmtId="0" fontId="84" fillId="0" borderId="1" xfId="4" applyFont="1" applyBorder="1" applyAlignment="1">
      <alignment horizontal="center" vertical="center"/>
    </xf>
    <xf numFmtId="0" fontId="85" fillId="0" borderId="1" xfId="4" applyNumberFormat="1" applyFont="1" applyBorder="1" applyAlignment="1">
      <alignment horizontal="center" vertical="center" wrapText="1"/>
    </xf>
    <xf numFmtId="164" fontId="86" fillId="0" borderId="12" xfId="4" applyNumberFormat="1" applyFont="1" applyBorder="1" applyAlignment="1">
      <alignment horizontal="center" vertical="center" wrapText="1"/>
    </xf>
    <xf numFmtId="164" fontId="85" fillId="0" borderId="1" xfId="4" applyNumberFormat="1" applyFont="1" applyBorder="1" applyAlignment="1">
      <alignment horizontal="center" vertical="center" wrapText="1"/>
    </xf>
    <xf numFmtId="0" fontId="86" fillId="0" borderId="1" xfId="4" applyNumberFormat="1" applyFont="1" applyBorder="1" applyAlignment="1">
      <alignment horizontal="center" vertical="center" wrapText="1"/>
    </xf>
    <xf numFmtId="164" fontId="86" fillId="0" borderId="1" xfId="4" applyNumberFormat="1" applyFont="1" applyBorder="1" applyAlignment="1">
      <alignment horizontal="center" vertical="center" wrapText="1"/>
    </xf>
    <xf numFmtId="0" fontId="12" fillId="0" borderId="73" xfId="4" applyFont="1" applyBorder="1" applyAlignment="1">
      <alignment horizontal="center" vertical="center" wrapText="1"/>
    </xf>
    <xf numFmtId="0" fontId="12" fillId="0" borderId="74" xfId="4" applyFont="1" applyBorder="1" applyAlignment="1">
      <alignment horizontal="center" vertical="center" wrapText="1"/>
    </xf>
    <xf numFmtId="0" fontId="60" fillId="3" borderId="1" xfId="4" applyFont="1" applyFill="1" applyBorder="1" applyAlignment="1">
      <alignment horizontal="center" vertical="center"/>
    </xf>
    <xf numFmtId="0" fontId="64" fillId="5" borderId="1" xfId="4" applyFont="1" applyFill="1" applyBorder="1" applyAlignment="1">
      <alignment horizontal="center" vertical="center"/>
    </xf>
    <xf numFmtId="0" fontId="64" fillId="3" borderId="1" xfId="4" applyFont="1" applyFill="1" applyBorder="1" applyAlignment="1">
      <alignment horizontal="center" vertical="center"/>
    </xf>
    <xf numFmtId="0" fontId="62" fillId="3" borderId="13" xfId="4" applyFont="1" applyFill="1" applyBorder="1" applyAlignment="1">
      <alignment horizontal="center" vertical="center" wrapText="1"/>
    </xf>
    <xf numFmtId="0" fontId="62" fillId="3" borderId="1" xfId="4" applyFont="1" applyFill="1" applyBorder="1" applyAlignment="1">
      <alignment horizontal="center" vertical="center" wrapText="1"/>
    </xf>
    <xf numFmtId="0" fontId="63" fillId="3" borderId="1" xfId="4" applyNumberFormat="1" applyFont="1" applyFill="1" applyBorder="1" applyAlignment="1">
      <alignment horizontal="center" vertical="center" wrapText="1"/>
    </xf>
    <xf numFmtId="164" fontId="63" fillId="3" borderId="12" xfId="4" applyNumberFormat="1" applyFont="1" applyFill="1" applyBorder="1" applyAlignment="1">
      <alignment horizontal="center" vertical="center" wrapText="1"/>
    </xf>
    <xf numFmtId="164" fontId="63" fillId="3" borderId="1" xfId="4" applyNumberFormat="1" applyFont="1" applyFill="1" applyBorder="1" applyAlignment="1">
      <alignment horizontal="center" vertical="center" wrapText="1"/>
    </xf>
    <xf numFmtId="0" fontId="11" fillId="6" borderId="1" xfId="4" applyFont="1" applyFill="1" applyBorder="1" applyAlignment="1">
      <alignment horizontal="center" vertical="center" wrapText="1"/>
    </xf>
    <xf numFmtId="164" fontId="87" fillId="0" borderId="1" xfId="4" applyNumberFormat="1" applyFont="1" applyBorder="1" applyAlignment="1">
      <alignment horizontal="center" vertical="center" wrapText="1"/>
    </xf>
    <xf numFmtId="0" fontId="46" fillId="3" borderId="1" xfId="4" applyFont="1" applyFill="1" applyBorder="1" applyAlignment="1">
      <alignment horizontal="center" vertical="center" wrapText="1"/>
    </xf>
    <xf numFmtId="0" fontId="47" fillId="3" borderId="1" xfId="4" applyFont="1" applyFill="1" applyBorder="1" applyAlignment="1">
      <alignment horizontal="center" vertical="center" wrapText="1"/>
    </xf>
    <xf numFmtId="0" fontId="85" fillId="0" borderId="13" xfId="4" applyFont="1" applyBorder="1" applyAlignment="1">
      <alignment horizontal="center" vertical="center" wrapText="1"/>
    </xf>
    <xf numFmtId="0" fontId="85" fillId="0" borderId="1" xfId="4" applyFont="1" applyBorder="1" applyAlignment="1">
      <alignment horizontal="center" vertical="center" wrapText="1"/>
    </xf>
    <xf numFmtId="0" fontId="65" fillId="9" borderId="13" xfId="4" applyFont="1" applyFill="1" applyBorder="1" applyAlignment="1">
      <alignment horizontal="center" vertical="center" wrapText="1"/>
    </xf>
    <xf numFmtId="0" fontId="65" fillId="9" borderId="1" xfId="4" applyFont="1" applyFill="1" applyBorder="1" applyAlignment="1">
      <alignment horizontal="center" vertical="center" wrapText="1"/>
    </xf>
    <xf numFmtId="0" fontId="63" fillId="9" borderId="1" xfId="4" applyNumberFormat="1" applyFont="1" applyFill="1" applyBorder="1" applyAlignment="1">
      <alignment horizontal="center" vertical="center" wrapText="1"/>
    </xf>
    <xf numFmtId="164" fontId="63" fillId="9" borderId="12" xfId="4" applyNumberFormat="1" applyFont="1" applyFill="1" applyBorder="1" applyAlignment="1">
      <alignment horizontal="center" vertical="center" wrapText="1"/>
    </xf>
    <xf numFmtId="164" fontId="87" fillId="9" borderId="1" xfId="4" applyNumberFormat="1" applyFont="1" applyFill="1" applyBorder="1" applyAlignment="1">
      <alignment horizontal="center" vertical="center" wrapText="1"/>
    </xf>
    <xf numFmtId="0" fontId="66" fillId="9" borderId="1" xfId="4" applyNumberFormat="1" applyFont="1" applyFill="1" applyBorder="1" applyAlignment="1">
      <alignment horizontal="center" vertical="center" wrapText="1"/>
    </xf>
    <xf numFmtId="164" fontId="65" fillId="9" borderId="1" xfId="4" applyNumberFormat="1" applyFont="1" applyFill="1" applyBorder="1" applyAlignment="1">
      <alignment horizontal="center" vertical="center" wrapText="1"/>
    </xf>
    <xf numFmtId="0" fontId="27" fillId="3" borderId="1" xfId="4" applyFont="1" applyFill="1" applyBorder="1" applyAlignment="1">
      <alignment horizontal="center" vertical="center"/>
    </xf>
    <xf numFmtId="0" fontId="88" fillId="0" borderId="1" xfId="4" applyFont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8" fillId="0" borderId="0" xfId="0" applyFont="1"/>
    <xf numFmtId="0" fontId="0" fillId="0" borderId="48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44" xfId="0" applyBorder="1" applyAlignment="1">
      <alignment horizontal="left" vertical="top"/>
    </xf>
    <xf numFmtId="0" fontId="0" fillId="0" borderId="48" xfId="0" applyBorder="1" applyAlignment="1">
      <alignment horizontal="left" vertical="top"/>
    </xf>
    <xf numFmtId="0" fontId="8" fillId="0" borderId="1" xfId="0" applyFont="1" applyBorder="1" applyAlignment="1">
      <alignment horizontal="center" vertical="center"/>
    </xf>
    <xf numFmtId="0" fontId="0" fillId="0" borderId="1" xfId="0" applyBorder="1" applyAlignment="1"/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37" fillId="2" borderId="3" xfId="0" applyFont="1" applyFill="1" applyBorder="1" applyAlignment="1">
      <alignment horizontal="center" vertical="center"/>
    </xf>
    <xf numFmtId="0" fontId="37" fillId="2" borderId="5" xfId="0" applyFont="1" applyFill="1" applyBorder="1" applyAlignment="1">
      <alignment horizontal="center" vertical="center"/>
    </xf>
    <xf numFmtId="0" fontId="37" fillId="2" borderId="4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0" fillId="0" borderId="8" xfId="0" applyBorder="1" applyAlignment="1"/>
    <xf numFmtId="0" fontId="0" fillId="0" borderId="11" xfId="0" applyBorder="1" applyAlignment="1"/>
    <xf numFmtId="0" fontId="0" fillId="0" borderId="14" xfId="0" applyBorder="1" applyAlignment="1"/>
    <xf numFmtId="0" fontId="0" fillId="0" borderId="6" xfId="0" applyBorder="1" applyAlignment="1"/>
    <xf numFmtId="0" fontId="0" fillId="0" borderId="7" xfId="0" applyBorder="1" applyAlignment="1"/>
    <xf numFmtId="0" fontId="0" fillId="0" borderId="10" xfId="0" applyBorder="1" applyAlignment="1"/>
    <xf numFmtId="0" fontId="3" fillId="0" borderId="8" xfId="0" applyFont="1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4" fillId="0" borderId="1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4" fillId="0" borderId="8" xfId="0" applyFont="1" applyBorder="1" applyAlignment="1">
      <alignment horizontal="center" vertical="top" wrapText="1"/>
    </xf>
    <xf numFmtId="0" fontId="0" fillId="0" borderId="14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7" fillId="2" borderId="8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2" fontId="15" fillId="2" borderId="5" xfId="0" applyNumberFormat="1" applyFont="1" applyFill="1" applyBorder="1" applyAlignment="1">
      <alignment horizontal="center" vertical="center" wrapText="1"/>
    </xf>
    <xf numFmtId="2" fontId="15" fillId="2" borderId="4" xfId="0" applyNumberFormat="1" applyFont="1" applyFill="1" applyBorder="1" applyAlignment="1">
      <alignment horizontal="center" vertical="center" wrapText="1"/>
    </xf>
    <xf numFmtId="2" fontId="12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165" fontId="8" fillId="0" borderId="1" xfId="0" applyNumberFormat="1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35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35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0" fontId="11" fillId="0" borderId="54" xfId="0" applyFont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7" fillId="0" borderId="52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49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50" xfId="0" applyFont="1" applyBorder="1" applyAlignment="1">
      <alignment horizontal="center" vertical="center" wrapText="1"/>
    </xf>
    <xf numFmtId="0" fontId="7" fillId="0" borderId="51" xfId="0" applyFont="1" applyBorder="1" applyAlignment="1">
      <alignment horizontal="center" vertical="center" wrapText="1"/>
    </xf>
    <xf numFmtId="0" fontId="8" fillId="0" borderId="1" xfId="0" applyFont="1" applyBorder="1" applyAlignment="1">
      <alignment wrapText="1"/>
    </xf>
    <xf numFmtId="0" fontId="11" fillId="0" borderId="1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wrapText="1"/>
    </xf>
    <xf numFmtId="0" fontId="7" fillId="0" borderId="1" xfId="4" applyFont="1" applyBorder="1" applyAlignment="1">
      <alignment horizontal="center" vertical="center" wrapText="1"/>
    </xf>
    <xf numFmtId="0" fontId="7" fillId="0" borderId="3" xfId="4" applyFont="1" applyBorder="1" applyAlignment="1">
      <alignment horizontal="center" vertical="center" wrapText="1"/>
    </xf>
    <xf numFmtId="0" fontId="16" fillId="0" borderId="1" xfId="4" applyFont="1" applyBorder="1" applyAlignment="1">
      <alignment horizontal="center" vertical="center" wrapText="1"/>
    </xf>
    <xf numFmtId="0" fontId="16" fillId="0" borderId="3" xfId="4" applyFont="1" applyBorder="1" applyAlignment="1">
      <alignment horizontal="center" vertical="center" wrapText="1"/>
    </xf>
    <xf numFmtId="0" fontId="17" fillId="0" borderId="1" xfId="4" applyFont="1" applyBorder="1" applyAlignment="1">
      <alignment horizontal="center" vertical="center" wrapText="1"/>
    </xf>
    <xf numFmtId="0" fontId="11" fillId="0" borderId="3" xfId="4" applyFont="1" applyBorder="1" applyAlignment="1">
      <alignment horizontal="center" vertical="center" wrapText="1"/>
    </xf>
    <xf numFmtId="0" fontId="25" fillId="0" borderId="5" xfId="4" applyFont="1" applyBorder="1" applyAlignment="1">
      <alignment horizontal="center" vertical="center" wrapText="1"/>
    </xf>
    <xf numFmtId="0" fontId="25" fillId="0" borderId="4" xfId="4" applyFont="1" applyBorder="1" applyAlignment="1">
      <alignment horizontal="center" vertical="center" wrapText="1"/>
    </xf>
    <xf numFmtId="0" fontId="11" fillId="0" borderId="1" xfId="4" applyFont="1" applyBorder="1" applyAlignment="1">
      <alignment horizontal="center" vertical="center"/>
    </xf>
    <xf numFmtId="0" fontId="11" fillId="0" borderId="3" xfId="4" applyFont="1" applyBorder="1" applyAlignment="1">
      <alignment horizontal="center" vertical="center"/>
    </xf>
    <xf numFmtId="0" fontId="11" fillId="0" borderId="13" xfId="4" applyFont="1" applyBorder="1" applyAlignment="1">
      <alignment horizontal="center" vertical="center"/>
    </xf>
    <xf numFmtId="0" fontId="11" fillId="0" borderId="11" xfId="4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 wrapText="1"/>
    </xf>
    <xf numFmtId="166" fontId="8" fillId="0" borderId="1" xfId="0" applyNumberFormat="1" applyFont="1" applyBorder="1" applyAlignment="1">
      <alignment horizontal="center" vertical="center" wrapText="1"/>
    </xf>
    <xf numFmtId="0" fontId="8" fillId="0" borderId="3" xfId="4" applyFont="1" applyBorder="1" applyAlignment="1">
      <alignment wrapText="1"/>
    </xf>
    <xf numFmtId="0" fontId="25" fillId="0" borderId="37" xfId="4" applyFont="1" applyBorder="1" applyAlignment="1">
      <alignment horizontal="center" vertical="center" wrapText="1"/>
    </xf>
    <xf numFmtId="0" fontId="25" fillId="0" borderId="38" xfId="4" applyFont="1" applyBorder="1" applyAlignment="1">
      <alignment horizontal="center" vertical="center" wrapText="1"/>
    </xf>
    <xf numFmtId="0" fontId="25" fillId="0" borderId="39" xfId="4" applyFont="1" applyBorder="1" applyAlignment="1">
      <alignment horizontal="center" vertical="center" wrapText="1"/>
    </xf>
    <xf numFmtId="0" fontId="25" fillId="0" borderId="34" xfId="4" applyFont="1" applyBorder="1" applyAlignment="1">
      <alignment horizontal="center" vertical="center" wrapText="1"/>
    </xf>
    <xf numFmtId="0" fontId="25" fillId="0" borderId="36" xfId="4" applyFont="1" applyBorder="1" applyAlignment="1">
      <alignment horizontal="center" vertical="center" wrapText="1"/>
    </xf>
    <xf numFmtId="0" fontId="33" fillId="0" borderId="27" xfId="4" applyFont="1" applyBorder="1" applyAlignment="1">
      <alignment horizontal="center" vertical="center" wrapText="1"/>
    </xf>
    <xf numFmtId="0" fontId="33" fillId="0" borderId="47" xfId="4" applyFont="1" applyBorder="1" applyAlignment="1">
      <alignment horizontal="center" vertical="center" wrapText="1"/>
    </xf>
    <xf numFmtId="0" fontId="33" fillId="0" borderId="28" xfId="4" applyFont="1" applyBorder="1" applyAlignment="1">
      <alignment horizontal="center" vertical="center" wrapText="1"/>
    </xf>
    <xf numFmtId="0" fontId="33" fillId="0" borderId="44" xfId="4" applyFont="1" applyBorder="1" applyAlignment="1">
      <alignment horizontal="center" vertical="center" wrapText="1"/>
    </xf>
    <xf numFmtId="0" fontId="25" fillId="0" borderId="32" xfId="4" applyFont="1" applyBorder="1" applyAlignment="1">
      <alignment horizontal="center" vertical="center" wrapText="1"/>
    </xf>
    <xf numFmtId="0" fontId="25" fillId="0" borderId="35" xfId="4" applyFont="1" applyBorder="1" applyAlignment="1">
      <alignment horizontal="center" vertical="center" wrapText="1"/>
    </xf>
    <xf numFmtId="0" fontId="26" fillId="0" borderId="45" xfId="4" applyFont="1" applyBorder="1" applyAlignment="1">
      <alignment horizontal="center" vertical="center" wrapText="1"/>
    </xf>
    <xf numFmtId="0" fontId="26" fillId="0" borderId="44" xfId="4" applyFont="1" applyBorder="1" applyAlignment="1">
      <alignment horizontal="center" vertical="center" wrapText="1"/>
    </xf>
    <xf numFmtId="0" fontId="26" fillId="0" borderId="46" xfId="4" applyFont="1" applyBorder="1" applyAlignment="1">
      <alignment horizontal="center" vertical="center" wrapText="1"/>
    </xf>
    <xf numFmtId="0" fontId="40" fillId="0" borderId="32" xfId="4" applyFont="1" applyBorder="1" applyAlignment="1">
      <alignment horizontal="center" vertical="center" wrapText="1"/>
    </xf>
    <xf numFmtId="0" fontId="40" fillId="0" borderId="5" xfId="4" applyFont="1" applyBorder="1" applyAlignment="1">
      <alignment horizontal="center" vertical="center" wrapText="1"/>
    </xf>
    <xf numFmtId="0" fontId="40" fillId="0" borderId="35" xfId="4" applyFont="1" applyBorder="1" applyAlignment="1">
      <alignment horizontal="center" vertical="center" wrapText="1"/>
    </xf>
    <xf numFmtId="0" fontId="39" fillId="0" borderId="42" xfId="4" applyFont="1" applyBorder="1" applyAlignment="1">
      <alignment horizontal="center" vertical="center" wrapText="1"/>
    </xf>
    <xf numFmtId="0" fontId="39" fillId="0" borderId="14" xfId="4" applyFont="1" applyBorder="1" applyAlignment="1">
      <alignment horizontal="center" vertical="center" wrapText="1"/>
    </xf>
    <xf numFmtId="0" fontId="39" fillId="0" borderId="43" xfId="4" applyFont="1" applyBorder="1" applyAlignment="1">
      <alignment horizontal="center" vertical="center" wrapText="1"/>
    </xf>
    <xf numFmtId="0" fontId="38" fillId="0" borderId="42" xfId="4" applyFont="1" applyBorder="1" applyAlignment="1">
      <alignment horizontal="center" vertical="center" wrapText="1"/>
    </xf>
    <xf numFmtId="0" fontId="38" fillId="0" borderId="14" xfId="4" applyFont="1" applyBorder="1" applyAlignment="1">
      <alignment horizontal="center" vertical="center" wrapText="1"/>
    </xf>
    <xf numFmtId="0" fontId="38" fillId="0" borderId="43" xfId="4" applyFont="1" applyBorder="1" applyAlignment="1">
      <alignment horizontal="center" vertical="center" wrapText="1"/>
    </xf>
    <xf numFmtId="0" fontId="30" fillId="0" borderId="32" xfId="4" applyFont="1" applyBorder="1" applyAlignment="1">
      <alignment horizontal="center" vertical="center" wrapText="1"/>
    </xf>
    <xf numFmtId="0" fontId="30" fillId="0" borderId="5" xfId="4" applyFont="1" applyBorder="1" applyAlignment="1">
      <alignment horizontal="center" vertical="center" wrapText="1"/>
    </xf>
    <xf numFmtId="0" fontId="30" fillId="0" borderId="35" xfId="4" applyFont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41" fillId="0" borderId="42" xfId="4" applyFont="1" applyBorder="1" applyAlignment="1">
      <alignment horizontal="center" vertical="center" wrapText="1"/>
    </xf>
    <xf numFmtId="0" fontId="41" fillId="0" borderId="14" xfId="4" applyFont="1" applyBorder="1" applyAlignment="1">
      <alignment horizontal="center" vertical="center" wrapText="1"/>
    </xf>
    <xf numFmtId="0" fontId="41" fillId="0" borderId="43" xfId="4" applyFont="1" applyBorder="1" applyAlignment="1">
      <alignment horizontal="center" vertical="center" wrapText="1"/>
    </xf>
    <xf numFmtId="0" fontId="26" fillId="0" borderId="32" xfId="4" applyFont="1" applyBorder="1" applyAlignment="1">
      <alignment horizontal="center" vertical="center" wrapText="1"/>
    </xf>
    <xf numFmtId="0" fontId="26" fillId="0" borderId="5" xfId="4" applyFont="1" applyBorder="1" applyAlignment="1">
      <alignment horizontal="center" vertical="center" wrapText="1"/>
    </xf>
    <xf numFmtId="0" fontId="26" fillId="0" borderId="35" xfId="4" applyFont="1" applyBorder="1" applyAlignment="1">
      <alignment horizontal="center" vertical="center" wrapText="1"/>
    </xf>
    <xf numFmtId="0" fontId="26" fillId="0" borderId="33" xfId="4" applyFont="1" applyBorder="1" applyAlignment="1">
      <alignment horizontal="center" vertical="center" wrapText="1"/>
    </xf>
    <xf numFmtId="0" fontId="26" fillId="0" borderId="34" xfId="4" applyFont="1" applyBorder="1" applyAlignment="1">
      <alignment horizontal="center" vertical="center" wrapText="1"/>
    </xf>
    <xf numFmtId="0" fontId="26" fillId="0" borderId="36" xfId="4" applyFont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4" fillId="0" borderId="1" xfId="4" applyFont="1" applyBorder="1" applyAlignment="1">
      <alignment horizontal="center" vertical="center"/>
    </xf>
    <xf numFmtId="0" fontId="22" fillId="0" borderId="1" xfId="4" applyBorder="1" applyAlignment="1">
      <alignment horizontal="center" vertical="center"/>
    </xf>
    <xf numFmtId="0" fontId="18" fillId="0" borderId="3" xfId="4" applyFont="1" applyBorder="1" applyAlignment="1">
      <alignment horizontal="center" vertical="center" wrapText="1"/>
    </xf>
    <xf numFmtId="0" fontId="14" fillId="0" borderId="37" xfId="4" applyFont="1" applyBorder="1" applyAlignment="1">
      <alignment horizontal="center" vertical="center"/>
    </xf>
    <xf numFmtId="0" fontId="22" fillId="0" borderId="38" xfId="4" applyBorder="1" applyAlignment="1">
      <alignment horizontal="center" vertical="center"/>
    </xf>
    <xf numFmtId="0" fontId="22" fillId="0" borderId="39" xfId="4" applyBorder="1" applyAlignment="1">
      <alignment horizontal="center" vertical="center"/>
    </xf>
    <xf numFmtId="0" fontId="46" fillId="2" borderId="12" xfId="4" applyFont="1" applyFill="1" applyBorder="1" applyAlignment="1">
      <alignment horizontal="center" vertical="center" wrapText="1"/>
    </xf>
    <xf numFmtId="0" fontId="46" fillId="2" borderId="25" xfId="4" applyFont="1" applyFill="1" applyBorder="1" applyAlignment="1">
      <alignment horizontal="center" vertical="center" wrapText="1"/>
    </xf>
    <xf numFmtId="0" fontId="46" fillId="2" borderId="55" xfId="4" applyFont="1" applyFill="1" applyBorder="1" applyAlignment="1">
      <alignment horizontal="center" vertical="center" wrapText="1"/>
    </xf>
    <xf numFmtId="0" fontId="14" fillId="0" borderId="32" xfId="4" applyFont="1" applyBorder="1" applyAlignment="1">
      <alignment horizontal="center" vertical="center"/>
    </xf>
    <xf numFmtId="0" fontId="14" fillId="0" borderId="5" xfId="4" applyFont="1" applyBorder="1" applyAlignment="1">
      <alignment horizontal="center" vertical="center"/>
    </xf>
    <xf numFmtId="0" fontId="14" fillId="0" borderId="4" xfId="4" applyFont="1" applyBorder="1" applyAlignment="1">
      <alignment horizontal="center" vertical="center"/>
    </xf>
    <xf numFmtId="0" fontId="22" fillId="0" borderId="8" xfId="4" applyBorder="1" applyAlignment="1"/>
    <xf numFmtId="0" fontId="22" fillId="0" borderId="11" xfId="4" applyBorder="1" applyAlignment="1"/>
    <xf numFmtId="0" fontId="22" fillId="0" borderId="14" xfId="4" applyBorder="1" applyAlignment="1"/>
    <xf numFmtId="0" fontId="22" fillId="0" borderId="6" xfId="4" applyBorder="1" applyAlignment="1"/>
    <xf numFmtId="0" fontId="22" fillId="0" borderId="7" xfId="4" applyBorder="1" applyAlignment="1"/>
    <xf numFmtId="0" fontId="22" fillId="0" borderId="10" xfId="4" applyBorder="1" applyAlignment="1"/>
    <xf numFmtId="0" fontId="3" fillId="0" borderId="8" xfId="4" applyFont="1" applyBorder="1" applyAlignment="1">
      <alignment horizontal="left" vertical="top" wrapText="1"/>
    </xf>
    <xf numFmtId="0" fontId="22" fillId="0" borderId="11" xfId="4" applyBorder="1" applyAlignment="1">
      <alignment horizontal="left" vertical="top" wrapText="1"/>
    </xf>
    <xf numFmtId="0" fontId="22" fillId="0" borderId="7" xfId="4" applyBorder="1" applyAlignment="1">
      <alignment horizontal="left" vertical="top" wrapText="1"/>
    </xf>
    <xf numFmtId="0" fontId="22" fillId="0" borderId="10" xfId="4" applyBorder="1" applyAlignment="1">
      <alignment horizontal="left" vertical="top" wrapText="1"/>
    </xf>
    <xf numFmtId="0" fontId="5" fillId="0" borderId="1" xfId="4" applyFont="1" applyBorder="1" applyAlignment="1">
      <alignment horizontal="center" vertical="center" wrapText="1"/>
    </xf>
    <xf numFmtId="0" fontId="22" fillId="0" borderId="1" xfId="4" applyBorder="1" applyAlignment="1">
      <alignment horizontal="center" vertical="center" wrapText="1"/>
    </xf>
    <xf numFmtId="0" fontId="7" fillId="2" borderId="8" xfId="4" applyFont="1" applyFill="1" applyBorder="1" applyAlignment="1">
      <alignment horizontal="center" vertical="center" wrapText="1"/>
    </xf>
    <xf numFmtId="0" fontId="8" fillId="2" borderId="11" xfId="4" applyFont="1" applyFill="1" applyBorder="1" applyAlignment="1">
      <alignment horizontal="center" vertical="center" wrapText="1"/>
    </xf>
    <xf numFmtId="0" fontId="8" fillId="2" borderId="7" xfId="4" applyFont="1" applyFill="1" applyBorder="1" applyAlignment="1">
      <alignment horizontal="center" vertical="center" wrapText="1"/>
    </xf>
    <xf numFmtId="0" fontId="8" fillId="2" borderId="10" xfId="4" applyFont="1" applyFill="1" applyBorder="1" applyAlignment="1">
      <alignment horizontal="center" vertical="center" wrapText="1"/>
    </xf>
    <xf numFmtId="2" fontId="15" fillId="2" borderId="5" xfId="4" applyNumberFormat="1" applyFont="1" applyFill="1" applyBorder="1" applyAlignment="1">
      <alignment horizontal="center" vertical="center" wrapText="1"/>
    </xf>
    <xf numFmtId="2" fontId="15" fillId="2" borderId="4" xfId="4" applyNumberFormat="1" applyFont="1" applyFill="1" applyBorder="1" applyAlignment="1">
      <alignment horizontal="center" vertical="center" wrapText="1"/>
    </xf>
    <xf numFmtId="0" fontId="37" fillId="2" borderId="3" xfId="4" applyFont="1" applyFill="1" applyBorder="1" applyAlignment="1">
      <alignment horizontal="center" vertical="center"/>
    </xf>
    <xf numFmtId="0" fontId="37" fillId="2" borderId="5" xfId="4" applyFont="1" applyFill="1" applyBorder="1" applyAlignment="1">
      <alignment horizontal="center" vertical="center"/>
    </xf>
    <xf numFmtId="0" fontId="37" fillId="2" borderId="4" xfId="4" applyFont="1" applyFill="1" applyBorder="1" applyAlignment="1">
      <alignment horizontal="center" vertical="center"/>
    </xf>
    <xf numFmtId="0" fontId="19" fillId="0" borderId="7" xfId="4" applyFont="1" applyBorder="1" applyAlignment="1">
      <alignment horizontal="center" vertical="center" wrapText="1"/>
    </xf>
    <xf numFmtId="0" fontId="20" fillId="0" borderId="9" xfId="4" applyFont="1" applyBorder="1" applyAlignment="1">
      <alignment horizontal="center" vertical="center" wrapText="1"/>
    </xf>
    <xf numFmtId="0" fontId="20" fillId="0" borderId="10" xfId="4" applyFont="1" applyBorder="1" applyAlignment="1">
      <alignment horizontal="center" vertical="center" wrapText="1"/>
    </xf>
    <xf numFmtId="0" fontId="7" fillId="0" borderId="7" xfId="4" applyFont="1" applyBorder="1" applyAlignment="1">
      <alignment horizontal="center" vertical="center" wrapText="1"/>
    </xf>
    <xf numFmtId="0" fontId="7" fillId="0" borderId="9" xfId="4" applyFont="1" applyBorder="1" applyAlignment="1">
      <alignment horizontal="center" vertical="center" wrapText="1"/>
    </xf>
    <xf numFmtId="0" fontId="20" fillId="0" borderId="4" xfId="4" applyFont="1" applyBorder="1" applyAlignment="1">
      <alignment horizontal="center" vertical="center" wrapText="1"/>
    </xf>
    <xf numFmtId="0" fontId="7" fillId="2" borderId="12" xfId="4" applyFont="1" applyFill="1" applyBorder="1" applyAlignment="1">
      <alignment horizontal="center" vertical="center" wrapText="1"/>
    </xf>
    <xf numFmtId="0" fontId="8" fillId="2" borderId="13" xfId="4" applyFont="1" applyFill="1" applyBorder="1" applyAlignment="1">
      <alignment horizontal="center" vertical="center" wrapText="1"/>
    </xf>
    <xf numFmtId="0" fontId="3" fillId="0" borderId="1" xfId="4" applyFont="1" applyBorder="1" applyAlignment="1">
      <alignment horizontal="center" vertical="center" wrapText="1"/>
    </xf>
    <xf numFmtId="0" fontId="0" fillId="0" borderId="1" xfId="4" applyFont="1" applyBorder="1" applyAlignment="1">
      <alignment horizontal="center" vertical="center" wrapText="1"/>
    </xf>
    <xf numFmtId="0" fontId="22" fillId="0" borderId="3" xfId="4" applyBorder="1" applyAlignment="1">
      <alignment horizontal="center" vertical="center" wrapText="1"/>
    </xf>
    <xf numFmtId="0" fontId="22" fillId="0" borderId="5" xfId="4" applyBorder="1" applyAlignment="1">
      <alignment horizontal="center" vertical="center" wrapText="1"/>
    </xf>
    <xf numFmtId="0" fontId="22" fillId="0" borderId="4" xfId="4" applyBorder="1" applyAlignment="1">
      <alignment horizontal="center" vertical="center" wrapText="1"/>
    </xf>
    <xf numFmtId="0" fontId="3" fillId="0" borderId="1" xfId="4" applyFont="1" applyBorder="1" applyAlignment="1">
      <alignment horizontal="center" vertical="top" wrapText="1"/>
    </xf>
    <xf numFmtId="0" fontId="22" fillId="0" borderId="1" xfId="4" applyBorder="1" applyAlignment="1">
      <alignment horizontal="center" vertical="top" wrapText="1"/>
    </xf>
    <xf numFmtId="0" fontId="3" fillId="0" borderId="8" xfId="4" applyFont="1" applyBorder="1" applyAlignment="1">
      <alignment horizontal="center" vertical="top" wrapText="1"/>
    </xf>
    <xf numFmtId="0" fontId="22" fillId="0" borderId="14" xfId="4" applyBorder="1" applyAlignment="1">
      <alignment horizontal="center" wrapText="1"/>
    </xf>
    <xf numFmtId="0" fontId="22" fillId="0" borderId="7" xfId="4" applyBorder="1" applyAlignment="1">
      <alignment horizontal="center" wrapText="1"/>
    </xf>
    <xf numFmtId="2" fontId="12" fillId="0" borderId="1" xfId="4" applyNumberFormat="1" applyFont="1" applyBorder="1" applyAlignment="1">
      <alignment horizontal="center" vertical="center" wrapText="1"/>
    </xf>
    <xf numFmtId="0" fontId="22" fillId="0" borderId="1" xfId="4" applyBorder="1" applyAlignment="1">
      <alignment horizontal="center" wrapText="1"/>
    </xf>
    <xf numFmtId="165" fontId="8" fillId="0" borderId="1" xfId="4" applyNumberFormat="1" applyFont="1" applyBorder="1" applyAlignment="1">
      <alignment horizontal="center" vertical="center" wrapText="1"/>
    </xf>
    <xf numFmtId="0" fontId="14" fillId="0" borderId="38" xfId="4" applyFont="1" applyBorder="1" applyAlignment="1">
      <alignment horizontal="center" vertical="center"/>
    </xf>
    <xf numFmtId="0" fontId="22" fillId="0" borderId="5" xfId="4" applyBorder="1" applyAlignment="1">
      <alignment horizontal="center" vertical="center"/>
    </xf>
    <xf numFmtId="0" fontId="8" fillId="0" borderId="1" xfId="4" applyFont="1" applyBorder="1" applyAlignment="1">
      <alignment wrapText="1"/>
    </xf>
    <xf numFmtId="0" fontId="14" fillId="0" borderId="3" xfId="4" applyFont="1" applyBorder="1" applyAlignment="1">
      <alignment horizontal="center" vertical="center"/>
    </xf>
    <xf numFmtId="0" fontId="47" fillId="2" borderId="12" xfId="4" applyFont="1" applyFill="1" applyBorder="1" applyAlignment="1">
      <alignment horizontal="center" vertical="center" wrapText="1"/>
    </xf>
    <xf numFmtId="0" fontId="47" fillId="2" borderId="25" xfId="4" applyFont="1" applyFill="1" applyBorder="1" applyAlignment="1">
      <alignment horizontal="center" vertical="center" wrapText="1"/>
    </xf>
    <xf numFmtId="0" fontId="47" fillId="2" borderId="13" xfId="4" applyFont="1" applyFill="1" applyBorder="1" applyAlignment="1">
      <alignment horizontal="center" vertical="center" wrapText="1"/>
    </xf>
    <xf numFmtId="0" fontId="11" fillId="2" borderId="12" xfId="4" applyFont="1" applyFill="1" applyBorder="1" applyAlignment="1">
      <alignment horizontal="center" vertical="center" wrapText="1"/>
    </xf>
    <xf numFmtId="0" fontId="11" fillId="2" borderId="25" xfId="4" applyFont="1" applyFill="1" applyBorder="1" applyAlignment="1">
      <alignment horizontal="center" vertical="center" wrapText="1"/>
    </xf>
    <xf numFmtId="0" fontId="11" fillId="2" borderId="13" xfId="4" applyFont="1" applyFill="1" applyBorder="1" applyAlignment="1">
      <alignment horizontal="center" vertical="center" wrapText="1"/>
    </xf>
    <xf numFmtId="0" fontId="18" fillId="0" borderId="1" xfId="4" applyFont="1" applyBorder="1" applyAlignment="1">
      <alignment horizontal="center" vertical="center" wrapText="1"/>
    </xf>
    <xf numFmtId="0" fontId="11" fillId="0" borderId="1" xfId="4" applyFont="1" applyBorder="1" applyAlignment="1">
      <alignment horizontal="center" vertical="center" wrapText="1"/>
    </xf>
    <xf numFmtId="0" fontId="7" fillId="2" borderId="1" xfId="4" applyFont="1" applyFill="1" applyBorder="1" applyAlignment="1">
      <alignment horizontal="center" vertical="center" wrapText="1"/>
    </xf>
    <xf numFmtId="0" fontId="7" fillId="3" borderId="1" xfId="4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14" fillId="0" borderId="11" xfId="4" applyFont="1" applyBorder="1" applyAlignment="1">
      <alignment horizontal="center" vertical="center"/>
    </xf>
    <xf numFmtId="0" fontId="14" fillId="0" borderId="6" xfId="4" applyFont="1" applyBorder="1" applyAlignment="1">
      <alignment horizontal="center" vertical="center"/>
    </xf>
    <xf numFmtId="0" fontId="14" fillId="0" borderId="10" xfId="4" applyFont="1" applyBorder="1" applyAlignment="1">
      <alignment horizontal="center" vertical="center"/>
    </xf>
    <xf numFmtId="0" fontId="3" fillId="0" borderId="12" xfId="4" applyFont="1" applyBorder="1" applyAlignment="1">
      <alignment horizontal="left" vertical="top" wrapText="1"/>
    </xf>
    <xf numFmtId="0" fontId="3" fillId="0" borderId="25" xfId="4" applyFont="1" applyBorder="1" applyAlignment="1">
      <alignment horizontal="left" vertical="top" wrapText="1"/>
    </xf>
    <xf numFmtId="0" fontId="3" fillId="0" borderId="13" xfId="4" applyFont="1" applyBorder="1" applyAlignment="1">
      <alignment horizontal="left" vertical="top" wrapText="1"/>
    </xf>
    <xf numFmtId="0" fontId="22" fillId="0" borderId="12" xfId="4" applyBorder="1" applyAlignment="1">
      <alignment vertical="top"/>
    </xf>
    <xf numFmtId="0" fontId="22" fillId="0" borderId="25" xfId="4" applyBorder="1" applyAlignment="1">
      <alignment vertical="top"/>
    </xf>
    <xf numFmtId="0" fontId="22" fillId="0" borderId="13" xfId="4" applyBorder="1" applyAlignment="1">
      <alignment vertical="top"/>
    </xf>
    <xf numFmtId="0" fontId="54" fillId="0" borderId="12" xfId="4" applyFont="1" applyBorder="1" applyAlignment="1">
      <alignment horizontal="center" vertical="center" wrapText="1"/>
    </xf>
    <xf numFmtId="0" fontId="54" fillId="0" borderId="25" xfId="4" applyFont="1" applyBorder="1" applyAlignment="1">
      <alignment horizontal="center" vertical="center" wrapText="1"/>
    </xf>
    <xf numFmtId="0" fontId="54" fillId="0" borderId="13" xfId="4" applyFont="1" applyBorder="1" applyAlignment="1">
      <alignment horizontal="center" vertical="center" wrapText="1"/>
    </xf>
    <xf numFmtId="0" fontId="54" fillId="0" borderId="3" xfId="4" applyFont="1" applyBorder="1" applyAlignment="1">
      <alignment horizontal="center" vertical="center" wrapText="1"/>
    </xf>
    <xf numFmtId="0" fontId="0" fillId="0" borderId="4" xfId="4" applyFont="1" applyBorder="1" applyAlignment="1">
      <alignment wrapText="1"/>
    </xf>
    <xf numFmtId="0" fontId="54" fillId="0" borderId="4" xfId="4" applyFont="1" applyBorder="1" applyAlignment="1">
      <alignment horizontal="center" vertical="center" wrapText="1"/>
    </xf>
    <xf numFmtId="165" fontId="57" fillId="0" borderId="1" xfId="4" applyNumberFormat="1" applyFont="1" applyBorder="1" applyAlignment="1">
      <alignment horizontal="center" vertical="center" wrapText="1"/>
    </xf>
    <xf numFmtId="165" fontId="20" fillId="0" borderId="1" xfId="4" applyNumberFormat="1" applyFont="1" applyBorder="1" applyAlignment="1">
      <alignment horizontal="center" vertical="center" wrapText="1"/>
    </xf>
    <xf numFmtId="0" fontId="54" fillId="0" borderId="1" xfId="4" applyFont="1" applyBorder="1" applyAlignment="1">
      <alignment horizontal="center" vertical="center" wrapText="1"/>
    </xf>
    <xf numFmtId="0" fontId="62" fillId="2" borderId="12" xfId="4" applyFont="1" applyFill="1" applyBorder="1" applyAlignment="1">
      <alignment horizontal="center" vertical="center" wrapText="1"/>
    </xf>
    <xf numFmtId="0" fontId="62" fillId="2" borderId="25" xfId="4" applyFont="1" applyFill="1" applyBorder="1" applyAlignment="1">
      <alignment horizontal="center" vertical="center" wrapText="1"/>
    </xf>
    <xf numFmtId="0" fontId="62" fillId="2" borderId="13" xfId="4" applyFont="1" applyFill="1" applyBorder="1" applyAlignment="1">
      <alignment horizontal="center" vertical="center" wrapText="1"/>
    </xf>
    <xf numFmtId="0" fontId="3" fillId="0" borderId="12" xfId="4" applyFont="1" applyBorder="1" applyAlignment="1">
      <alignment horizontal="center" vertical="center" wrapText="1"/>
    </xf>
    <xf numFmtId="0" fontId="3" fillId="0" borderId="25" xfId="4" applyFont="1" applyBorder="1" applyAlignment="1">
      <alignment horizontal="center" vertical="center" wrapText="1"/>
    </xf>
    <xf numFmtId="0" fontId="3" fillId="0" borderId="13" xfId="4" applyFont="1" applyBorder="1" applyAlignment="1">
      <alignment horizontal="center" vertical="center" wrapText="1"/>
    </xf>
    <xf numFmtId="0" fontId="22" fillId="0" borderId="3" xfId="4" applyBorder="1" applyAlignment="1"/>
    <xf numFmtId="0" fontId="22" fillId="0" borderId="4" xfId="4" applyBorder="1" applyAlignment="1"/>
    <xf numFmtId="0" fontId="22" fillId="0" borderId="13" xfId="4" applyBorder="1" applyAlignment="1">
      <alignment horizontal="center" vertical="center" wrapText="1"/>
    </xf>
    <xf numFmtId="0" fontId="54" fillId="0" borderId="8" xfId="4" applyFont="1" applyBorder="1" applyAlignment="1">
      <alignment horizontal="center" vertical="center" wrapText="1"/>
    </xf>
    <xf numFmtId="0" fontId="54" fillId="0" borderId="7" xfId="4" applyFont="1" applyBorder="1" applyAlignment="1">
      <alignment horizontal="center" vertical="center" wrapText="1"/>
    </xf>
    <xf numFmtId="0" fontId="22" fillId="0" borderId="1" xfId="4" applyBorder="1" applyAlignment="1"/>
    <xf numFmtId="0" fontId="0" fillId="0" borderId="26" xfId="4" applyFont="1" applyBorder="1" applyAlignment="1">
      <alignment horizontal="center" vertical="center" wrapText="1"/>
    </xf>
    <xf numFmtId="0" fontId="0" fillId="0" borderId="11" xfId="4" applyFont="1" applyBorder="1" applyAlignment="1">
      <alignment horizontal="center" vertical="center" wrapText="1"/>
    </xf>
    <xf numFmtId="0" fontId="55" fillId="0" borderId="1" xfId="4" applyFont="1" applyBorder="1" applyAlignment="1">
      <alignment horizontal="center" vertical="center" wrapText="1"/>
    </xf>
    <xf numFmtId="0" fontId="55" fillId="0" borderId="1" xfId="4" applyFont="1" applyBorder="1" applyAlignment="1">
      <alignment wrapText="1"/>
    </xf>
    <xf numFmtId="0" fontId="20" fillId="0" borderId="1" xfId="4" applyFont="1" applyBorder="1" applyAlignment="1">
      <alignment horizontal="center" vertical="center" wrapText="1"/>
    </xf>
    <xf numFmtId="0" fontId="56" fillId="0" borderId="12" xfId="4" applyFont="1" applyBorder="1" applyAlignment="1">
      <alignment horizontal="center" vertical="center" wrapText="1"/>
    </xf>
    <xf numFmtId="0" fontId="8" fillId="0" borderId="25" xfId="4" applyFont="1" applyBorder="1" applyAlignment="1">
      <alignment horizontal="center" vertical="center" wrapText="1"/>
    </xf>
    <xf numFmtId="0" fontId="0" fillId="0" borderId="25" xfId="4" applyFont="1" applyBorder="1" applyAlignment="1">
      <alignment horizontal="center" vertical="center" wrapText="1"/>
    </xf>
    <xf numFmtId="0" fontId="0" fillId="0" borderId="13" xfId="4" applyFont="1" applyBorder="1" applyAlignment="1">
      <alignment horizontal="center" vertical="center" wrapText="1"/>
    </xf>
    <xf numFmtId="0" fontId="20" fillId="0" borderId="1" xfId="4" applyFont="1" applyBorder="1" applyAlignment="1">
      <alignment wrapText="1"/>
    </xf>
    <xf numFmtId="0" fontId="56" fillId="2" borderId="1" xfId="4" applyFont="1" applyFill="1" applyBorder="1" applyAlignment="1">
      <alignment horizontal="center" vertical="center" wrapText="1"/>
    </xf>
    <xf numFmtId="0" fontId="54" fillId="2" borderId="12" xfId="4" applyFont="1" applyFill="1" applyBorder="1" applyAlignment="1">
      <alignment horizontal="center" vertical="center" wrapText="1"/>
    </xf>
    <xf numFmtId="0" fontId="22" fillId="2" borderId="25" xfId="4" applyFill="1" applyBorder="1" applyAlignment="1">
      <alignment horizontal="center" vertical="center" wrapText="1"/>
    </xf>
    <xf numFmtId="0" fontId="22" fillId="2" borderId="13" xfId="4" applyFill="1" applyBorder="1" applyAlignment="1">
      <alignment horizontal="center" vertical="center" wrapText="1"/>
    </xf>
    <xf numFmtId="0" fontId="57" fillId="2" borderId="1" xfId="4" applyFont="1" applyFill="1" applyBorder="1" applyAlignment="1">
      <alignment horizontal="center" vertical="center" wrapText="1"/>
    </xf>
    <xf numFmtId="0" fontId="58" fillId="2" borderId="8" xfId="4" applyFont="1" applyFill="1" applyBorder="1" applyAlignment="1">
      <alignment horizontal="center" vertical="center" wrapText="1"/>
    </xf>
    <xf numFmtId="0" fontId="59" fillId="0" borderId="26" xfId="4" applyFont="1" applyBorder="1" applyAlignment="1">
      <alignment wrapText="1"/>
    </xf>
    <xf numFmtId="0" fontId="59" fillId="0" borderId="11" xfId="4" applyFont="1" applyBorder="1" applyAlignment="1">
      <alignment wrapText="1"/>
    </xf>
    <xf numFmtId="0" fontId="59" fillId="0" borderId="7" xfId="4" applyFont="1" applyBorder="1" applyAlignment="1">
      <alignment wrapText="1"/>
    </xf>
    <xf numFmtId="0" fontId="59" fillId="0" borderId="9" xfId="4" applyFont="1" applyBorder="1" applyAlignment="1">
      <alignment wrapText="1"/>
    </xf>
    <xf numFmtId="0" fontId="59" fillId="0" borderId="10" xfId="4" applyFont="1" applyBorder="1" applyAlignment="1">
      <alignment wrapText="1"/>
    </xf>
    <xf numFmtId="0" fontId="54" fillId="0" borderId="59" xfId="4" applyFont="1" applyBorder="1" applyAlignment="1">
      <alignment horizontal="left" vertical="top" wrapText="1"/>
    </xf>
    <xf numFmtId="0" fontId="43" fillId="0" borderId="60" xfId="4" applyFont="1" applyBorder="1"/>
    <xf numFmtId="0" fontId="43" fillId="0" borderId="61" xfId="4" applyFont="1" applyBorder="1"/>
    <xf numFmtId="0" fontId="0" fillId="0" borderId="59" xfId="4" applyFont="1" applyBorder="1" applyAlignment="1">
      <alignment vertical="top"/>
    </xf>
    <xf numFmtId="0" fontId="54" fillId="0" borderId="59" xfId="4" applyFont="1" applyBorder="1" applyAlignment="1">
      <alignment horizontal="center" vertical="center" wrapText="1"/>
    </xf>
    <xf numFmtId="0" fontId="54" fillId="0" borderId="65" xfId="4" applyFont="1" applyBorder="1" applyAlignment="1">
      <alignment horizontal="center" vertical="center" wrapText="1"/>
    </xf>
    <xf numFmtId="0" fontId="43" fillId="0" borderId="66" xfId="4" applyFont="1" applyBorder="1"/>
    <xf numFmtId="0" fontId="0" fillId="0" borderId="65" xfId="4" applyFont="1" applyBorder="1"/>
    <xf numFmtId="0" fontId="54" fillId="0" borderId="56" xfId="4" applyFont="1" applyBorder="1" applyAlignment="1">
      <alignment horizontal="center" vertical="center" wrapText="1"/>
    </xf>
    <xf numFmtId="0" fontId="43" fillId="0" borderId="62" xfId="4" applyFont="1" applyBorder="1"/>
    <xf numFmtId="0" fontId="56" fillId="7" borderId="59" xfId="4" applyFont="1" applyFill="1" applyBorder="1" applyAlignment="1">
      <alignment horizontal="center" vertical="center" wrapText="1"/>
    </xf>
    <xf numFmtId="0" fontId="54" fillId="7" borderId="59" xfId="4" applyFont="1" applyFill="1" applyBorder="1" applyAlignment="1">
      <alignment horizontal="center" vertical="center" wrapText="1"/>
    </xf>
    <xf numFmtId="0" fontId="55" fillId="0" borderId="59" xfId="4" applyFont="1" applyBorder="1" applyAlignment="1">
      <alignment horizontal="center" vertical="center" wrapText="1"/>
    </xf>
    <xf numFmtId="0" fontId="57" fillId="7" borderId="56" xfId="4" applyFont="1" applyFill="1" applyBorder="1" applyAlignment="1">
      <alignment horizontal="center" vertical="center" wrapText="1"/>
    </xf>
    <xf numFmtId="0" fontId="43" fillId="0" borderId="57" xfId="4" applyFont="1" applyBorder="1"/>
    <xf numFmtId="0" fontId="43" fillId="0" borderId="58" xfId="4" applyFont="1" applyBorder="1"/>
    <xf numFmtId="0" fontId="43" fillId="0" borderId="63" xfId="4" applyFont="1" applyBorder="1"/>
    <xf numFmtId="0" fontId="43" fillId="0" borderId="64" xfId="4" applyFont="1" applyBorder="1"/>
    <xf numFmtId="0" fontId="58" fillId="7" borderId="56" xfId="4" applyFont="1" applyFill="1" applyBorder="1" applyAlignment="1">
      <alignment horizontal="center" vertical="center" wrapText="1"/>
    </xf>
    <xf numFmtId="2" fontId="0" fillId="0" borderId="56" xfId="4" applyNumberFormat="1" applyFont="1" applyBorder="1" applyAlignment="1">
      <alignment horizontal="center" wrapText="1"/>
    </xf>
    <xf numFmtId="2" fontId="43" fillId="0" borderId="58" xfId="4" applyNumberFormat="1" applyFont="1" applyBorder="1"/>
    <xf numFmtId="2" fontId="43" fillId="0" borderId="62" xfId="4" applyNumberFormat="1" applyFont="1" applyBorder="1"/>
    <xf numFmtId="2" fontId="43" fillId="0" borderId="64" xfId="4" applyNumberFormat="1" applyFont="1" applyBorder="1"/>
    <xf numFmtId="165" fontId="57" fillId="0" borderId="56" xfId="4" applyNumberFormat="1" applyFont="1" applyBorder="1" applyAlignment="1">
      <alignment horizontal="center" vertical="center" wrapText="1"/>
    </xf>
    <xf numFmtId="0" fontId="0" fillId="0" borderId="56" xfId="4" applyFont="1" applyBorder="1"/>
    <xf numFmtId="0" fontId="20" fillId="0" borderId="59" xfId="4" applyFont="1" applyBorder="1" applyAlignment="1">
      <alignment horizontal="center" vertical="center" wrapText="1"/>
    </xf>
    <xf numFmtId="0" fontId="56" fillId="0" borderId="59" xfId="4" applyFont="1" applyBorder="1" applyAlignment="1">
      <alignment horizontal="center" vertical="center" wrapText="1"/>
    </xf>
    <xf numFmtId="0" fontId="0" fillId="0" borderId="56" xfId="4" applyFont="1" applyBorder="1" applyAlignment="1">
      <alignment horizontal="center" wrapText="1"/>
    </xf>
    <xf numFmtId="0" fontId="70" fillId="0" borderId="56" xfId="7" applyFont="1" applyBorder="1"/>
    <xf numFmtId="0" fontId="43" fillId="0" borderId="57" xfId="7" applyFont="1" applyBorder="1"/>
    <xf numFmtId="0" fontId="43" fillId="0" borderId="58" xfId="7" applyFont="1" applyBorder="1"/>
    <xf numFmtId="0" fontId="43" fillId="0" borderId="62" xfId="7" applyFont="1" applyBorder="1"/>
    <xf numFmtId="0" fontId="43" fillId="0" borderId="63" xfId="7" applyFont="1" applyBorder="1"/>
    <xf numFmtId="0" fontId="43" fillId="0" borderId="64" xfId="7" applyFont="1" applyBorder="1"/>
    <xf numFmtId="0" fontId="54" fillId="0" borderId="56" xfId="7" applyFont="1" applyBorder="1" applyAlignment="1">
      <alignment horizontal="center" vertical="center" wrapText="1"/>
    </xf>
    <xf numFmtId="0" fontId="55" fillId="0" borderId="59" xfId="7" applyFont="1" applyBorder="1" applyAlignment="1">
      <alignment horizontal="center" vertical="center" wrapText="1"/>
    </xf>
    <xf numFmtId="0" fontId="43" fillId="0" borderId="60" xfId="7" applyFont="1" applyBorder="1"/>
    <xf numFmtId="0" fontId="43" fillId="0" borderId="61" xfId="7" applyFont="1" applyBorder="1"/>
    <xf numFmtId="0" fontId="20" fillId="0" borderId="59" xfId="7" applyFont="1" applyBorder="1" applyAlignment="1">
      <alignment horizontal="center" vertical="center" wrapText="1"/>
    </xf>
    <xf numFmtId="0" fontId="56" fillId="0" borderId="59" xfId="7" applyFont="1" applyBorder="1" applyAlignment="1">
      <alignment horizontal="center" vertical="center" wrapText="1"/>
    </xf>
    <xf numFmtId="0" fontId="57" fillId="7" borderId="56" xfId="7" applyFont="1" applyFill="1" applyBorder="1" applyAlignment="1">
      <alignment horizontal="center" vertical="center" wrapText="1"/>
    </xf>
    <xf numFmtId="0" fontId="58" fillId="7" borderId="56" xfId="7" applyFont="1" applyFill="1" applyBorder="1" applyAlignment="1">
      <alignment horizontal="center" vertical="center" wrapText="1"/>
    </xf>
    <xf numFmtId="2" fontId="70" fillId="0" borderId="56" xfId="7" applyNumberFormat="1" applyFont="1" applyBorder="1" applyAlignment="1">
      <alignment horizontal="center" vertical="center" wrapText="1"/>
    </xf>
    <xf numFmtId="2" fontId="43" fillId="0" borderId="58" xfId="7" applyNumberFormat="1" applyFont="1" applyBorder="1" applyAlignment="1">
      <alignment horizontal="center" vertical="center"/>
    </xf>
    <xf numFmtId="2" fontId="43" fillId="0" borderId="62" xfId="7" applyNumberFormat="1" applyFont="1" applyBorder="1" applyAlignment="1">
      <alignment horizontal="center" vertical="center"/>
    </xf>
    <xf numFmtId="2" fontId="43" fillId="0" borderId="64" xfId="7" applyNumberFormat="1" applyFont="1" applyBorder="1" applyAlignment="1">
      <alignment horizontal="center" vertical="center"/>
    </xf>
    <xf numFmtId="165" fontId="57" fillId="0" borderId="56" xfId="7" applyNumberFormat="1" applyFont="1" applyBorder="1" applyAlignment="1">
      <alignment horizontal="center" vertical="center" wrapText="1"/>
    </xf>
    <xf numFmtId="0" fontId="56" fillId="7" borderId="59" xfId="7" applyFont="1" applyFill="1" applyBorder="1" applyAlignment="1">
      <alignment horizontal="center" vertical="center" wrapText="1"/>
    </xf>
    <xf numFmtId="0" fontId="54" fillId="7" borderId="59" xfId="7" applyFont="1" applyFill="1" applyBorder="1" applyAlignment="1">
      <alignment horizontal="center" vertical="center" wrapText="1"/>
    </xf>
    <xf numFmtId="0" fontId="54" fillId="0" borderId="59" xfId="7" applyFont="1" applyBorder="1" applyAlignment="1">
      <alignment horizontal="center" vertical="center" wrapText="1"/>
    </xf>
    <xf numFmtId="0" fontId="74" fillId="0" borderId="59" xfId="7" applyFont="1" applyBorder="1" applyAlignment="1">
      <alignment horizontal="center" vertical="center" wrapText="1"/>
    </xf>
    <xf numFmtId="0" fontId="74" fillId="0" borderId="60" xfId="7" applyFont="1" applyBorder="1"/>
    <xf numFmtId="0" fontId="74" fillId="0" borderId="61" xfId="7" applyFont="1" applyBorder="1"/>
    <xf numFmtId="0" fontId="74" fillId="0" borderId="65" xfId="7" applyFont="1" applyBorder="1" applyAlignment="1">
      <alignment horizontal="center" vertical="center" wrapText="1"/>
    </xf>
    <xf numFmtId="0" fontId="74" fillId="0" borderId="66" xfId="7" applyFont="1" applyBorder="1"/>
    <xf numFmtId="0" fontId="70" fillId="0" borderId="65" xfId="7" applyFont="1" applyBorder="1"/>
    <xf numFmtId="0" fontId="43" fillId="0" borderId="66" xfId="7" applyFont="1" applyBorder="1"/>
    <xf numFmtId="0" fontId="54" fillId="0" borderId="65" xfId="7" applyFont="1" applyBorder="1" applyAlignment="1">
      <alignment horizontal="center" vertical="center" wrapText="1"/>
    </xf>
    <xf numFmtId="0" fontId="74" fillId="0" borderId="56" xfId="7" applyFont="1" applyBorder="1" applyAlignment="1">
      <alignment horizontal="center" vertical="center" wrapText="1"/>
    </xf>
    <xf numFmtId="0" fontId="74" fillId="0" borderId="62" xfId="7" applyFont="1" applyBorder="1"/>
    <xf numFmtId="0" fontId="12" fillId="0" borderId="56" xfId="7" applyFont="1" applyBorder="1"/>
    <xf numFmtId="0" fontId="73" fillId="0" borderId="57" xfId="7" applyFont="1" applyBorder="1"/>
    <xf numFmtId="0" fontId="73" fillId="0" borderId="58" xfId="7" applyFont="1" applyBorder="1"/>
    <xf numFmtId="0" fontId="73" fillId="0" borderId="62" xfId="7" applyFont="1" applyBorder="1"/>
    <xf numFmtId="0" fontId="73" fillId="0" borderId="63" xfId="7" applyFont="1" applyBorder="1"/>
    <xf numFmtId="0" fontId="73" fillId="0" borderId="64" xfId="7" applyFont="1" applyBorder="1"/>
    <xf numFmtId="0" fontId="73" fillId="0" borderId="56" xfId="7" applyFont="1" applyBorder="1" applyAlignment="1">
      <alignment horizontal="center" vertical="center" wrapText="1"/>
    </xf>
    <xf numFmtId="0" fontId="12" fillId="0" borderId="59" xfId="7" applyFont="1" applyBorder="1" applyAlignment="1">
      <alignment horizontal="center" vertical="center" wrapText="1"/>
    </xf>
    <xf numFmtId="0" fontId="73" fillId="0" borderId="60" xfId="7" applyFont="1" applyBorder="1"/>
    <xf numFmtId="0" fontId="73" fillId="0" borderId="61" xfId="7" applyFont="1" applyBorder="1"/>
    <xf numFmtId="0" fontId="46" fillId="0" borderId="59" xfId="7" applyFont="1" applyBorder="1" applyAlignment="1">
      <alignment horizontal="center" vertical="center" wrapText="1"/>
    </xf>
    <xf numFmtId="0" fontId="75" fillId="0" borderId="59" xfId="7" applyFont="1" applyBorder="1" applyAlignment="1">
      <alignment horizontal="center" vertical="center" wrapText="1"/>
    </xf>
    <xf numFmtId="0" fontId="75" fillId="7" borderId="56" xfId="7" applyFont="1" applyFill="1" applyBorder="1" applyAlignment="1">
      <alignment horizontal="center" vertical="center" wrapText="1"/>
    </xf>
    <xf numFmtId="0" fontId="46" fillId="7" borderId="56" xfId="7" applyFont="1" applyFill="1" applyBorder="1" applyAlignment="1">
      <alignment horizontal="center" vertical="center" wrapText="1"/>
    </xf>
    <xf numFmtId="0" fontId="12" fillId="0" borderId="56" xfId="7" applyFont="1" applyBorder="1" applyAlignment="1">
      <alignment horizontal="center" vertical="center" wrapText="1"/>
    </xf>
    <xf numFmtId="0" fontId="73" fillId="0" borderId="58" xfId="7" applyFont="1" applyBorder="1" applyAlignment="1">
      <alignment vertical="center"/>
    </xf>
    <xf numFmtId="0" fontId="73" fillId="0" borderId="62" xfId="7" applyFont="1" applyBorder="1" applyAlignment="1">
      <alignment vertical="center"/>
    </xf>
    <xf numFmtId="0" fontId="73" fillId="0" borderId="64" xfId="7" applyFont="1" applyBorder="1" applyAlignment="1">
      <alignment vertical="center"/>
    </xf>
    <xf numFmtId="165" fontId="75" fillId="0" borderId="56" xfId="7" applyNumberFormat="1" applyFont="1" applyBorder="1" applyAlignment="1">
      <alignment horizontal="center" vertical="center" wrapText="1"/>
    </xf>
    <xf numFmtId="0" fontId="75" fillId="7" borderId="59" xfId="7" applyFont="1" applyFill="1" applyBorder="1" applyAlignment="1">
      <alignment horizontal="center" vertical="center" wrapText="1"/>
    </xf>
    <xf numFmtId="0" fontId="73" fillId="7" borderId="59" xfId="7" applyFont="1" applyFill="1" applyBorder="1" applyAlignment="1">
      <alignment horizontal="center" vertical="center" wrapText="1"/>
    </xf>
    <xf numFmtId="0" fontId="73" fillId="0" borderId="59" xfId="7" applyFont="1" applyBorder="1" applyAlignment="1">
      <alignment horizontal="center" vertical="center" wrapText="1"/>
    </xf>
    <xf numFmtId="0" fontId="73" fillId="0" borderId="65" xfId="7" applyFont="1" applyBorder="1" applyAlignment="1">
      <alignment horizontal="center" vertical="center" wrapText="1"/>
    </xf>
    <xf numFmtId="0" fontId="73" fillId="0" borderId="66" xfId="7" applyFont="1" applyBorder="1"/>
    <xf numFmtId="0" fontId="73" fillId="0" borderId="59" xfId="7" applyFont="1" applyBorder="1" applyAlignment="1">
      <alignment horizontal="left" vertical="top" wrapText="1"/>
    </xf>
    <xf numFmtId="0" fontId="12" fillId="0" borderId="65" xfId="7" applyFont="1" applyBorder="1"/>
    <xf numFmtId="0" fontId="12" fillId="0" borderId="59" xfId="7" applyFont="1" applyBorder="1" applyAlignment="1">
      <alignment vertical="top"/>
    </xf>
    <xf numFmtId="0" fontId="3" fillId="0" borderId="1" xfId="4" applyFont="1" applyBorder="1" applyAlignment="1" applyProtection="1">
      <alignment horizontal="left" vertical="center" wrapText="1"/>
      <protection locked="0"/>
    </xf>
    <xf numFmtId="0" fontId="22" fillId="0" borderId="1" xfId="4" applyBorder="1" applyAlignment="1" applyProtection="1">
      <alignment horizontal="left" vertical="center" wrapText="1"/>
      <protection locked="0"/>
    </xf>
    <xf numFmtId="0" fontId="3" fillId="0" borderId="1" xfId="4" applyFont="1" applyBorder="1" applyAlignment="1" applyProtection="1">
      <alignment horizontal="left" vertical="top" wrapText="1"/>
      <protection locked="0"/>
    </xf>
    <xf numFmtId="0" fontId="22" fillId="0" borderId="1" xfId="4" applyBorder="1" applyAlignment="1" applyProtection="1">
      <protection locked="0"/>
    </xf>
    <xf numFmtId="0" fontId="22" fillId="0" borderId="1" xfId="4" applyBorder="1" applyAlignment="1" applyProtection="1">
      <alignment horizontal="left" vertical="top" wrapText="1"/>
      <protection locked="0"/>
    </xf>
    <xf numFmtId="0" fontId="3" fillId="0" borderId="1" xfId="4" applyFont="1" applyBorder="1" applyAlignment="1" applyProtection="1">
      <alignment horizontal="center" vertical="center" wrapText="1"/>
      <protection locked="0"/>
    </xf>
    <xf numFmtId="0" fontId="22" fillId="0" borderId="1" xfId="4" applyBorder="1" applyAlignment="1" applyProtection="1">
      <alignment horizontal="center" vertical="center" wrapText="1"/>
      <protection locked="0"/>
    </xf>
    <xf numFmtId="0" fontId="16" fillId="0" borderId="1" xfId="4" applyFont="1" applyBorder="1" applyAlignment="1" applyProtection="1">
      <alignment horizontal="center" vertical="center" wrapText="1"/>
      <protection locked="0"/>
    </xf>
    <xf numFmtId="0" fontId="18" fillId="0" borderId="1" xfId="4" applyFont="1" applyBorder="1" applyAlignment="1" applyProtection="1">
      <alignment horizontal="center" vertical="center"/>
      <protection locked="0"/>
    </xf>
    <xf numFmtId="0" fontId="22" fillId="0" borderId="1" xfId="4" applyBorder="1" applyAlignment="1" applyProtection="1">
      <alignment horizontal="left" wrapText="1"/>
      <protection locked="0"/>
    </xf>
    <xf numFmtId="0" fontId="6" fillId="0" borderId="1" xfId="4" applyFont="1" applyBorder="1" applyAlignment="1" applyProtection="1">
      <alignment horizontal="center" vertical="center"/>
      <protection locked="0"/>
    </xf>
    <xf numFmtId="14" fontId="6" fillId="0" borderId="1" xfId="4" applyNumberFormat="1" applyFont="1" applyBorder="1" applyAlignment="1" applyProtection="1">
      <alignment horizontal="center" vertical="center"/>
      <protection locked="0"/>
    </xf>
    <xf numFmtId="2" fontId="22" fillId="0" borderId="1" xfId="4" applyNumberFormat="1" applyBorder="1" applyAlignment="1">
      <alignment horizontal="center" wrapText="1"/>
    </xf>
    <xf numFmtId="164" fontId="89" fillId="2" borderId="12" xfId="4" applyNumberFormat="1" applyFont="1" applyFill="1" applyBorder="1" applyAlignment="1">
      <alignment horizontal="center" vertical="center" wrapText="1"/>
    </xf>
    <xf numFmtId="164" fontId="86" fillId="2" borderId="25" xfId="4" applyNumberFormat="1" applyFont="1" applyFill="1" applyBorder="1" applyAlignment="1">
      <alignment horizontal="center" vertical="center" wrapText="1"/>
    </xf>
    <xf numFmtId="164" fontId="86" fillId="2" borderId="13" xfId="4" applyNumberFormat="1" applyFont="1" applyFill="1" applyBorder="1" applyAlignment="1">
      <alignment horizontal="center" vertical="center" wrapText="1"/>
    </xf>
    <xf numFmtId="2" fontId="22" fillId="0" borderId="1" xfId="4" applyNumberFormat="1" applyBorder="1" applyAlignment="1">
      <alignment horizontal="center" vertical="center" wrapText="1"/>
    </xf>
    <xf numFmtId="164" fontId="63" fillId="2" borderId="12" xfId="4" applyNumberFormat="1" applyFont="1" applyFill="1" applyBorder="1" applyAlignment="1">
      <alignment horizontal="center" vertical="center" wrapText="1"/>
    </xf>
    <xf numFmtId="164" fontId="63" fillId="2" borderId="25" xfId="4" applyNumberFormat="1" applyFont="1" applyFill="1" applyBorder="1" applyAlignment="1">
      <alignment horizontal="center" vertical="center" wrapText="1"/>
    </xf>
    <xf numFmtId="164" fontId="63" fillId="2" borderId="13" xfId="4" applyNumberFormat="1" applyFont="1" applyFill="1" applyBorder="1" applyAlignment="1">
      <alignment horizontal="center" vertical="center" wrapText="1"/>
    </xf>
  </cellXfs>
  <cellStyles count="8">
    <cellStyle name="Excel Built-in Excel Built-in Excel Built-in Excel Built-in Excel Built-in Excel Built-in Excel Built-in Normale_Foglio1" xfId="1"/>
    <cellStyle name="Normale" xfId="0" builtinId="0"/>
    <cellStyle name="Normale 2" xfId="2"/>
    <cellStyle name="Normale 3" xfId="4"/>
    <cellStyle name="Normale 4" xfId="5"/>
    <cellStyle name="Normale 5" xfId="3"/>
    <cellStyle name="Normale 5 2" xfId="6"/>
    <cellStyle name="Normale 6" xfId="7"/>
  </cellStyles>
  <dxfs count="5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6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externalLink" Target="externalLinks/externalLink4.xml"/><Relationship Id="rId45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7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</xdr:row>
      <xdr:rowOff>95250</xdr:rowOff>
    </xdr:from>
    <xdr:to>
      <xdr:col>3</xdr:col>
      <xdr:colOff>266700</xdr:colOff>
      <xdr:row>1</xdr:row>
      <xdr:rowOff>733425</xdr:rowOff>
    </xdr:to>
    <xdr:pic>
      <xdr:nvPicPr>
        <xdr:cNvPr id="2" name="Immagin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85750"/>
          <a:ext cx="1981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192769</xdr:colOff>
      <xdr:row>0</xdr:row>
      <xdr:rowOff>102054</xdr:rowOff>
    </xdr:from>
    <xdr:to>
      <xdr:col>3</xdr:col>
      <xdr:colOff>929822</xdr:colOff>
      <xdr:row>1</xdr:row>
      <xdr:rowOff>216144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969" y="102054"/>
          <a:ext cx="1508578" cy="48556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192769</xdr:colOff>
      <xdr:row>0</xdr:row>
      <xdr:rowOff>102054</xdr:rowOff>
    </xdr:from>
    <xdr:to>
      <xdr:col>3</xdr:col>
      <xdr:colOff>929822</xdr:colOff>
      <xdr:row>1</xdr:row>
      <xdr:rowOff>216144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969" y="102054"/>
          <a:ext cx="1508578" cy="48556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192769</xdr:colOff>
      <xdr:row>0</xdr:row>
      <xdr:rowOff>102054</xdr:rowOff>
    </xdr:from>
    <xdr:to>
      <xdr:col>3</xdr:col>
      <xdr:colOff>929822</xdr:colOff>
      <xdr:row>1</xdr:row>
      <xdr:rowOff>216144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969" y="102054"/>
          <a:ext cx="1508578" cy="48556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192769</xdr:colOff>
      <xdr:row>0</xdr:row>
      <xdr:rowOff>102054</xdr:rowOff>
    </xdr:from>
    <xdr:to>
      <xdr:col>3</xdr:col>
      <xdr:colOff>929822</xdr:colOff>
      <xdr:row>1</xdr:row>
      <xdr:rowOff>216144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969" y="102054"/>
          <a:ext cx="1508578" cy="48556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192769</xdr:colOff>
      <xdr:row>0</xdr:row>
      <xdr:rowOff>102054</xdr:rowOff>
    </xdr:from>
    <xdr:to>
      <xdr:col>3</xdr:col>
      <xdr:colOff>929822</xdr:colOff>
      <xdr:row>1</xdr:row>
      <xdr:rowOff>216144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969" y="102054"/>
          <a:ext cx="1508578" cy="48556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192769</xdr:colOff>
      <xdr:row>0</xdr:row>
      <xdr:rowOff>102054</xdr:rowOff>
    </xdr:from>
    <xdr:to>
      <xdr:col>3</xdr:col>
      <xdr:colOff>929822</xdr:colOff>
      <xdr:row>1</xdr:row>
      <xdr:rowOff>216144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969" y="102054"/>
          <a:ext cx="1508578" cy="48556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192769</xdr:colOff>
      <xdr:row>0</xdr:row>
      <xdr:rowOff>102054</xdr:rowOff>
    </xdr:from>
    <xdr:to>
      <xdr:col>3</xdr:col>
      <xdr:colOff>929822</xdr:colOff>
      <xdr:row>1</xdr:row>
      <xdr:rowOff>216144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969" y="102054"/>
          <a:ext cx="1508578" cy="48556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192769</xdr:colOff>
      <xdr:row>0</xdr:row>
      <xdr:rowOff>102054</xdr:rowOff>
    </xdr:from>
    <xdr:to>
      <xdr:col>3</xdr:col>
      <xdr:colOff>929822</xdr:colOff>
      <xdr:row>1</xdr:row>
      <xdr:rowOff>216144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969" y="102054"/>
          <a:ext cx="1508578" cy="48556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192769</xdr:colOff>
      <xdr:row>0</xdr:row>
      <xdr:rowOff>102054</xdr:rowOff>
    </xdr:from>
    <xdr:to>
      <xdr:col>3</xdr:col>
      <xdr:colOff>929822</xdr:colOff>
      <xdr:row>1</xdr:row>
      <xdr:rowOff>216144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969" y="102054"/>
          <a:ext cx="1508578" cy="48556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192769</xdr:colOff>
      <xdr:row>0</xdr:row>
      <xdr:rowOff>102054</xdr:rowOff>
    </xdr:from>
    <xdr:to>
      <xdr:col>3</xdr:col>
      <xdr:colOff>929822</xdr:colOff>
      <xdr:row>1</xdr:row>
      <xdr:rowOff>216144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969" y="102054"/>
          <a:ext cx="1508578" cy="4855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192769</xdr:colOff>
      <xdr:row>0</xdr:row>
      <xdr:rowOff>102054</xdr:rowOff>
    </xdr:from>
    <xdr:to>
      <xdr:col>3</xdr:col>
      <xdr:colOff>929822</xdr:colOff>
      <xdr:row>1</xdr:row>
      <xdr:rowOff>216144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969" y="102054"/>
          <a:ext cx="1508578" cy="48556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326574</xdr:colOff>
      <xdr:row>0</xdr:row>
      <xdr:rowOff>158183</xdr:rowOff>
    </xdr:from>
    <xdr:to>
      <xdr:col>2</xdr:col>
      <xdr:colOff>557893</xdr:colOff>
      <xdr:row>1</xdr:row>
      <xdr:rowOff>211668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174" y="158183"/>
          <a:ext cx="1117144" cy="42496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323850</xdr:colOff>
      <xdr:row>0</xdr:row>
      <xdr:rowOff>152400</xdr:rowOff>
    </xdr:from>
    <xdr:ext cx="1114425" cy="419100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4875" y="152400"/>
          <a:ext cx="1114425" cy="419100"/>
        </a:xfrm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323850</xdr:colOff>
      <xdr:row>0</xdr:row>
      <xdr:rowOff>152400</xdr:rowOff>
    </xdr:from>
    <xdr:ext cx="1114425" cy="419100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4875" y="152400"/>
          <a:ext cx="1114425" cy="419100"/>
        </a:xfrm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323850</xdr:colOff>
      <xdr:row>0</xdr:row>
      <xdr:rowOff>152400</xdr:rowOff>
    </xdr:from>
    <xdr:ext cx="1114425" cy="419100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4875" y="152400"/>
          <a:ext cx="1114425" cy="419100"/>
        </a:xfrm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323850</xdr:colOff>
      <xdr:row>0</xdr:row>
      <xdr:rowOff>152400</xdr:rowOff>
    </xdr:from>
    <xdr:ext cx="1114425" cy="419100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4875" y="152400"/>
          <a:ext cx="1114425" cy="419100"/>
        </a:xfrm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326574</xdr:colOff>
      <xdr:row>0</xdr:row>
      <xdr:rowOff>158183</xdr:rowOff>
    </xdr:from>
    <xdr:to>
      <xdr:col>2</xdr:col>
      <xdr:colOff>557893</xdr:colOff>
      <xdr:row>1</xdr:row>
      <xdr:rowOff>211668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174" y="158183"/>
          <a:ext cx="1117144" cy="42496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326574</xdr:colOff>
      <xdr:row>0</xdr:row>
      <xdr:rowOff>158183</xdr:rowOff>
    </xdr:from>
    <xdr:to>
      <xdr:col>2</xdr:col>
      <xdr:colOff>557893</xdr:colOff>
      <xdr:row>1</xdr:row>
      <xdr:rowOff>211668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174" y="158183"/>
          <a:ext cx="1117144" cy="42496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326574</xdr:colOff>
      <xdr:row>0</xdr:row>
      <xdr:rowOff>158183</xdr:rowOff>
    </xdr:from>
    <xdr:to>
      <xdr:col>2</xdr:col>
      <xdr:colOff>557893</xdr:colOff>
      <xdr:row>1</xdr:row>
      <xdr:rowOff>211668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174" y="158183"/>
          <a:ext cx="1117144" cy="42496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326574</xdr:colOff>
      <xdr:row>0</xdr:row>
      <xdr:rowOff>158183</xdr:rowOff>
    </xdr:from>
    <xdr:to>
      <xdr:col>2</xdr:col>
      <xdr:colOff>557893</xdr:colOff>
      <xdr:row>1</xdr:row>
      <xdr:rowOff>211668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174" y="158183"/>
          <a:ext cx="1117144" cy="42496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326574</xdr:colOff>
      <xdr:row>0</xdr:row>
      <xdr:rowOff>158183</xdr:rowOff>
    </xdr:from>
    <xdr:to>
      <xdr:col>2</xdr:col>
      <xdr:colOff>557893</xdr:colOff>
      <xdr:row>1</xdr:row>
      <xdr:rowOff>211668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174" y="158183"/>
          <a:ext cx="1117144" cy="424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192769</xdr:colOff>
      <xdr:row>0</xdr:row>
      <xdr:rowOff>102054</xdr:rowOff>
    </xdr:from>
    <xdr:to>
      <xdr:col>3</xdr:col>
      <xdr:colOff>929822</xdr:colOff>
      <xdr:row>1</xdr:row>
      <xdr:rowOff>216144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969" y="102054"/>
          <a:ext cx="1508578" cy="48556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326574</xdr:colOff>
      <xdr:row>0</xdr:row>
      <xdr:rowOff>158183</xdr:rowOff>
    </xdr:from>
    <xdr:to>
      <xdr:col>2</xdr:col>
      <xdr:colOff>557893</xdr:colOff>
      <xdr:row>1</xdr:row>
      <xdr:rowOff>211668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174" y="158183"/>
          <a:ext cx="1117144" cy="42496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326574</xdr:colOff>
      <xdr:row>0</xdr:row>
      <xdr:rowOff>158183</xdr:rowOff>
    </xdr:from>
    <xdr:to>
      <xdr:col>2</xdr:col>
      <xdr:colOff>557893</xdr:colOff>
      <xdr:row>1</xdr:row>
      <xdr:rowOff>211668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174" y="158183"/>
          <a:ext cx="1117144" cy="42496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326574</xdr:colOff>
      <xdr:row>0</xdr:row>
      <xdr:rowOff>158183</xdr:rowOff>
    </xdr:from>
    <xdr:to>
      <xdr:col>2</xdr:col>
      <xdr:colOff>557893</xdr:colOff>
      <xdr:row>1</xdr:row>
      <xdr:rowOff>211668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174" y="158183"/>
          <a:ext cx="1117144" cy="42496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326574</xdr:colOff>
      <xdr:row>0</xdr:row>
      <xdr:rowOff>158183</xdr:rowOff>
    </xdr:from>
    <xdr:to>
      <xdr:col>2</xdr:col>
      <xdr:colOff>557893</xdr:colOff>
      <xdr:row>1</xdr:row>
      <xdr:rowOff>211668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174" y="158183"/>
          <a:ext cx="1117144" cy="42496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326574</xdr:colOff>
      <xdr:row>0</xdr:row>
      <xdr:rowOff>158183</xdr:rowOff>
    </xdr:from>
    <xdr:to>
      <xdr:col>2</xdr:col>
      <xdr:colOff>557893</xdr:colOff>
      <xdr:row>1</xdr:row>
      <xdr:rowOff>211668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174" y="158183"/>
          <a:ext cx="1117144" cy="42496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326574</xdr:colOff>
      <xdr:row>0</xdr:row>
      <xdr:rowOff>158183</xdr:rowOff>
    </xdr:from>
    <xdr:to>
      <xdr:col>2</xdr:col>
      <xdr:colOff>557893</xdr:colOff>
      <xdr:row>1</xdr:row>
      <xdr:rowOff>211668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174" y="158183"/>
          <a:ext cx="1117144" cy="424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192769</xdr:colOff>
      <xdr:row>0</xdr:row>
      <xdr:rowOff>102054</xdr:rowOff>
    </xdr:from>
    <xdr:to>
      <xdr:col>3</xdr:col>
      <xdr:colOff>929822</xdr:colOff>
      <xdr:row>1</xdr:row>
      <xdr:rowOff>216144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969" y="102054"/>
          <a:ext cx="1508578" cy="4855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192769</xdr:colOff>
      <xdr:row>0</xdr:row>
      <xdr:rowOff>102054</xdr:rowOff>
    </xdr:from>
    <xdr:to>
      <xdr:col>3</xdr:col>
      <xdr:colOff>929822</xdr:colOff>
      <xdr:row>1</xdr:row>
      <xdr:rowOff>216144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969" y="102054"/>
          <a:ext cx="1508578" cy="4855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192769</xdr:colOff>
      <xdr:row>0</xdr:row>
      <xdr:rowOff>102054</xdr:rowOff>
    </xdr:from>
    <xdr:to>
      <xdr:col>3</xdr:col>
      <xdr:colOff>929822</xdr:colOff>
      <xdr:row>1</xdr:row>
      <xdr:rowOff>285750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102054"/>
          <a:ext cx="1675946" cy="6463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192769</xdr:colOff>
      <xdr:row>0</xdr:row>
      <xdr:rowOff>102054</xdr:rowOff>
    </xdr:from>
    <xdr:to>
      <xdr:col>3</xdr:col>
      <xdr:colOff>929822</xdr:colOff>
      <xdr:row>1</xdr:row>
      <xdr:rowOff>216144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969" y="102054"/>
          <a:ext cx="1508578" cy="4855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192769</xdr:colOff>
      <xdr:row>0</xdr:row>
      <xdr:rowOff>102054</xdr:rowOff>
    </xdr:from>
    <xdr:to>
      <xdr:col>3</xdr:col>
      <xdr:colOff>929822</xdr:colOff>
      <xdr:row>1</xdr:row>
      <xdr:rowOff>216144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969" y="102054"/>
          <a:ext cx="1508578" cy="4855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192769</xdr:colOff>
      <xdr:row>0</xdr:row>
      <xdr:rowOff>102054</xdr:rowOff>
    </xdr:from>
    <xdr:to>
      <xdr:col>3</xdr:col>
      <xdr:colOff>929822</xdr:colOff>
      <xdr:row>1</xdr:row>
      <xdr:rowOff>216144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969" y="102054"/>
          <a:ext cx="1508578" cy="4855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cianodp\Downloads\Risultati%20Corse%20Mezzofondo_Tcontrollat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cianodp\Downloads\Risultati%20Salti%20Esensione_controllato.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cianodp\Downloads\RISULTATI%20EF%20lungo%20grumolo.controllatoxlsx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cianodp\Downloads\RISULTATI%20JM%20lungo%20grumolo.controllatoxlsx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cianodp\Downloads\RISULTATI%20RF%20lungo%20grumolo%20-%20Controllato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cianodp\Downloads\RISULTATI%20RM%20lungo%20grumolo.controllato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cianodp\Downloads\Risultati%20alto%20-%20Controllato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cianodp\Downloads\Risultati%20Lanci_prova.controlla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000 AAM   VM"/>
      <sheetName val="5000  ABM  "/>
      <sheetName val="MARCIA RF RM CF CM"/>
      <sheetName val="800 AF VF"/>
      <sheetName val="800 JF SF "/>
      <sheetName val="800 AAF ABF"/>
      <sheetName val="800 AM"/>
      <sheetName val="tesserati"/>
      <sheetName val="Risultati Corse Mezzofondo_T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plo AM-AF"/>
      <sheetName val="Lungo JM"/>
      <sheetName val="Lungo EF "/>
      <sheetName val="Lungo RF"/>
      <sheetName val="Lungo RF (2)"/>
      <sheetName val="Lungo RM"/>
      <sheetName val="Lungo RM (2)"/>
      <sheetName val="teserati"/>
      <sheetName val="Risultati Salti Esensione_cont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plo AM-AF"/>
      <sheetName val="Lungo JM"/>
      <sheetName val="Lungo EF "/>
      <sheetName val="Lungo RF"/>
      <sheetName val="Lungo RF (2)"/>
      <sheetName val="Lungo RM"/>
      <sheetName val="Lungo RM (2)"/>
      <sheetName val="teser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>
            <v>3603186</v>
          </cell>
          <cell r="B2" t="str">
            <v>ABAZAJ</v>
          </cell>
          <cell r="C2" t="str">
            <v>FRANCESCA</v>
          </cell>
          <cell r="D2" t="str">
            <v>AMICI DELL'ATLETICA VICENZA</v>
          </cell>
          <cell r="E2">
            <v>0</v>
          </cell>
          <cell r="F2">
            <v>2007</v>
          </cell>
          <cell r="G2">
            <v>0</v>
          </cell>
          <cell r="H2" t="str">
            <v>EF</v>
          </cell>
          <cell r="I2" t="str">
            <v>00265</v>
          </cell>
          <cell r="J2" t="str">
            <v>03603186</v>
          </cell>
        </row>
        <row r="3">
          <cell r="A3">
            <v>3604300</v>
          </cell>
          <cell r="B3" t="str">
            <v>AZZALINI</v>
          </cell>
          <cell r="C3" t="str">
            <v>LUSCIKA</v>
          </cell>
          <cell r="D3" t="str">
            <v>G.S. LEONICENA</v>
          </cell>
          <cell r="E3">
            <v>0</v>
          </cell>
          <cell r="F3">
            <v>1975</v>
          </cell>
          <cell r="G3">
            <v>0</v>
          </cell>
          <cell r="H3" t="str">
            <v>AAF</v>
          </cell>
          <cell r="I3" t="str">
            <v>00136</v>
          </cell>
          <cell r="J3" t="str">
            <v>03604300</v>
          </cell>
        </row>
        <row r="4">
          <cell r="A4">
            <v>3602871</v>
          </cell>
          <cell r="B4" t="str">
            <v>BELLOTTI</v>
          </cell>
          <cell r="C4" t="str">
            <v>SONIA</v>
          </cell>
          <cell r="D4" t="str">
            <v>SPAZI VERDI</v>
          </cell>
          <cell r="E4">
            <v>0</v>
          </cell>
          <cell r="F4">
            <v>1976</v>
          </cell>
          <cell r="G4">
            <v>0</v>
          </cell>
          <cell r="H4" t="str">
            <v>AAF</v>
          </cell>
          <cell r="I4" t="str">
            <v>00298</v>
          </cell>
          <cell r="J4" t="str">
            <v>03602871</v>
          </cell>
        </row>
        <row r="5">
          <cell r="A5">
            <v>3606730</v>
          </cell>
          <cell r="B5" t="str">
            <v>BERLATO</v>
          </cell>
          <cell r="C5" t="str">
            <v>SILVIA</v>
          </cell>
          <cell r="D5" t="str">
            <v>A.A. ATLETICA MALO</v>
          </cell>
          <cell r="E5">
            <v>0</v>
          </cell>
          <cell r="F5">
            <v>1980</v>
          </cell>
          <cell r="G5">
            <v>0</v>
          </cell>
          <cell r="H5" t="str">
            <v>AAF</v>
          </cell>
          <cell r="I5" t="str">
            <v>00132</v>
          </cell>
          <cell r="J5" t="str">
            <v>03606730</v>
          </cell>
        </row>
        <row r="6">
          <cell r="A6">
            <v>3606605</v>
          </cell>
          <cell r="B6" t="str">
            <v>BRUTTOMESSO</v>
          </cell>
          <cell r="C6" t="str">
            <v>FEDERICA</v>
          </cell>
          <cell r="D6" t="str">
            <v>ATLETICA UNION CREAZZO A.S.D.</v>
          </cell>
          <cell r="E6">
            <v>0</v>
          </cell>
          <cell r="F6">
            <v>1981</v>
          </cell>
          <cell r="G6">
            <v>0</v>
          </cell>
          <cell r="H6" t="str">
            <v>AAF</v>
          </cell>
          <cell r="I6" t="str">
            <v>00101</v>
          </cell>
          <cell r="J6" t="str">
            <v>03606605</v>
          </cell>
        </row>
        <row r="7">
          <cell r="A7">
            <v>3603947</v>
          </cell>
          <cell r="B7" t="str">
            <v>CAMPAGNOLO</v>
          </cell>
          <cell r="C7" t="str">
            <v>ROBERTA</v>
          </cell>
          <cell r="D7" t="str">
            <v>POLISPORTIVA DUEVILLE</v>
          </cell>
          <cell r="E7">
            <v>0</v>
          </cell>
          <cell r="F7">
            <v>1974</v>
          </cell>
          <cell r="G7">
            <v>0</v>
          </cell>
          <cell r="H7" t="str">
            <v>AAF</v>
          </cell>
          <cell r="I7" t="str">
            <v>00112</v>
          </cell>
          <cell r="J7" t="str">
            <v>03603947</v>
          </cell>
        </row>
        <row r="8">
          <cell r="A8">
            <v>3602881</v>
          </cell>
          <cell r="B8" t="str">
            <v>CAREZZOLA</v>
          </cell>
          <cell r="C8" t="str">
            <v>MARIKA</v>
          </cell>
          <cell r="D8" t="str">
            <v>SPAZI VERDI</v>
          </cell>
          <cell r="E8">
            <v>0</v>
          </cell>
          <cell r="F8">
            <v>1980</v>
          </cell>
          <cell r="G8">
            <v>0</v>
          </cell>
          <cell r="H8" t="str">
            <v>AAF</v>
          </cell>
          <cell r="I8" t="str">
            <v>00298</v>
          </cell>
          <cell r="J8" t="str">
            <v>03602881</v>
          </cell>
        </row>
        <row r="9">
          <cell r="A9">
            <v>3603040</v>
          </cell>
          <cell r="B9" t="str">
            <v>CARLOTTO</v>
          </cell>
          <cell r="C9" t="str">
            <v>SERENA</v>
          </cell>
          <cell r="D9" t="str">
            <v>ATLETICA ARZIGNANO</v>
          </cell>
          <cell r="E9">
            <v>0</v>
          </cell>
          <cell r="F9">
            <v>1977</v>
          </cell>
          <cell r="G9">
            <v>0</v>
          </cell>
          <cell r="H9" t="str">
            <v>AAF</v>
          </cell>
          <cell r="I9" t="str">
            <v>00131</v>
          </cell>
          <cell r="J9" t="str">
            <v>03603040</v>
          </cell>
        </row>
        <row r="10">
          <cell r="A10">
            <v>3607644</v>
          </cell>
          <cell r="B10" t="str">
            <v>CARRARO</v>
          </cell>
          <cell r="C10" t="str">
            <v>FRANCESCA</v>
          </cell>
          <cell r="D10" t="str">
            <v>ATLETICA CALDOGNO '93</v>
          </cell>
          <cell r="E10">
            <v>0</v>
          </cell>
          <cell r="F10">
            <v>1977</v>
          </cell>
          <cell r="G10">
            <v>0</v>
          </cell>
          <cell r="H10" t="str">
            <v>AAF</v>
          </cell>
          <cell r="I10" t="str">
            <v>00129</v>
          </cell>
          <cell r="J10" t="str">
            <v>03607644</v>
          </cell>
        </row>
        <row r="11">
          <cell r="A11">
            <v>3603432</v>
          </cell>
          <cell r="B11" t="str">
            <v>CARRARO</v>
          </cell>
          <cell r="C11" t="str">
            <v>LISA</v>
          </cell>
          <cell r="D11" t="str">
            <v>A.A. ATLETICA MALO</v>
          </cell>
          <cell r="E11">
            <v>0</v>
          </cell>
          <cell r="F11">
            <v>1982</v>
          </cell>
          <cell r="G11">
            <v>0</v>
          </cell>
          <cell r="H11" t="str">
            <v>AAF</v>
          </cell>
          <cell r="I11" t="str">
            <v>00132</v>
          </cell>
          <cell r="J11" t="str">
            <v>03603432</v>
          </cell>
        </row>
        <row r="12">
          <cell r="A12">
            <v>3603051</v>
          </cell>
          <cell r="B12" t="str">
            <v>DALLA GASSA</v>
          </cell>
          <cell r="C12" t="str">
            <v>GIORGIA</v>
          </cell>
          <cell r="D12" t="str">
            <v>ATLETICA ARZIGNANO</v>
          </cell>
          <cell r="E12">
            <v>0</v>
          </cell>
          <cell r="F12">
            <v>1976</v>
          </cell>
          <cell r="G12">
            <v>0</v>
          </cell>
          <cell r="H12" t="str">
            <v>AAF</v>
          </cell>
          <cell r="I12" t="str">
            <v>00131</v>
          </cell>
          <cell r="J12" t="str">
            <v>03603051</v>
          </cell>
        </row>
        <row r="13">
          <cell r="A13">
            <v>3604613</v>
          </cell>
          <cell r="B13" t="str">
            <v>DANDA</v>
          </cell>
          <cell r="C13" t="str">
            <v>ROSSANA</v>
          </cell>
          <cell r="D13" t="str">
            <v>ATLETICA ARZIGNANO</v>
          </cell>
          <cell r="E13">
            <v>0</v>
          </cell>
          <cell r="F13">
            <v>1977</v>
          </cell>
          <cell r="G13">
            <v>0</v>
          </cell>
          <cell r="H13" t="str">
            <v>AAF</v>
          </cell>
          <cell r="I13" t="str">
            <v>00131</v>
          </cell>
          <cell r="J13" t="str">
            <v>03604613</v>
          </cell>
        </row>
        <row r="14">
          <cell r="A14">
            <v>3605832</v>
          </cell>
          <cell r="B14" t="str">
            <v>DE ROSSO</v>
          </cell>
          <cell r="C14" t="str">
            <v>ERIKA</v>
          </cell>
          <cell r="D14" t="str">
            <v>POLISPORTIVA DUEVILLE</v>
          </cell>
          <cell r="E14">
            <v>0</v>
          </cell>
          <cell r="F14">
            <v>1981</v>
          </cell>
          <cell r="G14">
            <v>0</v>
          </cell>
          <cell r="H14" t="str">
            <v>AAF</v>
          </cell>
          <cell r="I14" t="str">
            <v>00112</v>
          </cell>
          <cell r="J14" t="str">
            <v>03605832</v>
          </cell>
        </row>
        <row r="15">
          <cell r="A15">
            <v>3605833</v>
          </cell>
          <cell r="B15" t="str">
            <v>DE SANTI</v>
          </cell>
          <cell r="C15" t="str">
            <v>LARA</v>
          </cell>
          <cell r="D15" t="str">
            <v>POLISPORTIVA DUEVILLE</v>
          </cell>
          <cell r="E15">
            <v>0</v>
          </cell>
          <cell r="F15">
            <v>1983</v>
          </cell>
          <cell r="G15">
            <v>0</v>
          </cell>
          <cell r="H15" t="str">
            <v>AAF</v>
          </cell>
          <cell r="I15" t="str">
            <v>00112</v>
          </cell>
          <cell r="J15" t="str">
            <v>03605833</v>
          </cell>
        </row>
        <row r="16">
          <cell r="A16">
            <v>3603563</v>
          </cell>
          <cell r="B16" t="str">
            <v>FANCHIN</v>
          </cell>
          <cell r="C16" t="str">
            <v>LAURA</v>
          </cell>
          <cell r="D16" t="str">
            <v>AMICI DELL'ATLETICA VICENZA</v>
          </cell>
          <cell r="E16">
            <v>0</v>
          </cell>
          <cell r="F16">
            <v>1979</v>
          </cell>
          <cell r="G16">
            <v>0</v>
          </cell>
          <cell r="H16" t="str">
            <v>AAF</v>
          </cell>
          <cell r="I16" t="str">
            <v>00265</v>
          </cell>
          <cell r="J16" t="str">
            <v>03603563</v>
          </cell>
        </row>
        <row r="17">
          <cell r="A17">
            <v>3603450</v>
          </cell>
          <cell r="B17" t="str">
            <v>FIORETTO</v>
          </cell>
          <cell r="C17" t="str">
            <v>ANTONELLA</v>
          </cell>
          <cell r="D17" t="str">
            <v>A.A. ATLETICA MALO</v>
          </cell>
          <cell r="E17">
            <v>0</v>
          </cell>
          <cell r="F17">
            <v>1974</v>
          </cell>
          <cell r="G17">
            <v>0</v>
          </cell>
          <cell r="H17" t="str">
            <v>AAF</v>
          </cell>
          <cell r="I17" t="str">
            <v>00132</v>
          </cell>
          <cell r="J17" t="str">
            <v>03603450</v>
          </cell>
        </row>
        <row r="18">
          <cell r="A18">
            <v>3603971</v>
          </cell>
          <cell r="B18" t="str">
            <v>GIRARDO</v>
          </cell>
          <cell r="C18" t="str">
            <v>SILVIA</v>
          </cell>
          <cell r="D18" t="str">
            <v>POLISPORTIVA DUEVILLE</v>
          </cell>
          <cell r="E18">
            <v>0</v>
          </cell>
          <cell r="F18">
            <v>1975</v>
          </cell>
          <cell r="G18">
            <v>0</v>
          </cell>
          <cell r="H18" t="str">
            <v>AAF</v>
          </cell>
          <cell r="I18" t="str">
            <v>00112</v>
          </cell>
          <cell r="J18" t="str">
            <v>03603971</v>
          </cell>
        </row>
        <row r="19">
          <cell r="A19">
            <v>3602509</v>
          </cell>
          <cell r="B19" t="str">
            <v>LIGAZZOLO</v>
          </cell>
          <cell r="C19" t="str">
            <v>PAOLA</v>
          </cell>
          <cell r="D19" t="str">
            <v>ATLETICA UNION CREAZZO A.S.D.</v>
          </cell>
          <cell r="E19">
            <v>0</v>
          </cell>
          <cell r="F19">
            <v>1974</v>
          </cell>
          <cell r="G19">
            <v>0</v>
          </cell>
          <cell r="H19" t="str">
            <v>AAF</v>
          </cell>
          <cell r="I19" t="str">
            <v>00101</v>
          </cell>
          <cell r="J19" t="str">
            <v>03602509</v>
          </cell>
        </row>
        <row r="20">
          <cell r="A20">
            <v>3603284</v>
          </cell>
          <cell r="B20" t="str">
            <v>MAGNANI</v>
          </cell>
          <cell r="C20" t="str">
            <v>ELENA</v>
          </cell>
          <cell r="D20" t="str">
            <v>A.P.D. VALDAGNO</v>
          </cell>
          <cell r="E20">
            <v>0</v>
          </cell>
          <cell r="F20">
            <v>1974</v>
          </cell>
          <cell r="G20">
            <v>0</v>
          </cell>
          <cell r="H20" t="str">
            <v>AAF</v>
          </cell>
          <cell r="I20" t="str">
            <v>00135</v>
          </cell>
          <cell r="J20" t="str">
            <v>03603284</v>
          </cell>
        </row>
        <row r="21">
          <cell r="A21">
            <v>3603013</v>
          </cell>
          <cell r="B21" t="str">
            <v>MARCON</v>
          </cell>
          <cell r="C21" t="str">
            <v>OMBRETTA</v>
          </cell>
          <cell r="D21" t="str">
            <v>ATLETICA ARZIGNANO</v>
          </cell>
          <cell r="E21">
            <v>0</v>
          </cell>
          <cell r="F21">
            <v>1974</v>
          </cell>
          <cell r="G21">
            <v>0</v>
          </cell>
          <cell r="H21" t="str">
            <v>AAF</v>
          </cell>
          <cell r="I21" t="str">
            <v>00131</v>
          </cell>
          <cell r="J21" t="str">
            <v>03603013</v>
          </cell>
        </row>
        <row r="22">
          <cell r="A22">
            <v>3603699</v>
          </cell>
          <cell r="B22" t="str">
            <v>MARZOTTO</v>
          </cell>
          <cell r="C22" t="str">
            <v>ROBERTA</v>
          </cell>
          <cell r="D22" t="str">
            <v>A.P.D. VALDAGNO</v>
          </cell>
          <cell r="E22">
            <v>0</v>
          </cell>
          <cell r="F22">
            <v>1979</v>
          </cell>
          <cell r="G22">
            <v>0</v>
          </cell>
          <cell r="H22" t="str">
            <v>AAF</v>
          </cell>
          <cell r="I22" t="str">
            <v>00135</v>
          </cell>
          <cell r="J22" t="str">
            <v>03603699</v>
          </cell>
        </row>
        <row r="23">
          <cell r="A23">
            <v>3606757</v>
          </cell>
          <cell r="B23" t="str">
            <v>NERTEMPI</v>
          </cell>
          <cell r="C23" t="str">
            <v>ALESSANDRA</v>
          </cell>
          <cell r="D23" t="str">
            <v>ATLETICA CALDOGNO '93</v>
          </cell>
          <cell r="E23">
            <v>0</v>
          </cell>
          <cell r="F23">
            <v>1976</v>
          </cell>
          <cell r="G23">
            <v>0</v>
          </cell>
          <cell r="H23" t="str">
            <v>AAF</v>
          </cell>
          <cell r="I23" t="str">
            <v>00129</v>
          </cell>
          <cell r="J23" t="str">
            <v>03606757</v>
          </cell>
        </row>
        <row r="24">
          <cell r="A24">
            <v>3603810</v>
          </cell>
          <cell r="B24" t="str">
            <v>NIERO</v>
          </cell>
          <cell r="C24" t="str">
            <v>SILVIA</v>
          </cell>
          <cell r="D24" t="str">
            <v>G.S. LEONICENA</v>
          </cell>
          <cell r="E24">
            <v>0</v>
          </cell>
          <cell r="F24">
            <v>1980</v>
          </cell>
          <cell r="G24">
            <v>0</v>
          </cell>
          <cell r="H24" t="str">
            <v>AAF</v>
          </cell>
          <cell r="I24" t="str">
            <v>00136</v>
          </cell>
          <cell r="J24" t="str">
            <v>03603810</v>
          </cell>
        </row>
        <row r="25">
          <cell r="A25">
            <v>3606758</v>
          </cell>
          <cell r="B25" t="str">
            <v>ORLANDO</v>
          </cell>
          <cell r="C25" t="str">
            <v>MANUELA</v>
          </cell>
          <cell r="D25" t="str">
            <v>ATLETICA CALDOGNO '93</v>
          </cell>
          <cell r="E25">
            <v>0</v>
          </cell>
          <cell r="F25">
            <v>1975</v>
          </cell>
          <cell r="G25">
            <v>0</v>
          </cell>
          <cell r="H25" t="str">
            <v>AAF</v>
          </cell>
          <cell r="I25" t="str">
            <v>00129</v>
          </cell>
          <cell r="J25" t="str">
            <v>03606758</v>
          </cell>
        </row>
        <row r="26">
          <cell r="A26">
            <v>3605844</v>
          </cell>
          <cell r="B26" t="str">
            <v>PACCAGNELLA</v>
          </cell>
          <cell r="C26" t="str">
            <v>GLORIA</v>
          </cell>
          <cell r="D26" t="str">
            <v>POLISPORTIVA DUEVILLE</v>
          </cell>
          <cell r="E26">
            <v>0</v>
          </cell>
          <cell r="F26">
            <v>1982</v>
          </cell>
          <cell r="G26">
            <v>0</v>
          </cell>
          <cell r="H26" t="str">
            <v>AAF</v>
          </cell>
          <cell r="I26" t="str">
            <v>00112</v>
          </cell>
          <cell r="J26" t="str">
            <v>03605844</v>
          </cell>
        </row>
        <row r="27">
          <cell r="A27">
            <v>3604424</v>
          </cell>
          <cell r="B27" t="str">
            <v>PAGGETTA</v>
          </cell>
          <cell r="C27" t="str">
            <v>KATIA</v>
          </cell>
          <cell r="D27" t="str">
            <v>POLISPORTIVA SALF ALTOPADOVANA</v>
          </cell>
          <cell r="E27">
            <v>0</v>
          </cell>
          <cell r="F27">
            <v>1976</v>
          </cell>
          <cell r="G27">
            <v>0</v>
          </cell>
          <cell r="H27" t="str">
            <v>AAF</v>
          </cell>
          <cell r="I27" t="str">
            <v>00145</v>
          </cell>
          <cell r="J27" t="str">
            <v>03604424</v>
          </cell>
        </row>
        <row r="28">
          <cell r="A28">
            <v>3603081</v>
          </cell>
          <cell r="B28" t="str">
            <v>PASCALI</v>
          </cell>
          <cell r="C28" t="str">
            <v>ANNA</v>
          </cell>
          <cell r="D28" t="str">
            <v>ATLETICA ARZIGNANO</v>
          </cell>
          <cell r="E28">
            <v>0</v>
          </cell>
          <cell r="F28">
            <v>1974</v>
          </cell>
          <cell r="G28">
            <v>0</v>
          </cell>
          <cell r="H28" t="str">
            <v>AAF</v>
          </cell>
          <cell r="I28" t="str">
            <v>00131</v>
          </cell>
          <cell r="J28" t="str">
            <v>03603081</v>
          </cell>
        </row>
        <row r="29">
          <cell r="A29">
            <v>3603083</v>
          </cell>
          <cell r="B29" t="str">
            <v>PAVAN</v>
          </cell>
          <cell r="C29" t="str">
            <v>ELENA</v>
          </cell>
          <cell r="D29" t="str">
            <v>ATLETICA ARZIGNANO</v>
          </cell>
          <cell r="E29">
            <v>0</v>
          </cell>
          <cell r="F29">
            <v>1975</v>
          </cell>
          <cell r="G29">
            <v>0</v>
          </cell>
          <cell r="H29" t="str">
            <v>AAF</v>
          </cell>
          <cell r="I29" t="str">
            <v>00131</v>
          </cell>
          <cell r="J29" t="str">
            <v>03603083</v>
          </cell>
        </row>
        <row r="30">
          <cell r="A30">
            <v>3605185</v>
          </cell>
          <cell r="B30" t="str">
            <v>PEGORIN</v>
          </cell>
          <cell r="C30" t="str">
            <v>SILVIA</v>
          </cell>
          <cell r="D30" t="str">
            <v>AMICI DELL'ATLETICA VICENZA</v>
          </cell>
          <cell r="E30">
            <v>0</v>
          </cell>
          <cell r="F30">
            <v>1978</v>
          </cell>
          <cell r="G30">
            <v>0</v>
          </cell>
          <cell r="H30" t="str">
            <v>AAF</v>
          </cell>
          <cell r="I30" t="str">
            <v>00265</v>
          </cell>
          <cell r="J30" t="str">
            <v>03605185</v>
          </cell>
        </row>
        <row r="31">
          <cell r="A31">
            <v>3603084</v>
          </cell>
          <cell r="B31" t="str">
            <v>PELLIZZARI</v>
          </cell>
          <cell r="C31" t="str">
            <v>FRANCESCA</v>
          </cell>
          <cell r="D31" t="str">
            <v>ATLETICA ARZIGNANO</v>
          </cell>
          <cell r="E31">
            <v>0</v>
          </cell>
          <cell r="F31">
            <v>1980</v>
          </cell>
          <cell r="G31">
            <v>0</v>
          </cell>
          <cell r="H31" t="str">
            <v>AAF</v>
          </cell>
          <cell r="I31" t="str">
            <v>00131</v>
          </cell>
          <cell r="J31" t="str">
            <v>03603084</v>
          </cell>
        </row>
        <row r="32">
          <cell r="A32">
            <v>3602898</v>
          </cell>
          <cell r="B32" t="str">
            <v>PERDONCIN</v>
          </cell>
          <cell r="C32" t="str">
            <v>VIVIANA</v>
          </cell>
          <cell r="D32" t="str">
            <v>SPAZI VERDI</v>
          </cell>
          <cell r="E32">
            <v>0</v>
          </cell>
          <cell r="F32">
            <v>1976</v>
          </cell>
          <cell r="G32">
            <v>0</v>
          </cell>
          <cell r="H32" t="str">
            <v>AAF</v>
          </cell>
          <cell r="I32" t="str">
            <v>00298</v>
          </cell>
          <cell r="J32" t="str">
            <v>03602898</v>
          </cell>
        </row>
        <row r="33">
          <cell r="A33">
            <v>3602743</v>
          </cell>
          <cell r="B33" t="str">
            <v>PERINTI</v>
          </cell>
          <cell r="C33" t="str">
            <v>SILVIA</v>
          </cell>
          <cell r="D33" t="str">
            <v>ATLETICA UNION CREAZZO A.S.D.</v>
          </cell>
          <cell r="E33">
            <v>0</v>
          </cell>
          <cell r="F33">
            <v>1977</v>
          </cell>
          <cell r="G33">
            <v>0</v>
          </cell>
          <cell r="H33" t="str">
            <v>AAF</v>
          </cell>
          <cell r="I33" t="str">
            <v>00101</v>
          </cell>
          <cell r="J33" t="str">
            <v>03602743</v>
          </cell>
        </row>
        <row r="34">
          <cell r="A34">
            <v>3605847</v>
          </cell>
          <cell r="B34" t="str">
            <v>PERUZZO</v>
          </cell>
          <cell r="C34" t="str">
            <v>ANNA</v>
          </cell>
          <cell r="D34" t="str">
            <v>POLISPORTIVA DUEVILLE</v>
          </cell>
          <cell r="E34">
            <v>0</v>
          </cell>
          <cell r="F34">
            <v>1982</v>
          </cell>
          <cell r="G34">
            <v>0</v>
          </cell>
          <cell r="H34" t="str">
            <v>AAF</v>
          </cell>
          <cell r="I34" t="str">
            <v>00112</v>
          </cell>
          <cell r="J34" t="str">
            <v>03605847</v>
          </cell>
        </row>
        <row r="35">
          <cell r="A35">
            <v>3602294</v>
          </cell>
          <cell r="B35" t="str">
            <v>POBBE</v>
          </cell>
          <cell r="C35" t="str">
            <v>MIRIAM</v>
          </cell>
          <cell r="D35" t="str">
            <v>POL. DIL. MONTECCHIO PRECALCINO</v>
          </cell>
          <cell r="E35">
            <v>0</v>
          </cell>
          <cell r="F35">
            <v>1975</v>
          </cell>
          <cell r="G35">
            <v>0</v>
          </cell>
          <cell r="H35" t="str">
            <v>AAF</v>
          </cell>
          <cell r="I35" t="str">
            <v>00004</v>
          </cell>
          <cell r="J35" t="str">
            <v>03602294</v>
          </cell>
        </row>
        <row r="36">
          <cell r="A36">
            <v>3603026</v>
          </cell>
          <cell r="B36" t="str">
            <v>POLATO</v>
          </cell>
          <cell r="C36" t="str">
            <v>ELENA</v>
          </cell>
          <cell r="D36" t="str">
            <v>ATLETICA UNION CREAZZO A.S.D.</v>
          </cell>
          <cell r="E36">
            <v>0</v>
          </cell>
          <cell r="F36">
            <v>1974</v>
          </cell>
          <cell r="G36">
            <v>0</v>
          </cell>
          <cell r="H36" t="str">
            <v>AAF</v>
          </cell>
          <cell r="I36" t="str">
            <v>00101</v>
          </cell>
          <cell r="J36" t="str">
            <v>03603026</v>
          </cell>
        </row>
        <row r="37">
          <cell r="A37">
            <v>3603581</v>
          </cell>
          <cell r="B37" t="str">
            <v>POSENATO</v>
          </cell>
          <cell r="C37" t="str">
            <v>ELISA</v>
          </cell>
          <cell r="D37" t="str">
            <v>AMICI DELL'ATLETICA VICENZA</v>
          </cell>
          <cell r="E37">
            <v>0</v>
          </cell>
          <cell r="F37">
            <v>1976</v>
          </cell>
          <cell r="G37">
            <v>0</v>
          </cell>
          <cell r="H37" t="str">
            <v>AAF</v>
          </cell>
          <cell r="I37" t="str">
            <v>00265</v>
          </cell>
          <cell r="J37" t="str">
            <v>03603581</v>
          </cell>
        </row>
        <row r="38">
          <cell r="A38">
            <v>3603367</v>
          </cell>
          <cell r="B38" t="str">
            <v>POVERO</v>
          </cell>
          <cell r="C38" t="str">
            <v>FABIANA</v>
          </cell>
          <cell r="D38" t="str">
            <v>ATLETICA VALCHIAMPO</v>
          </cell>
          <cell r="E38">
            <v>0</v>
          </cell>
          <cell r="F38">
            <v>1979</v>
          </cell>
          <cell r="G38">
            <v>0</v>
          </cell>
          <cell r="H38" t="str">
            <v>AAF</v>
          </cell>
          <cell r="I38" t="str">
            <v>00140</v>
          </cell>
          <cell r="J38" t="str">
            <v>03603367</v>
          </cell>
        </row>
        <row r="39">
          <cell r="A39">
            <v>3603913</v>
          </cell>
          <cell r="B39" t="str">
            <v>RECH</v>
          </cell>
          <cell r="C39" t="str">
            <v>GRETA</v>
          </cell>
          <cell r="D39" t="str">
            <v>ATLETICA CALDOGNO '93</v>
          </cell>
          <cell r="E39">
            <v>0</v>
          </cell>
          <cell r="F39">
            <v>1977</v>
          </cell>
          <cell r="G39">
            <v>0</v>
          </cell>
          <cell r="H39" t="str">
            <v>AAF</v>
          </cell>
          <cell r="I39" t="str">
            <v>00129</v>
          </cell>
          <cell r="J39" t="str">
            <v>03603913</v>
          </cell>
        </row>
        <row r="40">
          <cell r="A40">
            <v>3603470</v>
          </cell>
          <cell r="B40" t="str">
            <v>REGHELLIN</v>
          </cell>
          <cell r="C40" t="str">
            <v>PATRIZIA</v>
          </cell>
          <cell r="D40" t="str">
            <v>A.A. ATLETICA MALO</v>
          </cell>
          <cell r="E40">
            <v>0</v>
          </cell>
          <cell r="F40">
            <v>1983</v>
          </cell>
          <cell r="G40">
            <v>0</v>
          </cell>
          <cell r="H40" t="str">
            <v>AAF</v>
          </cell>
          <cell r="I40" t="str">
            <v>00132</v>
          </cell>
          <cell r="J40" t="str">
            <v>03603470</v>
          </cell>
        </row>
        <row r="41">
          <cell r="A41">
            <v>3602902</v>
          </cell>
          <cell r="B41" t="str">
            <v>RIGO</v>
          </cell>
          <cell r="C41" t="str">
            <v>SARA</v>
          </cell>
          <cell r="D41" t="str">
            <v>SPAZI VERDI</v>
          </cell>
          <cell r="E41">
            <v>0</v>
          </cell>
          <cell r="F41">
            <v>1982</v>
          </cell>
          <cell r="G41">
            <v>0</v>
          </cell>
          <cell r="H41" t="str">
            <v>AAF</v>
          </cell>
          <cell r="I41" t="str">
            <v>00298</v>
          </cell>
          <cell r="J41" t="str">
            <v>03602902</v>
          </cell>
        </row>
        <row r="42">
          <cell r="A42">
            <v>3603471</v>
          </cell>
          <cell r="B42" t="str">
            <v>RIGONI</v>
          </cell>
          <cell r="C42" t="str">
            <v>MARIANNA</v>
          </cell>
          <cell r="D42" t="str">
            <v>A.A. ATLETICA MALO</v>
          </cell>
          <cell r="E42">
            <v>0</v>
          </cell>
          <cell r="F42">
            <v>1980</v>
          </cell>
          <cell r="G42">
            <v>0</v>
          </cell>
          <cell r="H42" t="str">
            <v>AAF</v>
          </cell>
          <cell r="I42" t="str">
            <v>00132</v>
          </cell>
          <cell r="J42" t="str">
            <v>03603471</v>
          </cell>
        </row>
        <row r="43">
          <cell r="A43">
            <v>3603474</v>
          </cell>
          <cell r="B43" t="str">
            <v>RONCAGLIA</v>
          </cell>
          <cell r="C43" t="str">
            <v>SABRINA</v>
          </cell>
          <cell r="D43" t="str">
            <v>A.A. ATLETICA MALO</v>
          </cell>
          <cell r="E43">
            <v>0</v>
          </cell>
          <cell r="F43">
            <v>1974</v>
          </cell>
          <cell r="G43">
            <v>0</v>
          </cell>
          <cell r="H43" t="str">
            <v>AAF</v>
          </cell>
          <cell r="I43" t="str">
            <v>00132</v>
          </cell>
          <cell r="J43" t="str">
            <v>03603474</v>
          </cell>
        </row>
        <row r="44">
          <cell r="A44">
            <v>3604652</v>
          </cell>
          <cell r="B44" t="str">
            <v>ROSIN</v>
          </cell>
          <cell r="C44" t="str">
            <v>RITA</v>
          </cell>
          <cell r="D44" t="str">
            <v>GRUPPO SPORTIVO ALPINI VICENZA</v>
          </cell>
          <cell r="E44">
            <v>0</v>
          </cell>
          <cell r="F44">
            <v>1978</v>
          </cell>
          <cell r="G44">
            <v>0</v>
          </cell>
          <cell r="H44" t="str">
            <v>AAF</v>
          </cell>
          <cell r="I44" t="str">
            <v>00288</v>
          </cell>
          <cell r="J44" t="str">
            <v>03604652</v>
          </cell>
        </row>
        <row r="45">
          <cell r="A45">
            <v>3604316</v>
          </cell>
          <cell r="B45" t="str">
            <v>ROSSI</v>
          </cell>
          <cell r="C45" t="str">
            <v>FRANCESCA</v>
          </cell>
          <cell r="D45" t="str">
            <v>ATLETICA ARZIGNANO</v>
          </cell>
          <cell r="E45">
            <v>0</v>
          </cell>
          <cell r="F45">
            <v>1981</v>
          </cell>
          <cell r="G45">
            <v>0</v>
          </cell>
          <cell r="H45" t="str">
            <v>AAF</v>
          </cell>
          <cell r="I45" t="str">
            <v>00131</v>
          </cell>
          <cell r="J45" t="str">
            <v>03604316</v>
          </cell>
        </row>
        <row r="46">
          <cell r="A46">
            <v>3604301</v>
          </cell>
          <cell r="B46" t="str">
            <v>SAVIO</v>
          </cell>
          <cell r="C46" t="str">
            <v>MARIA GRAZIA</v>
          </cell>
          <cell r="D46" t="str">
            <v>G.S. LEONICENA</v>
          </cell>
          <cell r="E46">
            <v>0</v>
          </cell>
          <cell r="F46">
            <v>1983</v>
          </cell>
          <cell r="G46">
            <v>0</v>
          </cell>
          <cell r="H46" t="str">
            <v>AAF</v>
          </cell>
          <cell r="I46" t="str">
            <v>00136</v>
          </cell>
          <cell r="J46" t="str">
            <v>03604301</v>
          </cell>
        </row>
        <row r="47">
          <cell r="A47">
            <v>3606744</v>
          </cell>
          <cell r="B47" t="str">
            <v>SBALCHIERO</v>
          </cell>
          <cell r="C47" t="str">
            <v>GIOVANNA</v>
          </cell>
          <cell r="D47" t="str">
            <v>A.A. ATLETICA MALO</v>
          </cell>
          <cell r="E47">
            <v>0</v>
          </cell>
          <cell r="F47">
            <v>1980</v>
          </cell>
          <cell r="G47">
            <v>0</v>
          </cell>
          <cell r="H47" t="str">
            <v>AAF</v>
          </cell>
          <cell r="I47" t="str">
            <v>00132</v>
          </cell>
          <cell r="J47" t="str">
            <v>03606744</v>
          </cell>
        </row>
        <row r="48">
          <cell r="A48">
            <v>3604165</v>
          </cell>
          <cell r="B48" t="str">
            <v>SELLA</v>
          </cell>
          <cell r="C48" t="str">
            <v>ADRIANA</v>
          </cell>
          <cell r="D48" t="str">
            <v>ATLETICA CALDOGNO '93</v>
          </cell>
          <cell r="E48">
            <v>0</v>
          </cell>
          <cell r="F48">
            <v>1975</v>
          </cell>
          <cell r="G48">
            <v>0</v>
          </cell>
          <cell r="H48" t="str">
            <v>AAF</v>
          </cell>
          <cell r="I48" t="str">
            <v>00129</v>
          </cell>
          <cell r="J48" t="str">
            <v>03604165</v>
          </cell>
        </row>
        <row r="49">
          <cell r="A49">
            <v>3603383</v>
          </cell>
          <cell r="B49" t="str">
            <v>SMIDERLE</v>
          </cell>
          <cell r="C49" t="str">
            <v>FRANCESCA</v>
          </cell>
          <cell r="D49" t="str">
            <v>ATLETICA VALCHIAMPO</v>
          </cell>
          <cell r="E49">
            <v>0</v>
          </cell>
          <cell r="F49">
            <v>1982</v>
          </cell>
          <cell r="G49">
            <v>0</v>
          </cell>
          <cell r="H49" t="str">
            <v>AAF</v>
          </cell>
          <cell r="I49" t="str">
            <v>00140</v>
          </cell>
          <cell r="J49" t="str">
            <v>03603383</v>
          </cell>
        </row>
        <row r="50">
          <cell r="A50">
            <v>3602641</v>
          </cell>
          <cell r="B50" t="str">
            <v>SPOLADORE</v>
          </cell>
          <cell r="C50" t="str">
            <v>SARA</v>
          </cell>
          <cell r="D50" t="str">
            <v>A.S.D. VALLI DEL PASUBIO</v>
          </cell>
          <cell r="E50">
            <v>0</v>
          </cell>
          <cell r="F50">
            <v>1979</v>
          </cell>
          <cell r="G50">
            <v>0</v>
          </cell>
          <cell r="H50" t="str">
            <v>AAF</v>
          </cell>
          <cell r="I50" t="str">
            <v>00073</v>
          </cell>
          <cell r="J50" t="str">
            <v>03602641</v>
          </cell>
        </row>
        <row r="51">
          <cell r="A51">
            <v>3602561</v>
          </cell>
          <cell r="B51" t="str">
            <v>TABACCO</v>
          </cell>
          <cell r="C51" t="str">
            <v>SILVIA</v>
          </cell>
          <cell r="D51" t="str">
            <v>ATLETICA UNION CREAZZO A.S.D.</v>
          </cell>
          <cell r="E51">
            <v>0</v>
          </cell>
          <cell r="F51">
            <v>1975</v>
          </cell>
          <cell r="G51">
            <v>0</v>
          </cell>
          <cell r="H51" t="str">
            <v>AAF</v>
          </cell>
          <cell r="I51" t="str">
            <v>00101</v>
          </cell>
          <cell r="J51" t="str">
            <v>03602561</v>
          </cell>
        </row>
        <row r="52">
          <cell r="A52">
            <v>3603480</v>
          </cell>
          <cell r="B52" t="str">
            <v>TERZO</v>
          </cell>
          <cell r="C52" t="str">
            <v>ALESSIA</v>
          </cell>
          <cell r="D52" t="str">
            <v>A.A. ATLETICA MALO</v>
          </cell>
          <cell r="E52">
            <v>0</v>
          </cell>
          <cell r="F52">
            <v>1974</v>
          </cell>
          <cell r="G52">
            <v>0</v>
          </cell>
          <cell r="H52" t="str">
            <v>AAF</v>
          </cell>
          <cell r="I52" t="str">
            <v>00132</v>
          </cell>
          <cell r="J52" t="str">
            <v>03603480</v>
          </cell>
        </row>
        <row r="53">
          <cell r="A53">
            <v>3603101</v>
          </cell>
          <cell r="B53" t="str">
            <v>TODOSIJEVIC</v>
          </cell>
          <cell r="C53" t="str">
            <v>MILA</v>
          </cell>
          <cell r="D53" t="str">
            <v>ATLETICA ARZIGNANO</v>
          </cell>
          <cell r="E53">
            <v>0</v>
          </cell>
          <cell r="F53">
            <v>1975</v>
          </cell>
          <cell r="G53">
            <v>0</v>
          </cell>
          <cell r="H53" t="str">
            <v>AAF</v>
          </cell>
          <cell r="I53" t="str">
            <v>00131</v>
          </cell>
          <cell r="J53" t="str">
            <v>03603101</v>
          </cell>
        </row>
        <row r="54">
          <cell r="A54">
            <v>3604513</v>
          </cell>
          <cell r="B54" t="str">
            <v>VALENTE</v>
          </cell>
          <cell r="C54" t="str">
            <v>AIDA</v>
          </cell>
          <cell r="D54" t="str">
            <v>C.S.I. TEZZE SUL BRENTA</v>
          </cell>
          <cell r="E54">
            <v>0</v>
          </cell>
          <cell r="F54">
            <v>1978</v>
          </cell>
          <cell r="G54">
            <v>0</v>
          </cell>
          <cell r="H54" t="str">
            <v>AAF</v>
          </cell>
          <cell r="I54" t="str">
            <v>00134</v>
          </cell>
          <cell r="J54" t="str">
            <v>03604513</v>
          </cell>
        </row>
        <row r="55">
          <cell r="A55">
            <v>3604008</v>
          </cell>
          <cell r="B55" t="str">
            <v>VENZO</v>
          </cell>
          <cell r="C55" t="str">
            <v>SELENA</v>
          </cell>
          <cell r="D55" t="str">
            <v>POLISPORTIVA DUEVILLE</v>
          </cell>
          <cell r="E55">
            <v>0</v>
          </cell>
          <cell r="F55">
            <v>1974</v>
          </cell>
          <cell r="G55">
            <v>0</v>
          </cell>
          <cell r="H55" t="str">
            <v>AAF</v>
          </cell>
          <cell r="I55" t="str">
            <v>00112</v>
          </cell>
          <cell r="J55" t="str">
            <v>03604008</v>
          </cell>
        </row>
        <row r="56">
          <cell r="A56">
            <v>3606494</v>
          </cell>
          <cell r="B56" t="str">
            <v>VETTORATO</v>
          </cell>
          <cell r="C56" t="str">
            <v>GIADA</v>
          </cell>
          <cell r="D56" t="str">
            <v>G.S. LEONICENA</v>
          </cell>
          <cell r="E56">
            <v>0</v>
          </cell>
          <cell r="F56">
            <v>1980</v>
          </cell>
          <cell r="G56">
            <v>0</v>
          </cell>
          <cell r="H56" t="str">
            <v>AAF</v>
          </cell>
          <cell r="I56" t="str">
            <v>00136</v>
          </cell>
          <cell r="J56" t="str">
            <v>03606494</v>
          </cell>
        </row>
        <row r="57">
          <cell r="A57">
            <v>3606746</v>
          </cell>
          <cell r="B57" t="str">
            <v>ZAMBON</v>
          </cell>
          <cell r="C57" t="str">
            <v>LINDA</v>
          </cell>
          <cell r="D57" t="str">
            <v>A.A. ATLETICA MALO</v>
          </cell>
          <cell r="E57">
            <v>0</v>
          </cell>
          <cell r="F57">
            <v>1983</v>
          </cell>
          <cell r="G57">
            <v>0</v>
          </cell>
          <cell r="H57" t="str">
            <v>AAF</v>
          </cell>
          <cell r="I57" t="str">
            <v>00132</v>
          </cell>
          <cell r="J57" t="str">
            <v>03606746</v>
          </cell>
        </row>
        <row r="58">
          <cell r="A58">
            <v>3603930</v>
          </cell>
          <cell r="B58" t="str">
            <v>ZAMUNARO</v>
          </cell>
          <cell r="C58" t="str">
            <v>NICOLETTA</v>
          </cell>
          <cell r="D58" t="str">
            <v>ATLETICA CALDOGNO '93</v>
          </cell>
          <cell r="E58">
            <v>0</v>
          </cell>
          <cell r="F58">
            <v>1977</v>
          </cell>
          <cell r="G58">
            <v>0</v>
          </cell>
          <cell r="H58" t="str">
            <v>AAF</v>
          </cell>
          <cell r="I58" t="str">
            <v>00129</v>
          </cell>
          <cell r="J58" t="str">
            <v>03603930</v>
          </cell>
        </row>
        <row r="59">
          <cell r="A59">
            <v>3602258</v>
          </cell>
          <cell r="B59" t="str">
            <v>ZERBINATI</v>
          </cell>
          <cell r="C59" t="str">
            <v>SARA</v>
          </cell>
          <cell r="D59" t="str">
            <v>ATLETICA UNION CREAZZO A.S.D.</v>
          </cell>
          <cell r="E59">
            <v>0</v>
          </cell>
          <cell r="F59">
            <v>1978</v>
          </cell>
          <cell r="G59">
            <v>0</v>
          </cell>
          <cell r="H59" t="str">
            <v>AAF</v>
          </cell>
          <cell r="I59" t="str">
            <v>00101</v>
          </cell>
          <cell r="J59" t="str">
            <v>03602258</v>
          </cell>
        </row>
        <row r="60">
          <cell r="A60">
            <v>3603486</v>
          </cell>
          <cell r="B60" t="str">
            <v>ZOPPELLO</v>
          </cell>
          <cell r="C60" t="str">
            <v>MONICA</v>
          </cell>
          <cell r="D60" t="str">
            <v>A.A. ATLETICA MALO</v>
          </cell>
          <cell r="E60">
            <v>0</v>
          </cell>
          <cell r="F60">
            <v>1976</v>
          </cell>
          <cell r="G60">
            <v>0</v>
          </cell>
          <cell r="H60" t="str">
            <v>AAF</v>
          </cell>
          <cell r="I60" t="str">
            <v>00132</v>
          </cell>
          <cell r="J60" t="str">
            <v>03603486</v>
          </cell>
        </row>
        <row r="61">
          <cell r="A61">
            <v>3603396</v>
          </cell>
          <cell r="B61" t="str">
            <v>ZORDAN</v>
          </cell>
          <cell r="C61" t="str">
            <v>LISA</v>
          </cell>
          <cell r="D61" t="str">
            <v>ATLETICA VALCHIAMPO</v>
          </cell>
          <cell r="E61">
            <v>0</v>
          </cell>
          <cell r="F61">
            <v>1982</v>
          </cell>
          <cell r="G61">
            <v>0</v>
          </cell>
          <cell r="H61" t="str">
            <v>AAF</v>
          </cell>
          <cell r="I61" t="str">
            <v>00140</v>
          </cell>
          <cell r="J61" t="str">
            <v>03603396</v>
          </cell>
        </row>
        <row r="62">
          <cell r="A62">
            <v>3603602</v>
          </cell>
          <cell r="B62" t="str">
            <v>ZORZANELLO</v>
          </cell>
          <cell r="C62" t="str">
            <v>MICHELA</v>
          </cell>
          <cell r="D62" t="str">
            <v>AMICI DELL'ATLETICA VICENZA</v>
          </cell>
          <cell r="E62">
            <v>0</v>
          </cell>
          <cell r="F62">
            <v>1977</v>
          </cell>
          <cell r="G62">
            <v>0</v>
          </cell>
          <cell r="H62" t="str">
            <v>AAF</v>
          </cell>
          <cell r="I62" t="str">
            <v>00265</v>
          </cell>
          <cell r="J62" t="str">
            <v>03603602</v>
          </cell>
        </row>
        <row r="63">
          <cell r="A63">
            <v>3603417</v>
          </cell>
          <cell r="B63" t="str">
            <v>AGOSTI</v>
          </cell>
          <cell r="C63" t="str">
            <v>GIOVANNI</v>
          </cell>
          <cell r="D63" t="str">
            <v>A.A. ATLETICA MALO</v>
          </cell>
          <cell r="E63">
            <v>0</v>
          </cell>
          <cell r="F63">
            <v>1978</v>
          </cell>
          <cell r="G63">
            <v>0</v>
          </cell>
          <cell r="H63" t="str">
            <v>AAM</v>
          </cell>
          <cell r="I63" t="str">
            <v>00132</v>
          </cell>
          <cell r="J63" t="str">
            <v>03603417</v>
          </cell>
        </row>
        <row r="64">
          <cell r="A64">
            <v>3602437</v>
          </cell>
          <cell r="B64" t="str">
            <v>ALBA</v>
          </cell>
          <cell r="C64" t="str">
            <v>GIOVANNI</v>
          </cell>
          <cell r="D64" t="str">
            <v>ATLETICA UNION CREAZZO A.S.D.</v>
          </cell>
          <cell r="E64">
            <v>0</v>
          </cell>
          <cell r="F64">
            <v>1976</v>
          </cell>
          <cell r="G64">
            <v>0</v>
          </cell>
          <cell r="H64" t="str">
            <v>AAM</v>
          </cell>
          <cell r="I64" t="str">
            <v>00101</v>
          </cell>
          <cell r="J64" t="str">
            <v>03602437</v>
          </cell>
        </row>
        <row r="65">
          <cell r="A65">
            <v>3606729</v>
          </cell>
          <cell r="B65" t="str">
            <v>BAIO</v>
          </cell>
          <cell r="C65" t="str">
            <v>DAVIDE</v>
          </cell>
          <cell r="D65" t="str">
            <v>A.A. ATLETICA MALO</v>
          </cell>
          <cell r="E65">
            <v>0</v>
          </cell>
          <cell r="F65">
            <v>1977</v>
          </cell>
          <cell r="G65">
            <v>0</v>
          </cell>
          <cell r="H65" t="str">
            <v>AAM</v>
          </cell>
          <cell r="I65" t="str">
            <v>00132</v>
          </cell>
          <cell r="J65" t="str">
            <v>03606729</v>
          </cell>
        </row>
        <row r="66">
          <cell r="A66">
            <v>3603420</v>
          </cell>
          <cell r="B66" t="str">
            <v>BALASSO</v>
          </cell>
          <cell r="C66" t="str">
            <v>FEDERICO</v>
          </cell>
          <cell r="D66" t="str">
            <v>A.A. ATLETICA MALO</v>
          </cell>
          <cell r="E66">
            <v>0</v>
          </cell>
          <cell r="F66">
            <v>1977</v>
          </cell>
          <cell r="G66">
            <v>0</v>
          </cell>
          <cell r="H66" t="str">
            <v>AAM</v>
          </cell>
          <cell r="I66" t="str">
            <v>00132</v>
          </cell>
          <cell r="J66" t="str">
            <v>03603420</v>
          </cell>
        </row>
        <row r="67">
          <cell r="A67">
            <v>3607860</v>
          </cell>
          <cell r="B67" t="str">
            <v>BARBIERI</v>
          </cell>
          <cell r="C67" t="str">
            <v>DAMIANO</v>
          </cell>
          <cell r="D67" t="str">
            <v>CSI ATLETICA COLLI BERICI A.S.D.</v>
          </cell>
          <cell r="E67">
            <v>0</v>
          </cell>
          <cell r="F67">
            <v>1981</v>
          </cell>
          <cell r="G67">
            <v>0</v>
          </cell>
          <cell r="H67" t="str">
            <v>AAM</v>
          </cell>
          <cell r="I67" t="str">
            <v>00070</v>
          </cell>
          <cell r="J67" t="str">
            <v>03607860</v>
          </cell>
        </row>
        <row r="68">
          <cell r="A68">
            <v>3602972</v>
          </cell>
          <cell r="B68" t="str">
            <v>BARBIERI</v>
          </cell>
          <cell r="C68" t="str">
            <v>MANUEL</v>
          </cell>
          <cell r="D68" t="str">
            <v>POLISPORTIVA DUEVILLE</v>
          </cell>
          <cell r="E68">
            <v>0</v>
          </cell>
          <cell r="F68">
            <v>1979</v>
          </cell>
          <cell r="G68">
            <v>0</v>
          </cell>
          <cell r="H68" t="str">
            <v>AAM</v>
          </cell>
          <cell r="I68" t="str">
            <v>00112</v>
          </cell>
          <cell r="J68" t="str">
            <v>03602972</v>
          </cell>
        </row>
        <row r="69">
          <cell r="A69">
            <v>3605271</v>
          </cell>
          <cell r="B69" t="str">
            <v>BELLINASO</v>
          </cell>
          <cell r="C69" t="str">
            <v>ANDREA</v>
          </cell>
          <cell r="D69" t="str">
            <v>G.S. LEONICENA</v>
          </cell>
          <cell r="E69">
            <v>0</v>
          </cell>
          <cell r="F69">
            <v>1977</v>
          </cell>
          <cell r="G69">
            <v>0</v>
          </cell>
          <cell r="H69" t="str">
            <v>AAM</v>
          </cell>
          <cell r="I69" t="str">
            <v>00136</v>
          </cell>
          <cell r="J69" t="str">
            <v>03605271</v>
          </cell>
        </row>
        <row r="70">
          <cell r="A70">
            <v>3606014</v>
          </cell>
          <cell r="B70" t="str">
            <v>BELLOTTO</v>
          </cell>
          <cell r="C70" t="str">
            <v>CRISTIAN</v>
          </cell>
          <cell r="D70" t="str">
            <v>CSI ATLETICA COLLI BERICI A.S.D.</v>
          </cell>
          <cell r="E70">
            <v>0</v>
          </cell>
          <cell r="F70">
            <v>1976</v>
          </cell>
          <cell r="G70">
            <v>0</v>
          </cell>
          <cell r="H70" t="str">
            <v>AAM</v>
          </cell>
          <cell r="I70" t="str">
            <v>00070</v>
          </cell>
          <cell r="J70" t="str">
            <v>03606014</v>
          </cell>
        </row>
        <row r="71">
          <cell r="A71">
            <v>3603317</v>
          </cell>
          <cell r="B71" t="str">
            <v>BELLUZZO</v>
          </cell>
          <cell r="C71" t="str">
            <v>FAUSTO</v>
          </cell>
          <cell r="D71" t="str">
            <v>ATLETICA VALCHIAMPO</v>
          </cell>
          <cell r="E71">
            <v>0</v>
          </cell>
          <cell r="F71">
            <v>1976</v>
          </cell>
          <cell r="G71">
            <v>0</v>
          </cell>
          <cell r="H71" t="str">
            <v>AAM</v>
          </cell>
          <cell r="I71" t="str">
            <v>00140</v>
          </cell>
          <cell r="J71" t="str">
            <v>03603317</v>
          </cell>
        </row>
        <row r="72">
          <cell r="A72">
            <v>3603425</v>
          </cell>
          <cell r="B72" t="str">
            <v>BERTOLDO</v>
          </cell>
          <cell r="C72" t="str">
            <v>FABIO</v>
          </cell>
          <cell r="D72" t="str">
            <v>A.A. ATLETICA MALO</v>
          </cell>
          <cell r="E72">
            <v>0</v>
          </cell>
          <cell r="F72">
            <v>1976</v>
          </cell>
          <cell r="G72">
            <v>0</v>
          </cell>
          <cell r="H72" t="str">
            <v>AAM</v>
          </cell>
          <cell r="I72" t="str">
            <v>00132</v>
          </cell>
          <cell r="J72" t="str">
            <v>03603425</v>
          </cell>
        </row>
        <row r="73">
          <cell r="A73">
            <v>3603426</v>
          </cell>
          <cell r="B73" t="str">
            <v>BERTOLDO</v>
          </cell>
          <cell r="C73" t="str">
            <v>MAURO</v>
          </cell>
          <cell r="D73" t="str">
            <v>A.A. ATLETICA MALO</v>
          </cell>
          <cell r="E73">
            <v>0</v>
          </cell>
          <cell r="F73">
            <v>1980</v>
          </cell>
          <cell r="G73">
            <v>0</v>
          </cell>
          <cell r="H73" t="str">
            <v>AAM</v>
          </cell>
          <cell r="I73" t="str">
            <v>00132</v>
          </cell>
          <cell r="J73" t="str">
            <v>03603426</v>
          </cell>
        </row>
        <row r="74">
          <cell r="A74">
            <v>3603852</v>
          </cell>
          <cell r="B74" t="str">
            <v>BIGARELLA</v>
          </cell>
          <cell r="C74" t="str">
            <v>MARIANO</v>
          </cell>
          <cell r="D74" t="str">
            <v>ATLETICA CALDOGNO '93</v>
          </cell>
          <cell r="E74">
            <v>0</v>
          </cell>
          <cell r="F74">
            <v>1981</v>
          </cell>
          <cell r="G74">
            <v>0</v>
          </cell>
          <cell r="H74" t="str">
            <v>AAM</v>
          </cell>
          <cell r="I74" t="str">
            <v>00129</v>
          </cell>
          <cell r="J74" t="str">
            <v>03603852</v>
          </cell>
        </row>
        <row r="75">
          <cell r="A75">
            <v>3603400</v>
          </cell>
          <cell r="B75" t="str">
            <v>BLANDINA</v>
          </cell>
          <cell r="C75" t="str">
            <v>FRANCESCO</v>
          </cell>
          <cell r="D75" t="str">
            <v>ATLETICA VALCHIAMPO</v>
          </cell>
          <cell r="E75">
            <v>0</v>
          </cell>
          <cell r="F75">
            <v>1976</v>
          </cell>
          <cell r="G75">
            <v>0</v>
          </cell>
          <cell r="H75" t="str">
            <v>AAM</v>
          </cell>
          <cell r="I75" t="str">
            <v>00140</v>
          </cell>
          <cell r="J75" t="str">
            <v>03603400</v>
          </cell>
        </row>
        <row r="76">
          <cell r="A76">
            <v>3606731</v>
          </cell>
          <cell r="B76" t="str">
            <v>BOLFE</v>
          </cell>
          <cell r="C76" t="str">
            <v>PAOLO</v>
          </cell>
          <cell r="D76" t="str">
            <v>A.A. ATLETICA MALO</v>
          </cell>
          <cell r="E76">
            <v>0</v>
          </cell>
          <cell r="F76">
            <v>1981</v>
          </cell>
          <cell r="G76">
            <v>0</v>
          </cell>
          <cell r="H76" t="str">
            <v>AAM</v>
          </cell>
          <cell r="I76" t="str">
            <v>00132</v>
          </cell>
          <cell r="J76" t="str">
            <v>03606731</v>
          </cell>
        </row>
        <row r="77">
          <cell r="A77">
            <v>3603943</v>
          </cell>
          <cell r="B77" t="str">
            <v>BORTOLI</v>
          </cell>
          <cell r="C77" t="str">
            <v>CRISTIAN</v>
          </cell>
          <cell r="D77" t="str">
            <v>POLISPORTIVA DUEVILLE</v>
          </cell>
          <cell r="E77">
            <v>0</v>
          </cell>
          <cell r="F77">
            <v>1977</v>
          </cell>
          <cell r="G77">
            <v>0</v>
          </cell>
          <cell r="H77" t="str">
            <v>AAM</v>
          </cell>
          <cell r="I77" t="str">
            <v>00112</v>
          </cell>
          <cell r="J77" t="str">
            <v>03603943</v>
          </cell>
        </row>
        <row r="78">
          <cell r="A78">
            <v>3606732</v>
          </cell>
          <cell r="B78" t="str">
            <v>BORTOLON</v>
          </cell>
          <cell r="C78" t="str">
            <v>LUCIANO</v>
          </cell>
          <cell r="D78" t="str">
            <v>A.A. ATLETICA MALO</v>
          </cell>
          <cell r="E78">
            <v>0</v>
          </cell>
          <cell r="F78">
            <v>1975</v>
          </cell>
          <cell r="G78">
            <v>0</v>
          </cell>
          <cell r="H78" t="str">
            <v>AAM</v>
          </cell>
          <cell r="I78" t="str">
            <v>00132</v>
          </cell>
          <cell r="J78" t="str">
            <v>03606732</v>
          </cell>
        </row>
        <row r="79">
          <cell r="A79">
            <v>3602768</v>
          </cell>
          <cell r="B79" t="str">
            <v>BRANDELLERO</v>
          </cell>
          <cell r="C79" t="str">
            <v>FABIO</v>
          </cell>
          <cell r="D79" t="str">
            <v>ATLETICA UNION CREAZZO A.S.D.</v>
          </cell>
          <cell r="E79">
            <v>0</v>
          </cell>
          <cell r="F79">
            <v>1983</v>
          </cell>
          <cell r="G79">
            <v>0</v>
          </cell>
          <cell r="H79" t="str">
            <v>AAM</v>
          </cell>
          <cell r="I79" t="str">
            <v>00101</v>
          </cell>
          <cell r="J79" t="str">
            <v>03602768</v>
          </cell>
        </row>
        <row r="80">
          <cell r="A80">
            <v>3604366</v>
          </cell>
          <cell r="B80" t="str">
            <v>CAPPELLETTI</v>
          </cell>
          <cell r="C80" t="str">
            <v>MASSIMO</v>
          </cell>
          <cell r="D80" t="str">
            <v>ATLETICA VALCHIAMPO</v>
          </cell>
          <cell r="E80">
            <v>0</v>
          </cell>
          <cell r="F80">
            <v>1977</v>
          </cell>
          <cell r="G80">
            <v>0</v>
          </cell>
          <cell r="H80" t="str">
            <v>AAM</v>
          </cell>
          <cell r="I80" t="str">
            <v>00140</v>
          </cell>
          <cell r="J80" t="str">
            <v>03604366</v>
          </cell>
        </row>
        <row r="81">
          <cell r="A81">
            <v>3605623</v>
          </cell>
          <cell r="B81" t="str">
            <v>CARBONIERO</v>
          </cell>
          <cell r="C81" t="str">
            <v>MAURIZIO</v>
          </cell>
          <cell r="D81" t="str">
            <v>ARCES</v>
          </cell>
          <cell r="E81">
            <v>0</v>
          </cell>
          <cell r="F81">
            <v>1982</v>
          </cell>
          <cell r="G81">
            <v>0</v>
          </cell>
          <cell r="H81" t="str">
            <v>AAM</v>
          </cell>
          <cell r="I81" t="str">
            <v>00339</v>
          </cell>
          <cell r="J81" t="str">
            <v>03605623</v>
          </cell>
        </row>
        <row r="82">
          <cell r="A82">
            <v>3606733</v>
          </cell>
          <cell r="B82" t="str">
            <v>CARLOTTO</v>
          </cell>
          <cell r="C82" t="str">
            <v>NICOLA</v>
          </cell>
          <cell r="D82" t="str">
            <v>A.A. ATLETICA MALO</v>
          </cell>
          <cell r="E82">
            <v>0</v>
          </cell>
          <cell r="F82">
            <v>1977</v>
          </cell>
          <cell r="G82">
            <v>0</v>
          </cell>
          <cell r="H82" t="str">
            <v>AAM</v>
          </cell>
          <cell r="I82" t="str">
            <v>00132</v>
          </cell>
          <cell r="J82" t="str">
            <v>03606733</v>
          </cell>
        </row>
        <row r="83">
          <cell r="A83">
            <v>3603861</v>
          </cell>
          <cell r="B83" t="str">
            <v>CAROLLO</v>
          </cell>
          <cell r="C83" t="str">
            <v>EMANUELE</v>
          </cell>
          <cell r="D83" t="str">
            <v>ATLETICA CALDOGNO '93</v>
          </cell>
          <cell r="E83">
            <v>0</v>
          </cell>
          <cell r="F83">
            <v>1982</v>
          </cell>
          <cell r="G83">
            <v>0</v>
          </cell>
          <cell r="H83" t="str">
            <v>AAM</v>
          </cell>
          <cell r="I83" t="str">
            <v>00129</v>
          </cell>
          <cell r="J83" t="str">
            <v>03603861</v>
          </cell>
        </row>
        <row r="84">
          <cell r="A84">
            <v>3603326</v>
          </cell>
          <cell r="B84" t="str">
            <v>CARRARINI</v>
          </cell>
          <cell r="C84" t="str">
            <v>MAURO</v>
          </cell>
          <cell r="D84" t="str">
            <v>ATLETICA VALCHIAMPO</v>
          </cell>
          <cell r="E84">
            <v>0</v>
          </cell>
          <cell r="F84">
            <v>1980</v>
          </cell>
          <cell r="G84">
            <v>0</v>
          </cell>
          <cell r="H84" t="str">
            <v>AAM</v>
          </cell>
          <cell r="I84" t="str">
            <v>00140</v>
          </cell>
          <cell r="J84" t="str">
            <v>03603326</v>
          </cell>
        </row>
        <row r="85">
          <cell r="A85">
            <v>3603327</v>
          </cell>
          <cell r="B85" t="str">
            <v>CARRETTA</v>
          </cell>
          <cell r="C85" t="str">
            <v>GIANLUCA</v>
          </cell>
          <cell r="D85" t="str">
            <v>ATLETICA VALCHIAMPO</v>
          </cell>
          <cell r="E85">
            <v>0</v>
          </cell>
          <cell r="F85">
            <v>1980</v>
          </cell>
          <cell r="G85">
            <v>0</v>
          </cell>
          <cell r="H85" t="str">
            <v>AAM</v>
          </cell>
          <cell r="I85" t="str">
            <v>00140</v>
          </cell>
          <cell r="J85" t="str">
            <v>03603327</v>
          </cell>
        </row>
        <row r="86">
          <cell r="A86">
            <v>3605828</v>
          </cell>
          <cell r="B86" t="str">
            <v>CASAGRANDE</v>
          </cell>
          <cell r="C86" t="str">
            <v>ANDREA</v>
          </cell>
          <cell r="D86" t="str">
            <v>POLISPORTIVA DUEVILLE</v>
          </cell>
          <cell r="E86">
            <v>0</v>
          </cell>
          <cell r="F86">
            <v>1982</v>
          </cell>
          <cell r="G86">
            <v>0</v>
          </cell>
          <cell r="H86" t="str">
            <v>AAM</v>
          </cell>
          <cell r="I86" t="str">
            <v>00112</v>
          </cell>
          <cell r="J86" t="str">
            <v>03605828</v>
          </cell>
        </row>
        <row r="87">
          <cell r="A87">
            <v>3603864</v>
          </cell>
          <cell r="B87" t="str">
            <v>CHIODI</v>
          </cell>
          <cell r="C87" t="str">
            <v>STEFANO</v>
          </cell>
          <cell r="D87" t="str">
            <v>ATLETICA CALDOGNO '93</v>
          </cell>
          <cell r="E87">
            <v>0</v>
          </cell>
          <cell r="F87">
            <v>1979</v>
          </cell>
          <cell r="G87">
            <v>0</v>
          </cell>
          <cell r="H87" t="str">
            <v>AAM</v>
          </cell>
          <cell r="I87" t="str">
            <v>00129</v>
          </cell>
          <cell r="J87" t="str">
            <v>03603864</v>
          </cell>
        </row>
        <row r="88">
          <cell r="A88">
            <v>3603536</v>
          </cell>
          <cell r="B88" t="str">
            <v>CONFESSA</v>
          </cell>
          <cell r="C88" t="str">
            <v>EDGARDO</v>
          </cell>
          <cell r="D88" t="str">
            <v>ATLETICA UNION CREAZZO A.S.D.</v>
          </cell>
          <cell r="E88">
            <v>0</v>
          </cell>
          <cell r="F88">
            <v>1978</v>
          </cell>
          <cell r="G88">
            <v>0</v>
          </cell>
          <cell r="H88" t="str">
            <v>AAM</v>
          </cell>
          <cell r="I88" t="str">
            <v>00101</v>
          </cell>
          <cell r="J88" t="str">
            <v>03603536</v>
          </cell>
        </row>
        <row r="89">
          <cell r="A89">
            <v>3607210</v>
          </cell>
          <cell r="B89" t="str">
            <v>COPIELLO</v>
          </cell>
          <cell r="C89" t="str">
            <v>ANDREA</v>
          </cell>
          <cell r="D89" t="str">
            <v>POLISPORTIVA DUEVILLE</v>
          </cell>
          <cell r="E89">
            <v>0</v>
          </cell>
          <cell r="F89">
            <v>1974</v>
          </cell>
          <cell r="G89">
            <v>0</v>
          </cell>
          <cell r="H89" t="str">
            <v>AAM</v>
          </cell>
          <cell r="I89" t="str">
            <v>00112</v>
          </cell>
          <cell r="J89" t="str">
            <v>03607210</v>
          </cell>
        </row>
        <row r="90">
          <cell r="A90">
            <v>3604355</v>
          </cell>
          <cell r="B90" t="str">
            <v>CORTIANA</v>
          </cell>
          <cell r="C90" t="str">
            <v>SIMONE</v>
          </cell>
          <cell r="D90" t="str">
            <v>A.S.D. VALLI DEL PASUBIO</v>
          </cell>
          <cell r="E90">
            <v>0</v>
          </cell>
          <cell r="F90">
            <v>1980</v>
          </cell>
          <cell r="G90">
            <v>0</v>
          </cell>
          <cell r="H90" t="str">
            <v>AAM</v>
          </cell>
          <cell r="I90" t="str">
            <v>00073</v>
          </cell>
          <cell r="J90" t="str">
            <v>03604355</v>
          </cell>
        </row>
        <row r="91">
          <cell r="A91">
            <v>3604105</v>
          </cell>
          <cell r="B91" t="str">
            <v>COSTA</v>
          </cell>
          <cell r="C91" t="str">
            <v>PAOLO</v>
          </cell>
          <cell r="D91" t="str">
            <v>POLISPORTIVA DUEVILLE</v>
          </cell>
          <cell r="E91">
            <v>0</v>
          </cell>
          <cell r="F91">
            <v>1974</v>
          </cell>
          <cell r="G91">
            <v>0</v>
          </cell>
          <cell r="H91" t="str">
            <v>AAM</v>
          </cell>
          <cell r="I91" t="str">
            <v>00112</v>
          </cell>
          <cell r="J91" t="str">
            <v>03604105</v>
          </cell>
        </row>
        <row r="92">
          <cell r="A92">
            <v>3603442</v>
          </cell>
          <cell r="B92" t="str">
            <v>CROSARA</v>
          </cell>
          <cell r="C92" t="str">
            <v>IVAN</v>
          </cell>
          <cell r="D92" t="str">
            <v>A.A. ATLETICA MALO</v>
          </cell>
          <cell r="E92">
            <v>0</v>
          </cell>
          <cell r="F92">
            <v>1978</v>
          </cell>
          <cell r="G92">
            <v>0</v>
          </cell>
          <cell r="H92" t="str">
            <v>AAM</v>
          </cell>
          <cell r="I92" t="str">
            <v>00132</v>
          </cell>
          <cell r="J92" t="str">
            <v>03603442</v>
          </cell>
        </row>
        <row r="93">
          <cell r="A93">
            <v>3603017</v>
          </cell>
          <cell r="B93" t="str">
            <v>DAL BARCO</v>
          </cell>
          <cell r="C93" t="str">
            <v>SIMONE</v>
          </cell>
          <cell r="D93" t="str">
            <v>ATLETICA ARZIGNANO</v>
          </cell>
          <cell r="E93">
            <v>0</v>
          </cell>
          <cell r="F93">
            <v>1982</v>
          </cell>
          <cell r="G93">
            <v>0</v>
          </cell>
          <cell r="H93" t="str">
            <v>AAM</v>
          </cell>
          <cell r="I93" t="str">
            <v>00131</v>
          </cell>
          <cell r="J93" t="str">
            <v>03603017</v>
          </cell>
        </row>
        <row r="94">
          <cell r="A94">
            <v>3603045</v>
          </cell>
          <cell r="B94" t="str">
            <v>DAL CENGIO</v>
          </cell>
          <cell r="C94" t="str">
            <v>DIEGO</v>
          </cell>
          <cell r="D94" t="str">
            <v>ATLETICA ARZIGNANO</v>
          </cell>
          <cell r="E94">
            <v>0</v>
          </cell>
          <cell r="F94">
            <v>1977</v>
          </cell>
          <cell r="G94">
            <v>0</v>
          </cell>
          <cell r="H94" t="str">
            <v>AAM</v>
          </cell>
          <cell r="I94" t="str">
            <v>00131</v>
          </cell>
          <cell r="J94" t="str">
            <v>03603045</v>
          </cell>
        </row>
        <row r="95">
          <cell r="A95">
            <v>3605830</v>
          </cell>
          <cell r="B95" t="str">
            <v>DAL FERRO</v>
          </cell>
          <cell r="C95" t="str">
            <v>ALESSANDRO</v>
          </cell>
          <cell r="D95" t="str">
            <v>POLISPORTIVA DUEVILLE</v>
          </cell>
          <cell r="E95">
            <v>0</v>
          </cell>
          <cell r="F95">
            <v>1976</v>
          </cell>
          <cell r="G95">
            <v>0</v>
          </cell>
          <cell r="H95" t="str">
            <v>AAM</v>
          </cell>
          <cell r="I95" t="str">
            <v>00112</v>
          </cell>
          <cell r="J95" t="str">
            <v>03605830</v>
          </cell>
        </row>
        <row r="96">
          <cell r="A96">
            <v>3603443</v>
          </cell>
          <cell r="B96" t="str">
            <v>DAL PERO</v>
          </cell>
          <cell r="C96" t="str">
            <v>ANDREA</v>
          </cell>
          <cell r="D96" t="str">
            <v>A.A. ATLETICA MALO</v>
          </cell>
          <cell r="E96">
            <v>0</v>
          </cell>
          <cell r="F96">
            <v>1983</v>
          </cell>
          <cell r="G96">
            <v>0</v>
          </cell>
          <cell r="H96" t="str">
            <v>AAM</v>
          </cell>
          <cell r="I96" t="str">
            <v>00132</v>
          </cell>
          <cell r="J96" t="str">
            <v>03603443</v>
          </cell>
        </row>
        <row r="97">
          <cell r="A97">
            <v>3603873</v>
          </cell>
          <cell r="B97" t="str">
            <v>DAL SANTO</v>
          </cell>
          <cell r="C97" t="str">
            <v>ALESSANDRO</v>
          </cell>
          <cell r="D97" t="str">
            <v>ATLETICA CALDOGNO '93</v>
          </cell>
          <cell r="E97">
            <v>0</v>
          </cell>
          <cell r="F97">
            <v>1981</v>
          </cell>
          <cell r="G97">
            <v>0</v>
          </cell>
          <cell r="H97" t="str">
            <v>AAM</v>
          </cell>
          <cell r="I97" t="str">
            <v>00129</v>
          </cell>
          <cell r="J97" t="str">
            <v>03603873</v>
          </cell>
        </row>
        <row r="98">
          <cell r="A98">
            <v>3603776</v>
          </cell>
          <cell r="B98" t="str">
            <v>DALLA BONA</v>
          </cell>
          <cell r="C98" t="str">
            <v>ALESSANDRO</v>
          </cell>
          <cell r="D98" t="str">
            <v>G.S. LEONICENA</v>
          </cell>
          <cell r="E98">
            <v>0</v>
          </cell>
          <cell r="F98">
            <v>1975</v>
          </cell>
          <cell r="G98">
            <v>0</v>
          </cell>
          <cell r="H98" t="str">
            <v>AAM</v>
          </cell>
          <cell r="I98" t="str">
            <v>00136</v>
          </cell>
          <cell r="J98" t="str">
            <v>03603776</v>
          </cell>
        </row>
        <row r="99">
          <cell r="A99">
            <v>3606527</v>
          </cell>
          <cell r="B99" t="str">
            <v>DALLA SANTA</v>
          </cell>
          <cell r="C99" t="str">
            <v>ANDREA</v>
          </cell>
          <cell r="D99" t="str">
            <v>ATLETICA ARZIGNANO</v>
          </cell>
          <cell r="E99">
            <v>0</v>
          </cell>
          <cell r="F99">
            <v>1975</v>
          </cell>
          <cell r="G99">
            <v>0</v>
          </cell>
          <cell r="H99" t="str">
            <v>AAM</v>
          </cell>
          <cell r="I99" t="str">
            <v>00131</v>
          </cell>
          <cell r="J99" t="str">
            <v>03606527</v>
          </cell>
        </row>
        <row r="100">
          <cell r="A100">
            <v>3603334</v>
          </cell>
          <cell r="B100" t="str">
            <v>DALLA VALLE</v>
          </cell>
          <cell r="C100" t="str">
            <v>ROBERTO</v>
          </cell>
          <cell r="D100" t="str">
            <v>ATLETICA VALCHIAMPO</v>
          </cell>
          <cell r="E100">
            <v>0</v>
          </cell>
          <cell r="F100">
            <v>1981</v>
          </cell>
          <cell r="G100">
            <v>0</v>
          </cell>
          <cell r="H100" t="str">
            <v>AAM</v>
          </cell>
          <cell r="I100" t="str">
            <v>00140</v>
          </cell>
          <cell r="J100" t="str">
            <v>03603334</v>
          </cell>
        </row>
        <row r="101">
          <cell r="A101">
            <v>3604520</v>
          </cell>
          <cell r="B101" t="str">
            <v>DALLE CARBONARE</v>
          </cell>
          <cell r="C101" t="str">
            <v>RICCARDO</v>
          </cell>
          <cell r="D101" t="str">
            <v>AMICI DELL'ATLETICA VICENZA</v>
          </cell>
          <cell r="E101">
            <v>0</v>
          </cell>
          <cell r="F101">
            <v>1979</v>
          </cell>
          <cell r="G101">
            <v>0</v>
          </cell>
          <cell r="H101" t="str">
            <v>AAM</v>
          </cell>
          <cell r="I101" t="str">
            <v>00265</v>
          </cell>
          <cell r="J101" t="str">
            <v>03604520</v>
          </cell>
        </row>
        <row r="102">
          <cell r="A102">
            <v>3607658</v>
          </cell>
          <cell r="B102" t="str">
            <v>DE MARZO</v>
          </cell>
          <cell r="C102" t="str">
            <v>PAOLO</v>
          </cell>
          <cell r="D102" t="str">
            <v>SPAZI VERDI</v>
          </cell>
          <cell r="E102">
            <v>0</v>
          </cell>
          <cell r="F102">
            <v>1975</v>
          </cell>
          <cell r="G102">
            <v>0</v>
          </cell>
          <cell r="H102" t="str">
            <v>AAM</v>
          </cell>
          <cell r="I102" t="str">
            <v>00298</v>
          </cell>
          <cell r="J102" t="str">
            <v>03607658</v>
          </cell>
        </row>
        <row r="103">
          <cell r="A103">
            <v>3605835</v>
          </cell>
          <cell r="B103" t="str">
            <v>DE TOMASI</v>
          </cell>
          <cell r="C103" t="str">
            <v>FABIO</v>
          </cell>
          <cell r="D103" t="str">
            <v>POLISPORTIVA DUEVILLE</v>
          </cell>
          <cell r="E103">
            <v>0</v>
          </cell>
          <cell r="F103">
            <v>1983</v>
          </cell>
          <cell r="G103">
            <v>0</v>
          </cell>
          <cell r="H103" t="str">
            <v>AAM</v>
          </cell>
          <cell r="I103" t="str">
            <v>00112</v>
          </cell>
          <cell r="J103" t="str">
            <v>03605835</v>
          </cell>
        </row>
        <row r="104">
          <cell r="A104">
            <v>3603157</v>
          </cell>
          <cell r="B104" t="str">
            <v>DECCHINO</v>
          </cell>
          <cell r="C104" t="str">
            <v>ROBERTO</v>
          </cell>
          <cell r="D104" t="str">
            <v>GRUPPO SPORTIVO ALPINI VICENZA</v>
          </cell>
          <cell r="E104">
            <v>0</v>
          </cell>
          <cell r="F104">
            <v>1980</v>
          </cell>
          <cell r="G104">
            <v>0</v>
          </cell>
          <cell r="H104" t="str">
            <v>AAM</v>
          </cell>
          <cell r="I104" t="str">
            <v>00288</v>
          </cell>
          <cell r="J104" t="str">
            <v>03603157</v>
          </cell>
        </row>
        <row r="105">
          <cell r="A105">
            <v>3603669</v>
          </cell>
          <cell r="B105" t="str">
            <v>D'EUSTACCHIO</v>
          </cell>
          <cell r="C105" t="str">
            <v>ROBERTO</v>
          </cell>
          <cell r="D105" t="str">
            <v>A.P.D. VALDAGNO</v>
          </cell>
          <cell r="E105">
            <v>0</v>
          </cell>
          <cell r="F105">
            <v>1980</v>
          </cell>
          <cell r="G105">
            <v>0</v>
          </cell>
          <cell r="H105" t="str">
            <v>AAM</v>
          </cell>
          <cell r="I105" t="str">
            <v>00135</v>
          </cell>
          <cell r="J105" t="str">
            <v>03603669</v>
          </cell>
        </row>
        <row r="106">
          <cell r="A106">
            <v>3604504</v>
          </cell>
          <cell r="B106" t="str">
            <v>ECH CHAFAI</v>
          </cell>
          <cell r="C106" t="str">
            <v>ABD ELOUAHED</v>
          </cell>
          <cell r="D106" t="str">
            <v>POL. DIL. MONTECCHIO PRECALCINO</v>
          </cell>
          <cell r="E106">
            <v>0</v>
          </cell>
          <cell r="F106">
            <v>1976</v>
          </cell>
          <cell r="G106">
            <v>0</v>
          </cell>
          <cell r="H106" t="str">
            <v>AAM</v>
          </cell>
          <cell r="I106" t="str">
            <v>00004</v>
          </cell>
          <cell r="J106" t="str">
            <v>03604504</v>
          </cell>
        </row>
        <row r="107">
          <cell r="A107">
            <v>3602485</v>
          </cell>
          <cell r="B107" t="str">
            <v>FABRIS</v>
          </cell>
          <cell r="C107" t="str">
            <v>DAVIDE</v>
          </cell>
          <cell r="D107" t="str">
            <v>ATLETICA UNION CREAZZO A.S.D.</v>
          </cell>
          <cell r="E107">
            <v>0</v>
          </cell>
          <cell r="F107">
            <v>1975</v>
          </cell>
          <cell r="G107">
            <v>0</v>
          </cell>
          <cell r="H107" t="str">
            <v>AAM</v>
          </cell>
          <cell r="I107" t="str">
            <v>00101</v>
          </cell>
          <cell r="J107" t="str">
            <v>03602485</v>
          </cell>
        </row>
        <row r="108">
          <cell r="A108">
            <v>3602493</v>
          </cell>
          <cell r="B108" t="str">
            <v>FERRARIN</v>
          </cell>
          <cell r="C108" t="str">
            <v>ALESSANDRO</v>
          </cell>
          <cell r="D108" t="str">
            <v>ATLETICA UNION CREAZZO A.S.D.</v>
          </cell>
          <cell r="E108">
            <v>0</v>
          </cell>
          <cell r="F108">
            <v>1978</v>
          </cell>
          <cell r="G108">
            <v>0</v>
          </cell>
          <cell r="H108" t="str">
            <v>AAM</v>
          </cell>
          <cell r="I108" t="str">
            <v>00101</v>
          </cell>
          <cell r="J108" t="str">
            <v>03602493</v>
          </cell>
        </row>
        <row r="109">
          <cell r="A109">
            <v>3603057</v>
          </cell>
          <cell r="B109" t="str">
            <v>FONGARO</v>
          </cell>
          <cell r="C109" t="str">
            <v>GIANLUCA</v>
          </cell>
          <cell r="D109" t="str">
            <v>ATLETICA ARZIGNANO</v>
          </cell>
          <cell r="E109">
            <v>0</v>
          </cell>
          <cell r="F109">
            <v>1975</v>
          </cell>
          <cell r="G109">
            <v>0</v>
          </cell>
          <cell r="H109" t="str">
            <v>AAM</v>
          </cell>
          <cell r="I109" t="str">
            <v>00131</v>
          </cell>
          <cell r="J109" t="str">
            <v>03603057</v>
          </cell>
        </row>
        <row r="110">
          <cell r="A110">
            <v>3603345</v>
          </cell>
          <cell r="B110" t="str">
            <v>FRACCA</v>
          </cell>
          <cell r="C110" t="str">
            <v>LORIS</v>
          </cell>
          <cell r="D110" t="str">
            <v>ATLETICA VALCHIAMPO</v>
          </cell>
          <cell r="E110">
            <v>0</v>
          </cell>
          <cell r="F110">
            <v>1975</v>
          </cell>
          <cell r="G110">
            <v>0</v>
          </cell>
          <cell r="H110" t="str">
            <v>AAM</v>
          </cell>
          <cell r="I110" t="str">
            <v>00140</v>
          </cell>
          <cell r="J110" t="str">
            <v>03603345</v>
          </cell>
        </row>
        <row r="111">
          <cell r="A111">
            <v>3603881</v>
          </cell>
          <cell r="B111" t="str">
            <v>FRANCO</v>
          </cell>
          <cell r="C111" t="str">
            <v>MICHELE</v>
          </cell>
          <cell r="D111" t="str">
            <v>ATLETICA CALDOGNO '93</v>
          </cell>
          <cell r="E111">
            <v>0</v>
          </cell>
          <cell r="F111">
            <v>1980</v>
          </cell>
          <cell r="G111">
            <v>0</v>
          </cell>
          <cell r="H111" t="str">
            <v>AAM</v>
          </cell>
          <cell r="I111" t="str">
            <v>00129</v>
          </cell>
          <cell r="J111" t="str">
            <v>03603881</v>
          </cell>
        </row>
        <row r="112">
          <cell r="A112">
            <v>3604067</v>
          </cell>
          <cell r="B112" t="str">
            <v>FUC·</v>
          </cell>
          <cell r="C112" t="str">
            <v>SALVATORE</v>
          </cell>
          <cell r="D112" t="str">
            <v>RISORGIVE</v>
          </cell>
          <cell r="E112">
            <v>0</v>
          </cell>
          <cell r="F112">
            <v>1975</v>
          </cell>
          <cell r="G112">
            <v>0</v>
          </cell>
          <cell r="H112" t="str">
            <v>AAM</v>
          </cell>
          <cell r="I112" t="str">
            <v>00031</v>
          </cell>
          <cell r="J112" t="str">
            <v>03604067</v>
          </cell>
        </row>
        <row r="113">
          <cell r="A113">
            <v>3602887</v>
          </cell>
          <cell r="B113" t="str">
            <v>GARABUNATO</v>
          </cell>
          <cell r="C113" t="str">
            <v>MAURIZIO</v>
          </cell>
          <cell r="D113" t="str">
            <v>SPAZI VERDI</v>
          </cell>
          <cell r="E113">
            <v>0</v>
          </cell>
          <cell r="F113">
            <v>1974</v>
          </cell>
          <cell r="G113">
            <v>0</v>
          </cell>
          <cell r="H113" t="str">
            <v>AAM</v>
          </cell>
          <cell r="I113" t="str">
            <v>00298</v>
          </cell>
          <cell r="J113" t="str">
            <v>03602887</v>
          </cell>
        </row>
        <row r="114">
          <cell r="A114">
            <v>3603455</v>
          </cell>
          <cell r="B114" t="str">
            <v>GOLO</v>
          </cell>
          <cell r="C114" t="str">
            <v>MATTEO</v>
          </cell>
          <cell r="D114" t="str">
            <v>A.A. ATLETICA MALO</v>
          </cell>
          <cell r="E114">
            <v>0</v>
          </cell>
          <cell r="F114">
            <v>1975</v>
          </cell>
          <cell r="G114">
            <v>0</v>
          </cell>
          <cell r="H114" t="str">
            <v>AAM</v>
          </cell>
          <cell r="I114" t="str">
            <v>00132</v>
          </cell>
          <cell r="J114" t="str">
            <v>03603455</v>
          </cell>
        </row>
        <row r="115">
          <cell r="A115">
            <v>3603068</v>
          </cell>
          <cell r="B115" t="str">
            <v>GRISO</v>
          </cell>
          <cell r="C115" t="str">
            <v>RICCARDO</v>
          </cell>
          <cell r="D115" t="str">
            <v>ATLETICA ARZIGNANO</v>
          </cell>
          <cell r="E115">
            <v>0</v>
          </cell>
          <cell r="F115">
            <v>1983</v>
          </cell>
          <cell r="G115">
            <v>0</v>
          </cell>
          <cell r="H115" t="str">
            <v>AAM</v>
          </cell>
          <cell r="I115" t="str">
            <v>00131</v>
          </cell>
          <cell r="J115" t="str">
            <v>03603068</v>
          </cell>
        </row>
        <row r="116">
          <cell r="A116">
            <v>3604161</v>
          </cell>
          <cell r="B116" t="str">
            <v>GROSSELLE</v>
          </cell>
          <cell r="C116" t="str">
            <v>ANDREA</v>
          </cell>
          <cell r="D116" t="str">
            <v>ATLETICA CALDOGNO '93</v>
          </cell>
          <cell r="E116">
            <v>0</v>
          </cell>
          <cell r="F116">
            <v>1982</v>
          </cell>
          <cell r="G116">
            <v>0</v>
          </cell>
          <cell r="H116" t="str">
            <v>AAM</v>
          </cell>
          <cell r="I116" t="str">
            <v>00129</v>
          </cell>
          <cell r="J116" t="str">
            <v>03604161</v>
          </cell>
        </row>
        <row r="117">
          <cell r="A117">
            <v>3600712</v>
          </cell>
          <cell r="B117" t="str">
            <v>LAGO</v>
          </cell>
          <cell r="C117" t="str">
            <v>ALBERTO</v>
          </cell>
          <cell r="D117" t="str">
            <v>C.S.I. TEZZE SUL BRENTA</v>
          </cell>
          <cell r="E117">
            <v>0</v>
          </cell>
          <cell r="F117">
            <v>1979</v>
          </cell>
          <cell r="G117">
            <v>0</v>
          </cell>
          <cell r="H117" t="str">
            <v>AAM</v>
          </cell>
          <cell r="I117" t="str">
            <v>00134</v>
          </cell>
          <cell r="J117" t="str">
            <v>03600712</v>
          </cell>
        </row>
        <row r="118">
          <cell r="A118">
            <v>3603458</v>
          </cell>
          <cell r="B118" t="str">
            <v>LEZZI</v>
          </cell>
          <cell r="C118" t="str">
            <v>ANDREA</v>
          </cell>
          <cell r="D118" t="str">
            <v>A.A. ATLETICA MALO</v>
          </cell>
          <cell r="E118">
            <v>0</v>
          </cell>
          <cell r="F118">
            <v>1977</v>
          </cell>
          <cell r="G118">
            <v>0</v>
          </cell>
          <cell r="H118" t="str">
            <v>AAM</v>
          </cell>
          <cell r="I118" t="str">
            <v>00132</v>
          </cell>
          <cell r="J118" t="str">
            <v>03603458</v>
          </cell>
        </row>
        <row r="119">
          <cell r="A119">
            <v>3603307</v>
          </cell>
          <cell r="B119" t="str">
            <v>MACILOTTI</v>
          </cell>
          <cell r="C119" t="str">
            <v>LUCA</v>
          </cell>
          <cell r="D119" t="str">
            <v>ATLETICA VALCHIAMPO</v>
          </cell>
          <cell r="E119">
            <v>0</v>
          </cell>
          <cell r="F119">
            <v>1981</v>
          </cell>
          <cell r="G119">
            <v>0</v>
          </cell>
          <cell r="H119" t="str">
            <v>AAM</v>
          </cell>
          <cell r="I119" t="str">
            <v>00140</v>
          </cell>
          <cell r="J119" t="str">
            <v>03603307</v>
          </cell>
        </row>
        <row r="120">
          <cell r="A120">
            <v>3603352</v>
          </cell>
          <cell r="B120" t="str">
            <v>MARCANTE</v>
          </cell>
          <cell r="C120" t="str">
            <v>CHRISTIAN</v>
          </cell>
          <cell r="D120" t="str">
            <v>ATLETICA VALCHIAMPO</v>
          </cell>
          <cell r="E120">
            <v>0</v>
          </cell>
          <cell r="F120">
            <v>1974</v>
          </cell>
          <cell r="G120">
            <v>0</v>
          </cell>
          <cell r="H120" t="str">
            <v>AAM</v>
          </cell>
          <cell r="I120" t="str">
            <v>00140</v>
          </cell>
          <cell r="J120" t="str">
            <v>03603352</v>
          </cell>
        </row>
        <row r="121">
          <cell r="A121">
            <v>3603821</v>
          </cell>
          <cell r="B121" t="str">
            <v>MARCAZZAN</v>
          </cell>
          <cell r="C121" t="str">
            <v>CESARE</v>
          </cell>
          <cell r="D121" t="str">
            <v>G.S. LEONICENA</v>
          </cell>
          <cell r="E121">
            <v>0</v>
          </cell>
          <cell r="F121">
            <v>1977</v>
          </cell>
          <cell r="G121">
            <v>0</v>
          </cell>
          <cell r="H121" t="str">
            <v>AAM</v>
          </cell>
          <cell r="I121" t="str">
            <v>00136</v>
          </cell>
          <cell r="J121" t="str">
            <v>03603821</v>
          </cell>
        </row>
        <row r="122">
          <cell r="A122">
            <v>3603075</v>
          </cell>
          <cell r="B122" t="str">
            <v>MARZOTTO</v>
          </cell>
          <cell r="C122" t="str">
            <v>OSCAR</v>
          </cell>
          <cell r="D122" t="str">
            <v>ATLETICA ARZIGNANO</v>
          </cell>
          <cell r="E122">
            <v>0</v>
          </cell>
          <cell r="F122">
            <v>1979</v>
          </cell>
          <cell r="G122">
            <v>0</v>
          </cell>
          <cell r="H122" t="str">
            <v>AAM</v>
          </cell>
          <cell r="I122" t="str">
            <v>00131</v>
          </cell>
          <cell r="J122" t="str">
            <v>03603075</v>
          </cell>
        </row>
        <row r="123">
          <cell r="A123">
            <v>3607416</v>
          </cell>
          <cell r="B123" t="str">
            <v>MARZOTTO</v>
          </cell>
          <cell r="C123" t="str">
            <v>ROMEO</v>
          </cell>
          <cell r="D123" t="str">
            <v>ATLETICA VALCHIAMPO</v>
          </cell>
          <cell r="E123">
            <v>0</v>
          </cell>
          <cell r="F123">
            <v>1977</v>
          </cell>
          <cell r="G123">
            <v>0</v>
          </cell>
          <cell r="H123" t="str">
            <v>AAM</v>
          </cell>
          <cell r="I123" t="str">
            <v>00140</v>
          </cell>
          <cell r="J123" t="str">
            <v>03607416</v>
          </cell>
        </row>
        <row r="124">
          <cell r="A124">
            <v>3607226</v>
          </cell>
          <cell r="B124" t="str">
            <v>MASSIGNAN</v>
          </cell>
          <cell r="C124" t="str">
            <v>PAOLO</v>
          </cell>
          <cell r="D124" t="str">
            <v>ATLETICA TRISSINO</v>
          </cell>
          <cell r="E124">
            <v>0</v>
          </cell>
          <cell r="F124">
            <v>1983</v>
          </cell>
          <cell r="G124">
            <v>0</v>
          </cell>
          <cell r="H124" t="str">
            <v>AAM</v>
          </cell>
          <cell r="I124" t="str">
            <v>00230</v>
          </cell>
          <cell r="J124" t="str">
            <v>03607226</v>
          </cell>
        </row>
        <row r="125">
          <cell r="A125">
            <v>3603577</v>
          </cell>
          <cell r="B125" t="str">
            <v>MATTIELLO</v>
          </cell>
          <cell r="C125" t="str">
            <v>MASSIMO</v>
          </cell>
          <cell r="D125" t="str">
            <v>AMICI DELL'ATLETICA VICENZA</v>
          </cell>
          <cell r="E125">
            <v>0</v>
          </cell>
          <cell r="F125">
            <v>1977</v>
          </cell>
          <cell r="G125">
            <v>0</v>
          </cell>
          <cell r="H125" t="str">
            <v>AAM</v>
          </cell>
          <cell r="I125" t="str">
            <v>00265</v>
          </cell>
          <cell r="J125" t="str">
            <v>03603577</v>
          </cell>
        </row>
        <row r="126">
          <cell r="A126">
            <v>3602250</v>
          </cell>
          <cell r="B126" t="str">
            <v>MAZZI</v>
          </cell>
          <cell r="C126" t="str">
            <v>ALEX</v>
          </cell>
          <cell r="D126" t="str">
            <v>ATLETICA UNION CREAZZO A.S.D.</v>
          </cell>
          <cell r="E126">
            <v>0</v>
          </cell>
          <cell r="F126">
            <v>1977</v>
          </cell>
          <cell r="G126">
            <v>0</v>
          </cell>
          <cell r="H126" t="str">
            <v>AAM</v>
          </cell>
          <cell r="I126" t="str">
            <v>00101</v>
          </cell>
          <cell r="J126" t="str">
            <v>03602250</v>
          </cell>
        </row>
        <row r="127">
          <cell r="A127">
            <v>3603355</v>
          </cell>
          <cell r="B127" t="str">
            <v>MAZZOCCHI</v>
          </cell>
          <cell r="C127" t="str">
            <v>GIORGIO</v>
          </cell>
          <cell r="D127" t="str">
            <v>ATLETICA VALCHIAMPO</v>
          </cell>
          <cell r="E127">
            <v>0</v>
          </cell>
          <cell r="F127">
            <v>1981</v>
          </cell>
          <cell r="G127">
            <v>0</v>
          </cell>
          <cell r="H127" t="str">
            <v>AAM</v>
          </cell>
          <cell r="I127" t="str">
            <v>00140</v>
          </cell>
          <cell r="J127" t="str">
            <v>03603355</v>
          </cell>
        </row>
        <row r="128">
          <cell r="A128">
            <v>3602251</v>
          </cell>
          <cell r="B128" t="str">
            <v>MELISON</v>
          </cell>
          <cell r="C128" t="str">
            <v>DIEGO</v>
          </cell>
          <cell r="D128" t="str">
            <v>ATLETICA UNION CREAZZO A.S.D.</v>
          </cell>
          <cell r="E128">
            <v>0</v>
          </cell>
          <cell r="F128">
            <v>1979</v>
          </cell>
          <cell r="G128">
            <v>0</v>
          </cell>
          <cell r="H128" t="str">
            <v>AAM</v>
          </cell>
          <cell r="I128" t="str">
            <v>00101</v>
          </cell>
          <cell r="J128" t="str">
            <v>03602251</v>
          </cell>
        </row>
        <row r="129">
          <cell r="A129">
            <v>3603461</v>
          </cell>
          <cell r="B129" t="str">
            <v>MENEGUZZO</v>
          </cell>
          <cell r="C129" t="str">
            <v>CARLO</v>
          </cell>
          <cell r="D129" t="str">
            <v>A.A. ATLETICA MALO</v>
          </cell>
          <cell r="E129">
            <v>0</v>
          </cell>
          <cell r="F129">
            <v>1975</v>
          </cell>
          <cell r="G129">
            <v>0</v>
          </cell>
          <cell r="H129" t="str">
            <v>AAM</v>
          </cell>
          <cell r="I129" t="str">
            <v>00132</v>
          </cell>
          <cell r="J129" t="str">
            <v>03603461</v>
          </cell>
        </row>
        <row r="130">
          <cell r="A130">
            <v>3606738</v>
          </cell>
          <cell r="B130" t="str">
            <v>MONTEMEZZO</v>
          </cell>
          <cell r="C130" t="str">
            <v>MATTEO</v>
          </cell>
          <cell r="D130" t="str">
            <v>A.A. ATLETICA MALO</v>
          </cell>
          <cell r="E130">
            <v>0</v>
          </cell>
          <cell r="F130">
            <v>1978</v>
          </cell>
          <cell r="G130">
            <v>0</v>
          </cell>
          <cell r="H130" t="str">
            <v>AAM</v>
          </cell>
          <cell r="I130" t="str">
            <v>00132</v>
          </cell>
          <cell r="J130" t="str">
            <v>03606738</v>
          </cell>
        </row>
        <row r="131">
          <cell r="A131">
            <v>3604472</v>
          </cell>
          <cell r="B131" t="str">
            <v>MORTINI</v>
          </cell>
          <cell r="C131" t="str">
            <v>RAFFAELLO</v>
          </cell>
          <cell r="D131" t="str">
            <v>ATLETICA UNION CREAZZO A.S.D.</v>
          </cell>
          <cell r="E131">
            <v>0</v>
          </cell>
          <cell r="F131">
            <v>1978</v>
          </cell>
          <cell r="G131">
            <v>0</v>
          </cell>
          <cell r="H131" t="str">
            <v>AAM</v>
          </cell>
          <cell r="I131" t="str">
            <v>00101</v>
          </cell>
          <cell r="J131" t="str">
            <v>03604472</v>
          </cell>
        </row>
        <row r="132">
          <cell r="A132">
            <v>3604523</v>
          </cell>
          <cell r="B132" t="str">
            <v>MOSCON</v>
          </cell>
          <cell r="C132" t="str">
            <v>DEVIS</v>
          </cell>
          <cell r="D132" t="str">
            <v>AMICI DELL'ATLETICA VICENZA</v>
          </cell>
          <cell r="E132">
            <v>0</v>
          </cell>
          <cell r="F132">
            <v>1982</v>
          </cell>
          <cell r="G132">
            <v>0</v>
          </cell>
          <cell r="H132" t="str">
            <v>AAM</v>
          </cell>
          <cell r="I132" t="str">
            <v>00265</v>
          </cell>
          <cell r="J132" t="str">
            <v>03604523</v>
          </cell>
        </row>
        <row r="133">
          <cell r="A133">
            <v>3603903</v>
          </cell>
          <cell r="B133" t="str">
            <v>MUTTERLE</v>
          </cell>
          <cell r="C133" t="str">
            <v>PAOLO</v>
          </cell>
          <cell r="D133" t="str">
            <v>ATLETICA CALDOGNO '93</v>
          </cell>
          <cell r="E133">
            <v>0</v>
          </cell>
          <cell r="F133">
            <v>1981</v>
          </cell>
          <cell r="G133">
            <v>0</v>
          </cell>
          <cell r="H133" t="str">
            <v>AAM</v>
          </cell>
          <cell r="I133" t="str">
            <v>00129</v>
          </cell>
          <cell r="J133" t="str">
            <v>03603903</v>
          </cell>
        </row>
        <row r="134">
          <cell r="A134">
            <v>3603811</v>
          </cell>
          <cell r="B134" t="str">
            <v>NORO</v>
          </cell>
          <cell r="C134" t="str">
            <v>FEDERICO</v>
          </cell>
          <cell r="D134" t="str">
            <v>G.S. LEONICENA</v>
          </cell>
          <cell r="E134">
            <v>0</v>
          </cell>
          <cell r="F134">
            <v>1982</v>
          </cell>
          <cell r="G134">
            <v>0</v>
          </cell>
          <cell r="H134" t="str">
            <v>AAM</v>
          </cell>
          <cell r="I134" t="str">
            <v>00136</v>
          </cell>
          <cell r="J134" t="str">
            <v>03603811</v>
          </cell>
        </row>
        <row r="135">
          <cell r="A135">
            <v>3604981</v>
          </cell>
          <cell r="B135" t="str">
            <v>ORLANDO</v>
          </cell>
          <cell r="C135" t="str">
            <v>RAFFAELE</v>
          </cell>
          <cell r="D135" t="str">
            <v>AMICI DELL'ATLETICA VICENZA</v>
          </cell>
          <cell r="E135">
            <v>0</v>
          </cell>
          <cell r="F135">
            <v>1979</v>
          </cell>
          <cell r="G135">
            <v>0</v>
          </cell>
          <cell r="H135" t="str">
            <v>AAM</v>
          </cell>
          <cell r="I135" t="str">
            <v>00265</v>
          </cell>
          <cell r="J135" t="str">
            <v>03604981</v>
          </cell>
        </row>
        <row r="136">
          <cell r="A136">
            <v>3603361</v>
          </cell>
          <cell r="B136" t="str">
            <v>PANA</v>
          </cell>
          <cell r="C136" t="str">
            <v>ANDREA</v>
          </cell>
          <cell r="D136" t="str">
            <v>ATLETICA VALCHIAMPO</v>
          </cell>
          <cell r="E136">
            <v>0</v>
          </cell>
          <cell r="F136">
            <v>1979</v>
          </cell>
          <cell r="G136">
            <v>0</v>
          </cell>
          <cell r="H136" t="str">
            <v>AAM</v>
          </cell>
          <cell r="I136" t="str">
            <v>00140</v>
          </cell>
          <cell r="J136" t="str">
            <v>03603361</v>
          </cell>
        </row>
        <row r="137">
          <cell r="A137">
            <v>3603491</v>
          </cell>
          <cell r="B137" t="str">
            <v>PEGORARO</v>
          </cell>
          <cell r="C137" t="str">
            <v>ROBERTO</v>
          </cell>
          <cell r="D137" t="str">
            <v>A.A. ATLETICA MALO</v>
          </cell>
          <cell r="E137">
            <v>0</v>
          </cell>
          <cell r="F137">
            <v>1980</v>
          </cell>
          <cell r="G137">
            <v>0</v>
          </cell>
          <cell r="H137" t="str">
            <v>AAM</v>
          </cell>
          <cell r="I137" t="str">
            <v>00132</v>
          </cell>
          <cell r="J137" t="str">
            <v>03603491</v>
          </cell>
        </row>
        <row r="138">
          <cell r="A138">
            <v>3606722</v>
          </cell>
          <cell r="B138" t="str">
            <v>PELOSO</v>
          </cell>
          <cell r="C138" t="str">
            <v>THOMAS</v>
          </cell>
          <cell r="D138" t="str">
            <v>ATLETICA VALCHIAMPO</v>
          </cell>
          <cell r="E138">
            <v>0</v>
          </cell>
          <cell r="F138">
            <v>1980</v>
          </cell>
          <cell r="G138">
            <v>0</v>
          </cell>
          <cell r="H138" t="str">
            <v>AAM</v>
          </cell>
          <cell r="I138" t="str">
            <v>00140</v>
          </cell>
          <cell r="J138" t="str">
            <v>03606722</v>
          </cell>
        </row>
        <row r="139">
          <cell r="A139">
            <v>3606740</v>
          </cell>
          <cell r="B139" t="str">
            <v>PERRONE</v>
          </cell>
          <cell r="C139" t="str">
            <v>VITTORIO</v>
          </cell>
          <cell r="D139" t="str">
            <v>A.A. ATLETICA MALO</v>
          </cell>
          <cell r="E139">
            <v>0</v>
          </cell>
          <cell r="F139">
            <v>1975</v>
          </cell>
          <cell r="G139">
            <v>0</v>
          </cell>
          <cell r="H139" t="str">
            <v>AAM</v>
          </cell>
          <cell r="I139" t="str">
            <v>00132</v>
          </cell>
          <cell r="J139" t="str">
            <v>03606740</v>
          </cell>
        </row>
        <row r="140">
          <cell r="A140">
            <v>3604132</v>
          </cell>
          <cell r="B140" t="str">
            <v>PICHIERRI</v>
          </cell>
          <cell r="C140" t="str">
            <v>FABIO</v>
          </cell>
          <cell r="D140" t="str">
            <v>POLISPORTIVA DUEVILLE</v>
          </cell>
          <cell r="E140">
            <v>0</v>
          </cell>
          <cell r="F140">
            <v>1978</v>
          </cell>
          <cell r="G140">
            <v>0</v>
          </cell>
          <cell r="H140" t="str">
            <v>AAM</v>
          </cell>
          <cell r="I140" t="str">
            <v>00112</v>
          </cell>
          <cell r="J140" t="str">
            <v>03604132</v>
          </cell>
        </row>
        <row r="141">
          <cell r="A141">
            <v>3600717</v>
          </cell>
          <cell r="B141" t="str">
            <v>PIEROBON</v>
          </cell>
          <cell r="C141" t="str">
            <v>MICHELE</v>
          </cell>
          <cell r="D141" t="str">
            <v>C.S.I. TEZZE SUL BRENTA</v>
          </cell>
          <cell r="E141">
            <v>0</v>
          </cell>
          <cell r="F141">
            <v>1979</v>
          </cell>
          <cell r="G141">
            <v>0</v>
          </cell>
          <cell r="H141" t="str">
            <v>AAM</v>
          </cell>
          <cell r="I141" t="str">
            <v>00134</v>
          </cell>
          <cell r="J141" t="str">
            <v>03600717</v>
          </cell>
        </row>
        <row r="142">
          <cell r="A142">
            <v>3603703</v>
          </cell>
          <cell r="B142" t="str">
            <v>PIZZOLATO</v>
          </cell>
          <cell r="C142" t="str">
            <v>ALESSANDRO</v>
          </cell>
          <cell r="D142" t="str">
            <v>A.P.D. VALDAGNO</v>
          </cell>
          <cell r="E142">
            <v>0</v>
          </cell>
          <cell r="F142">
            <v>1977</v>
          </cell>
          <cell r="G142">
            <v>0</v>
          </cell>
          <cell r="H142" t="str">
            <v>AAM</v>
          </cell>
          <cell r="I142" t="str">
            <v>00135</v>
          </cell>
          <cell r="J142" t="str">
            <v>03603703</v>
          </cell>
        </row>
        <row r="143">
          <cell r="A143">
            <v>3606741</v>
          </cell>
          <cell r="B143" t="str">
            <v>POSCOLIERO</v>
          </cell>
          <cell r="C143" t="str">
            <v>GIO BATTA</v>
          </cell>
          <cell r="D143" t="str">
            <v>A.A. ATLETICA MALO</v>
          </cell>
          <cell r="E143">
            <v>0</v>
          </cell>
          <cell r="F143">
            <v>1974</v>
          </cell>
          <cell r="G143">
            <v>0</v>
          </cell>
          <cell r="H143" t="str">
            <v>AAM</v>
          </cell>
          <cell r="I143" t="str">
            <v>00132</v>
          </cell>
          <cell r="J143" t="str">
            <v>03606741</v>
          </cell>
        </row>
        <row r="144">
          <cell r="A144">
            <v>3603467</v>
          </cell>
          <cell r="B144" t="str">
            <v>POZZACCHIO</v>
          </cell>
          <cell r="C144" t="str">
            <v>LUCA</v>
          </cell>
          <cell r="D144" t="str">
            <v>A.A. ATLETICA MALO</v>
          </cell>
          <cell r="E144">
            <v>0</v>
          </cell>
          <cell r="F144">
            <v>1974</v>
          </cell>
          <cell r="G144">
            <v>0</v>
          </cell>
          <cell r="H144" t="str">
            <v>AAM</v>
          </cell>
          <cell r="I144" t="str">
            <v>00132</v>
          </cell>
          <cell r="J144" t="str">
            <v>03603467</v>
          </cell>
        </row>
        <row r="145">
          <cell r="A145">
            <v>3602865</v>
          </cell>
          <cell r="B145" t="str">
            <v>RAPUANO</v>
          </cell>
          <cell r="C145" t="str">
            <v>GABRIELE</v>
          </cell>
          <cell r="D145" t="str">
            <v>ATLETICA ARZIGNANO</v>
          </cell>
          <cell r="E145">
            <v>0</v>
          </cell>
          <cell r="F145">
            <v>1974</v>
          </cell>
          <cell r="G145">
            <v>0</v>
          </cell>
          <cell r="H145" t="str">
            <v>AAM</v>
          </cell>
          <cell r="I145" t="str">
            <v>00131</v>
          </cell>
          <cell r="J145" t="str">
            <v>03602865</v>
          </cell>
        </row>
        <row r="146">
          <cell r="A146">
            <v>3603588</v>
          </cell>
          <cell r="B146" t="str">
            <v>REMONATO</v>
          </cell>
          <cell r="C146" t="str">
            <v>GIANMARIA</v>
          </cell>
          <cell r="D146" t="str">
            <v>AMICI DELL'ATLETICA VICENZA</v>
          </cell>
          <cell r="E146">
            <v>0</v>
          </cell>
          <cell r="F146">
            <v>1974</v>
          </cell>
          <cell r="G146">
            <v>0</v>
          </cell>
          <cell r="H146" t="str">
            <v>AAM</v>
          </cell>
          <cell r="I146" t="str">
            <v>00265</v>
          </cell>
          <cell r="J146" t="str">
            <v>03603588</v>
          </cell>
        </row>
        <row r="147">
          <cell r="A147">
            <v>3603375</v>
          </cell>
          <cell r="B147" t="str">
            <v>RIGO</v>
          </cell>
          <cell r="C147" t="str">
            <v>DANIELE</v>
          </cell>
          <cell r="D147" t="str">
            <v>ATLETICA VALCHIAMPO</v>
          </cell>
          <cell r="E147">
            <v>0</v>
          </cell>
          <cell r="F147">
            <v>1981</v>
          </cell>
          <cell r="G147">
            <v>0</v>
          </cell>
          <cell r="H147" t="str">
            <v>AAM</v>
          </cell>
          <cell r="I147" t="str">
            <v>00140</v>
          </cell>
          <cell r="J147" t="str">
            <v>03603375</v>
          </cell>
        </row>
        <row r="148">
          <cell r="A148">
            <v>3603183</v>
          </cell>
          <cell r="B148" t="str">
            <v>ROSO</v>
          </cell>
          <cell r="C148" t="str">
            <v>PAOLO</v>
          </cell>
          <cell r="D148" t="str">
            <v>A.S.D. VALLI DEL PASUBIO</v>
          </cell>
          <cell r="E148">
            <v>0</v>
          </cell>
          <cell r="F148">
            <v>1981</v>
          </cell>
          <cell r="G148">
            <v>0</v>
          </cell>
          <cell r="H148" t="str">
            <v>AAM</v>
          </cell>
          <cell r="I148" t="str">
            <v>00073</v>
          </cell>
          <cell r="J148" t="str">
            <v>03603183</v>
          </cell>
        </row>
        <row r="149">
          <cell r="A149">
            <v>3603788</v>
          </cell>
          <cell r="B149" t="str">
            <v>ROSSATO</v>
          </cell>
          <cell r="C149" t="str">
            <v>MIRCO</v>
          </cell>
          <cell r="D149" t="str">
            <v>G.S. LEONICENA</v>
          </cell>
          <cell r="E149">
            <v>0</v>
          </cell>
          <cell r="F149">
            <v>1974</v>
          </cell>
          <cell r="G149">
            <v>0</v>
          </cell>
          <cell r="H149" t="str">
            <v>AAM</v>
          </cell>
          <cell r="I149" t="str">
            <v>00136</v>
          </cell>
          <cell r="J149" t="str">
            <v>03603788</v>
          </cell>
        </row>
        <row r="150">
          <cell r="A150">
            <v>3605850</v>
          </cell>
          <cell r="B150" t="str">
            <v>SABADIN</v>
          </cell>
          <cell r="C150" t="str">
            <v>FABIO</v>
          </cell>
          <cell r="D150" t="str">
            <v>POLISPORTIVA DUEVILLE</v>
          </cell>
          <cell r="E150">
            <v>0</v>
          </cell>
          <cell r="F150">
            <v>1979</v>
          </cell>
          <cell r="G150">
            <v>0</v>
          </cell>
          <cell r="H150" t="str">
            <v>AAM</v>
          </cell>
          <cell r="I150" t="str">
            <v>00112</v>
          </cell>
          <cell r="J150" t="str">
            <v>03605850</v>
          </cell>
        </row>
        <row r="151">
          <cell r="A151">
            <v>3603098</v>
          </cell>
          <cell r="B151" t="str">
            <v>SAVEGNAGO</v>
          </cell>
          <cell r="C151" t="str">
            <v>MARCO</v>
          </cell>
          <cell r="D151" t="str">
            <v>ATLETICA ARZIGNANO</v>
          </cell>
          <cell r="E151">
            <v>0</v>
          </cell>
          <cell r="F151">
            <v>1975</v>
          </cell>
          <cell r="G151">
            <v>0</v>
          </cell>
          <cell r="H151" t="str">
            <v>AAM</v>
          </cell>
          <cell r="I151" t="str">
            <v>00131</v>
          </cell>
          <cell r="J151" t="str">
            <v>03603098</v>
          </cell>
        </row>
        <row r="152">
          <cell r="A152">
            <v>3603919</v>
          </cell>
          <cell r="B152" t="str">
            <v>SBABO</v>
          </cell>
          <cell r="C152" t="str">
            <v>DAVIDE</v>
          </cell>
          <cell r="D152" t="str">
            <v>ATLETICA CALDOGNO '93</v>
          </cell>
          <cell r="E152">
            <v>0</v>
          </cell>
          <cell r="F152">
            <v>1981</v>
          </cell>
          <cell r="G152">
            <v>0</v>
          </cell>
          <cell r="H152" t="str">
            <v>AAM</v>
          </cell>
          <cell r="I152" t="str">
            <v>00129</v>
          </cell>
          <cell r="J152" t="str">
            <v>03603919</v>
          </cell>
        </row>
        <row r="153">
          <cell r="A153">
            <v>3604526</v>
          </cell>
          <cell r="B153" t="str">
            <v>SGARABOTTO</v>
          </cell>
          <cell r="C153" t="str">
            <v>GIUSEPPE</v>
          </cell>
          <cell r="D153" t="str">
            <v>AMICI DELL'ATLETICA VICENZA</v>
          </cell>
          <cell r="E153">
            <v>0</v>
          </cell>
          <cell r="F153">
            <v>1980</v>
          </cell>
          <cell r="G153">
            <v>0</v>
          </cell>
          <cell r="H153" t="str">
            <v>AAM</v>
          </cell>
          <cell r="I153" t="str">
            <v>00265</v>
          </cell>
          <cell r="J153" t="str">
            <v>03604526</v>
          </cell>
        </row>
        <row r="154">
          <cell r="A154">
            <v>3604559</v>
          </cell>
          <cell r="B154" t="str">
            <v>SILO</v>
          </cell>
          <cell r="C154" t="str">
            <v>DANIELE</v>
          </cell>
          <cell r="D154" t="str">
            <v>CSI ATLETICA COLLI BERICI A.S.D.</v>
          </cell>
          <cell r="E154">
            <v>0</v>
          </cell>
          <cell r="F154">
            <v>1975</v>
          </cell>
          <cell r="G154">
            <v>0</v>
          </cell>
          <cell r="H154" t="str">
            <v>AAM</v>
          </cell>
          <cell r="I154" t="str">
            <v>00070</v>
          </cell>
          <cell r="J154" t="str">
            <v>03604559</v>
          </cell>
        </row>
        <row r="155">
          <cell r="A155">
            <v>3604133</v>
          </cell>
          <cell r="B155" t="str">
            <v>SPEZIALE</v>
          </cell>
          <cell r="C155" t="str">
            <v>ANGELO</v>
          </cell>
          <cell r="D155" t="str">
            <v>POLISPORTIVA DUEVILLE</v>
          </cell>
          <cell r="E155">
            <v>0</v>
          </cell>
          <cell r="F155">
            <v>1976</v>
          </cell>
          <cell r="G155">
            <v>0</v>
          </cell>
          <cell r="H155" t="str">
            <v>AAM</v>
          </cell>
          <cell r="I155" t="str">
            <v>00112</v>
          </cell>
          <cell r="J155" t="str">
            <v>03604133</v>
          </cell>
        </row>
        <row r="156">
          <cell r="A156">
            <v>3603538</v>
          </cell>
          <cell r="B156" t="str">
            <v>SPILLER</v>
          </cell>
          <cell r="C156" t="str">
            <v>CRISTIANO</v>
          </cell>
          <cell r="D156" t="str">
            <v>ATLETICA UNION CREAZZO A.S.D.</v>
          </cell>
          <cell r="E156">
            <v>0</v>
          </cell>
          <cell r="F156">
            <v>1977</v>
          </cell>
          <cell r="G156">
            <v>0</v>
          </cell>
          <cell r="H156" t="str">
            <v>AAM</v>
          </cell>
          <cell r="I156" t="str">
            <v>00101</v>
          </cell>
          <cell r="J156" t="str">
            <v>03603538</v>
          </cell>
        </row>
        <row r="157">
          <cell r="A157">
            <v>3607356</v>
          </cell>
          <cell r="B157" t="str">
            <v>SPLENDORE</v>
          </cell>
          <cell r="C157" t="str">
            <v>ALESSANDRO</v>
          </cell>
          <cell r="D157" t="str">
            <v>CSI ATLETICA COLLI BERICI A.S.D.</v>
          </cell>
          <cell r="E157">
            <v>0</v>
          </cell>
          <cell r="F157">
            <v>1975</v>
          </cell>
          <cell r="G157">
            <v>0</v>
          </cell>
          <cell r="H157" t="str">
            <v>AAM</v>
          </cell>
          <cell r="I157" t="str">
            <v>00070</v>
          </cell>
          <cell r="J157" t="str">
            <v>03607356</v>
          </cell>
        </row>
        <row r="158">
          <cell r="A158">
            <v>3602904</v>
          </cell>
          <cell r="B158" t="str">
            <v>TASSETTO</v>
          </cell>
          <cell r="C158" t="str">
            <v>MIRCO</v>
          </cell>
          <cell r="D158" t="str">
            <v>SPAZI VERDI</v>
          </cell>
          <cell r="E158">
            <v>0</v>
          </cell>
          <cell r="F158">
            <v>1977</v>
          </cell>
          <cell r="G158">
            <v>0</v>
          </cell>
          <cell r="H158" t="str">
            <v>AAM</v>
          </cell>
          <cell r="I158" t="str">
            <v>00298</v>
          </cell>
          <cell r="J158" t="str">
            <v>03602904</v>
          </cell>
        </row>
        <row r="159">
          <cell r="A159">
            <v>3603481</v>
          </cell>
          <cell r="B159" t="str">
            <v>THIENE</v>
          </cell>
          <cell r="C159" t="str">
            <v>NICOLA</v>
          </cell>
          <cell r="D159" t="str">
            <v>A.A. ATLETICA MALO</v>
          </cell>
          <cell r="E159">
            <v>0</v>
          </cell>
          <cell r="F159">
            <v>1977</v>
          </cell>
          <cell r="G159">
            <v>0</v>
          </cell>
          <cell r="H159" t="str">
            <v>AAM</v>
          </cell>
          <cell r="I159" t="str">
            <v>00132</v>
          </cell>
          <cell r="J159" t="str">
            <v>03603481</v>
          </cell>
        </row>
        <row r="160">
          <cell r="A160">
            <v>3603000</v>
          </cell>
          <cell r="B160" t="str">
            <v>TONIOLO</v>
          </cell>
          <cell r="C160" t="str">
            <v>GIOVANNI</v>
          </cell>
          <cell r="D160" t="str">
            <v>GRUPPO SPORTIVO ALPINI VICENZA</v>
          </cell>
          <cell r="E160">
            <v>0</v>
          </cell>
          <cell r="F160">
            <v>1977</v>
          </cell>
          <cell r="G160">
            <v>0</v>
          </cell>
          <cell r="H160" t="str">
            <v>AAM</v>
          </cell>
          <cell r="I160" t="str">
            <v>00288</v>
          </cell>
          <cell r="J160" t="str">
            <v>03603000</v>
          </cell>
        </row>
        <row r="161">
          <cell r="A161">
            <v>3607418</v>
          </cell>
          <cell r="B161" t="str">
            <v>TREVISAN</v>
          </cell>
          <cell r="C161" t="str">
            <v>MANUEL</v>
          </cell>
          <cell r="D161" t="str">
            <v>ATLETICA VALCHIAMPO</v>
          </cell>
          <cell r="E161">
            <v>0</v>
          </cell>
          <cell r="F161">
            <v>1975</v>
          </cell>
          <cell r="G161">
            <v>0</v>
          </cell>
          <cell r="H161" t="str">
            <v>AAM</v>
          </cell>
          <cell r="I161" t="str">
            <v>00140</v>
          </cell>
          <cell r="J161" t="str">
            <v>03607418</v>
          </cell>
        </row>
        <row r="162">
          <cell r="A162">
            <v>3603926</v>
          </cell>
          <cell r="B162" t="str">
            <v>URBANI</v>
          </cell>
          <cell r="C162" t="str">
            <v>DENIS</v>
          </cell>
          <cell r="D162" t="str">
            <v>ATLETICA CALDOGNO '93</v>
          </cell>
          <cell r="E162">
            <v>0</v>
          </cell>
          <cell r="F162">
            <v>1976</v>
          </cell>
          <cell r="G162">
            <v>0</v>
          </cell>
          <cell r="H162" t="str">
            <v>AAM</v>
          </cell>
          <cell r="I162" t="str">
            <v>00129</v>
          </cell>
          <cell r="J162" t="str">
            <v>03603926</v>
          </cell>
        </row>
        <row r="163">
          <cell r="A163">
            <v>3603508</v>
          </cell>
          <cell r="B163" t="str">
            <v>VALLE</v>
          </cell>
          <cell r="C163" t="str">
            <v>ALESSANDRO</v>
          </cell>
          <cell r="D163" t="str">
            <v>U.S. SUMMANO</v>
          </cell>
          <cell r="E163">
            <v>0</v>
          </cell>
          <cell r="F163">
            <v>1978</v>
          </cell>
          <cell r="G163">
            <v>0</v>
          </cell>
          <cell r="H163" t="str">
            <v>AAM</v>
          </cell>
          <cell r="I163" t="str">
            <v>00137</v>
          </cell>
          <cell r="J163" t="str">
            <v>03603508</v>
          </cell>
        </row>
        <row r="164">
          <cell r="A164">
            <v>3605854</v>
          </cell>
          <cell r="B164" t="str">
            <v>VISONA'</v>
          </cell>
          <cell r="C164" t="str">
            <v>FRANCO</v>
          </cell>
          <cell r="D164" t="str">
            <v>POLISPORTIVA DUEVILLE</v>
          </cell>
          <cell r="E164">
            <v>0</v>
          </cell>
          <cell r="F164">
            <v>1983</v>
          </cell>
          <cell r="G164">
            <v>0</v>
          </cell>
          <cell r="H164" t="str">
            <v>AAM</v>
          </cell>
          <cell r="I164" t="str">
            <v>00112</v>
          </cell>
          <cell r="J164" t="str">
            <v>03605854</v>
          </cell>
        </row>
        <row r="165">
          <cell r="A165">
            <v>3606534</v>
          </cell>
          <cell r="B165" t="str">
            <v>ZANAROTTI</v>
          </cell>
          <cell r="C165" t="str">
            <v>TOMMASO</v>
          </cell>
          <cell r="D165" t="str">
            <v>GRUPPO SPORTIVO ALPINI VICENZA</v>
          </cell>
          <cell r="E165">
            <v>0</v>
          </cell>
          <cell r="F165">
            <v>1978</v>
          </cell>
          <cell r="G165">
            <v>0</v>
          </cell>
          <cell r="H165" t="str">
            <v>AAM</v>
          </cell>
          <cell r="I165" t="str">
            <v>00288</v>
          </cell>
          <cell r="J165" t="str">
            <v>03606534</v>
          </cell>
        </row>
        <row r="166">
          <cell r="A166">
            <v>3603714</v>
          </cell>
          <cell r="B166" t="str">
            <v>ZANATTA</v>
          </cell>
          <cell r="C166" t="str">
            <v>MIRKO</v>
          </cell>
          <cell r="D166" t="str">
            <v>A.P.D. VALDAGNO</v>
          </cell>
          <cell r="E166">
            <v>0</v>
          </cell>
          <cell r="F166">
            <v>1978</v>
          </cell>
          <cell r="G166">
            <v>0</v>
          </cell>
          <cell r="H166" t="str">
            <v>AAM</v>
          </cell>
          <cell r="I166" t="str">
            <v>00135</v>
          </cell>
          <cell r="J166" t="str">
            <v>03603714</v>
          </cell>
        </row>
        <row r="167">
          <cell r="A167">
            <v>3603106</v>
          </cell>
          <cell r="B167" t="str">
            <v>ZANCONATO</v>
          </cell>
          <cell r="C167" t="str">
            <v>MAURIZIO</v>
          </cell>
          <cell r="D167" t="str">
            <v>ATLETICA ARZIGNANO</v>
          </cell>
          <cell r="E167">
            <v>0</v>
          </cell>
          <cell r="F167">
            <v>1976</v>
          </cell>
          <cell r="G167">
            <v>0</v>
          </cell>
          <cell r="H167" t="str">
            <v>AAM</v>
          </cell>
          <cell r="I167" t="str">
            <v>00131</v>
          </cell>
          <cell r="J167" t="str">
            <v>03603106</v>
          </cell>
        </row>
        <row r="168">
          <cell r="A168">
            <v>3607323</v>
          </cell>
          <cell r="B168" t="str">
            <v>ZARANTONELLO</v>
          </cell>
          <cell r="C168" t="str">
            <v>SIMONE</v>
          </cell>
          <cell r="D168" t="str">
            <v>ATLETICA UNION CREAZZO A.S.D.</v>
          </cell>
          <cell r="E168">
            <v>0</v>
          </cell>
          <cell r="F168">
            <v>1974</v>
          </cell>
          <cell r="G168">
            <v>0</v>
          </cell>
          <cell r="H168" t="str">
            <v>AAM</v>
          </cell>
          <cell r="I168" t="str">
            <v>00101</v>
          </cell>
          <cell r="J168" t="str">
            <v>03607323</v>
          </cell>
        </row>
        <row r="169">
          <cell r="A169">
            <v>3603484</v>
          </cell>
          <cell r="B169" t="str">
            <v>ZAUPA</v>
          </cell>
          <cell r="C169" t="str">
            <v>DIEGO</v>
          </cell>
          <cell r="D169" t="str">
            <v>A.A. ATLETICA MALO</v>
          </cell>
          <cell r="E169">
            <v>0</v>
          </cell>
          <cell r="F169">
            <v>1983</v>
          </cell>
          <cell r="G169">
            <v>0</v>
          </cell>
          <cell r="H169" t="str">
            <v>AAM</v>
          </cell>
          <cell r="I169" t="str">
            <v>00132</v>
          </cell>
          <cell r="J169" t="str">
            <v>03603484</v>
          </cell>
        </row>
        <row r="170">
          <cell r="A170">
            <v>3604120</v>
          </cell>
          <cell r="B170" t="str">
            <v>ZENERE</v>
          </cell>
          <cell r="C170" t="str">
            <v>DENIS</v>
          </cell>
          <cell r="D170" t="str">
            <v>POLISPORTIVA DUEVILLE</v>
          </cell>
          <cell r="E170">
            <v>0</v>
          </cell>
          <cell r="F170">
            <v>1975</v>
          </cell>
          <cell r="G170">
            <v>0</v>
          </cell>
          <cell r="H170" t="str">
            <v>AAM</v>
          </cell>
          <cell r="I170" t="str">
            <v>00112</v>
          </cell>
          <cell r="J170" t="str">
            <v>03604120</v>
          </cell>
        </row>
        <row r="171">
          <cell r="A171">
            <v>3604010</v>
          </cell>
          <cell r="B171" t="str">
            <v>ZILIO</v>
          </cell>
          <cell r="C171" t="str">
            <v>STEFANO</v>
          </cell>
          <cell r="D171" t="str">
            <v>POLISPORTIVA DUEVILLE</v>
          </cell>
          <cell r="E171">
            <v>0</v>
          </cell>
          <cell r="F171">
            <v>1975</v>
          </cell>
          <cell r="G171">
            <v>0</v>
          </cell>
          <cell r="H171" t="str">
            <v>AAM</v>
          </cell>
          <cell r="I171" t="str">
            <v>00112</v>
          </cell>
          <cell r="J171" t="str">
            <v>03604010</v>
          </cell>
        </row>
        <row r="172">
          <cell r="A172">
            <v>3603312</v>
          </cell>
          <cell r="B172" t="str">
            <v>ZORDAN</v>
          </cell>
          <cell r="C172" t="str">
            <v>ANDREA</v>
          </cell>
          <cell r="D172" t="str">
            <v>ATLETICA VALCHIAMPO</v>
          </cell>
          <cell r="E172">
            <v>0</v>
          </cell>
          <cell r="F172">
            <v>1983</v>
          </cell>
          <cell r="G172">
            <v>0</v>
          </cell>
          <cell r="H172" t="str">
            <v>AAM</v>
          </cell>
          <cell r="I172" t="str">
            <v>00140</v>
          </cell>
          <cell r="J172" t="str">
            <v>03603312</v>
          </cell>
        </row>
        <row r="173">
          <cell r="A173">
            <v>3606931</v>
          </cell>
          <cell r="B173" t="str">
            <v>ZORZIN</v>
          </cell>
          <cell r="C173" t="str">
            <v>LUCA</v>
          </cell>
          <cell r="D173" t="str">
            <v>ATLETICA ARZIGNANO</v>
          </cell>
          <cell r="E173">
            <v>0</v>
          </cell>
          <cell r="F173">
            <v>1981</v>
          </cell>
          <cell r="G173">
            <v>0</v>
          </cell>
          <cell r="H173" t="str">
            <v>AAM</v>
          </cell>
          <cell r="I173" t="str">
            <v>00131</v>
          </cell>
          <cell r="J173" t="str">
            <v>03606931</v>
          </cell>
        </row>
        <row r="174">
          <cell r="A174">
            <v>3603487</v>
          </cell>
          <cell r="B174" t="str">
            <v>ZUCCATO</v>
          </cell>
          <cell r="C174" t="str">
            <v>DIEGO</v>
          </cell>
          <cell r="D174" t="str">
            <v>A.A. ATLETICA MALO</v>
          </cell>
          <cell r="E174">
            <v>0</v>
          </cell>
          <cell r="F174">
            <v>1979</v>
          </cell>
          <cell r="G174">
            <v>0</v>
          </cell>
          <cell r="H174" t="str">
            <v>AAM</v>
          </cell>
          <cell r="I174" t="str">
            <v>00132</v>
          </cell>
          <cell r="J174" t="str">
            <v>03603487</v>
          </cell>
        </row>
        <row r="175">
          <cell r="A175">
            <v>3604425</v>
          </cell>
          <cell r="B175" t="str">
            <v>ZURLO</v>
          </cell>
          <cell r="C175" t="str">
            <v>LORENZO</v>
          </cell>
          <cell r="D175" t="str">
            <v>POLISPORTIVA SALF ALTOPADOVANA</v>
          </cell>
          <cell r="E175">
            <v>0</v>
          </cell>
          <cell r="F175">
            <v>1974</v>
          </cell>
          <cell r="G175">
            <v>0</v>
          </cell>
          <cell r="H175" t="str">
            <v>AAM</v>
          </cell>
          <cell r="I175" t="str">
            <v>00145</v>
          </cell>
          <cell r="J175" t="str">
            <v>03604425</v>
          </cell>
        </row>
        <row r="176">
          <cell r="A176">
            <v>3603932</v>
          </cell>
          <cell r="B176" t="str">
            <v>AGOSTINETTO</v>
          </cell>
          <cell r="C176" t="str">
            <v>KATIA</v>
          </cell>
          <cell r="D176" t="str">
            <v>POLISPORTIVA DUEVILLE</v>
          </cell>
          <cell r="E176">
            <v>0</v>
          </cell>
          <cell r="F176">
            <v>1971</v>
          </cell>
          <cell r="G176">
            <v>0</v>
          </cell>
          <cell r="H176" t="str">
            <v>ABF</v>
          </cell>
          <cell r="I176" t="str">
            <v>00112</v>
          </cell>
          <cell r="J176" t="str">
            <v>03603932</v>
          </cell>
        </row>
        <row r="177">
          <cell r="A177">
            <v>3603257</v>
          </cell>
          <cell r="B177" t="str">
            <v>ANZOLIN</v>
          </cell>
          <cell r="C177" t="str">
            <v>PAOLA</v>
          </cell>
          <cell r="D177" t="str">
            <v>A.P.D. VALDAGNO</v>
          </cell>
          <cell r="E177">
            <v>0</v>
          </cell>
          <cell r="F177">
            <v>1964</v>
          </cell>
          <cell r="G177">
            <v>0</v>
          </cell>
          <cell r="H177" t="str">
            <v>ABF</v>
          </cell>
          <cell r="I177" t="str">
            <v>00135</v>
          </cell>
          <cell r="J177" t="str">
            <v>03603257</v>
          </cell>
        </row>
        <row r="178">
          <cell r="A178">
            <v>3607721</v>
          </cell>
          <cell r="B178" t="str">
            <v>BALDUZZO</v>
          </cell>
          <cell r="C178" t="str">
            <v>MARIAGRAZIA</v>
          </cell>
          <cell r="D178" t="str">
            <v>A.P.D. VALDAGNO</v>
          </cell>
          <cell r="E178">
            <v>0</v>
          </cell>
          <cell r="F178">
            <v>1964</v>
          </cell>
          <cell r="G178">
            <v>0</v>
          </cell>
          <cell r="H178" t="str">
            <v>ABF</v>
          </cell>
          <cell r="I178" t="str">
            <v>00135</v>
          </cell>
          <cell r="J178" t="str">
            <v>03607721</v>
          </cell>
        </row>
        <row r="179">
          <cell r="A179">
            <v>3603938</v>
          </cell>
          <cell r="B179" t="str">
            <v>BEGGIO</v>
          </cell>
          <cell r="C179" t="str">
            <v>ANNA</v>
          </cell>
          <cell r="D179" t="str">
            <v>POLISPORTIVA DUEVILLE</v>
          </cell>
          <cell r="E179">
            <v>0</v>
          </cell>
          <cell r="F179">
            <v>1973</v>
          </cell>
          <cell r="G179">
            <v>0</v>
          </cell>
          <cell r="H179" t="str">
            <v>ABF</v>
          </cell>
          <cell r="I179" t="str">
            <v>00112</v>
          </cell>
          <cell r="J179" t="str">
            <v>03603938</v>
          </cell>
        </row>
        <row r="180">
          <cell r="A180">
            <v>3603409</v>
          </cell>
          <cell r="B180" t="str">
            <v>BEGHETTO</v>
          </cell>
          <cell r="C180" t="str">
            <v>BARBARA</v>
          </cell>
          <cell r="D180" t="str">
            <v>POLISPORTIVA SALF ALTOPADOVANA</v>
          </cell>
          <cell r="E180">
            <v>0</v>
          </cell>
          <cell r="F180">
            <v>1966</v>
          </cell>
          <cell r="G180">
            <v>0</v>
          </cell>
          <cell r="H180" t="str">
            <v>ABF</v>
          </cell>
          <cell r="I180" t="str">
            <v>00145</v>
          </cell>
          <cell r="J180" t="str">
            <v>03603409</v>
          </cell>
        </row>
        <row r="181">
          <cell r="A181">
            <v>3602443</v>
          </cell>
          <cell r="B181" t="str">
            <v>BENEDETTI</v>
          </cell>
          <cell r="C181" t="str">
            <v>MICHELA</v>
          </cell>
          <cell r="D181" t="str">
            <v>ATLETICA UNION CREAZZO A.S.D.</v>
          </cell>
          <cell r="E181">
            <v>0</v>
          </cell>
          <cell r="F181">
            <v>1973</v>
          </cell>
          <cell r="G181">
            <v>0</v>
          </cell>
          <cell r="H181" t="str">
            <v>ABF</v>
          </cell>
          <cell r="I181" t="str">
            <v>00101</v>
          </cell>
          <cell r="J181" t="str">
            <v>03602443</v>
          </cell>
        </row>
        <row r="182">
          <cell r="A182">
            <v>3602444</v>
          </cell>
          <cell r="B182" t="str">
            <v>BEVILACQUA</v>
          </cell>
          <cell r="C182" t="str">
            <v>DINA</v>
          </cell>
          <cell r="D182" t="str">
            <v>ATLETICA UNION CREAZZO A.S.D.</v>
          </cell>
          <cell r="E182">
            <v>0</v>
          </cell>
          <cell r="F182">
            <v>1965</v>
          </cell>
          <cell r="G182">
            <v>0</v>
          </cell>
          <cell r="H182" t="str">
            <v>ABF</v>
          </cell>
          <cell r="I182" t="str">
            <v>00101</v>
          </cell>
          <cell r="J182" t="str">
            <v>03602444</v>
          </cell>
        </row>
        <row r="183">
          <cell r="A183">
            <v>3604278</v>
          </cell>
          <cell r="B183" t="str">
            <v>BORTOLI</v>
          </cell>
          <cell r="C183" t="str">
            <v>ALBINA</v>
          </cell>
          <cell r="D183" t="str">
            <v>POLISPORTIVA DUEVILLE</v>
          </cell>
          <cell r="E183">
            <v>0</v>
          </cell>
          <cell r="F183">
            <v>1964</v>
          </cell>
          <cell r="G183">
            <v>0</v>
          </cell>
          <cell r="H183" t="str">
            <v>ABF</v>
          </cell>
          <cell r="I183" t="str">
            <v>00112</v>
          </cell>
          <cell r="J183" t="str">
            <v>03604278</v>
          </cell>
        </row>
        <row r="184">
          <cell r="A184">
            <v>3605824</v>
          </cell>
          <cell r="B184" t="str">
            <v>BORTOLI</v>
          </cell>
          <cell r="C184" t="str">
            <v>LUCIA AGNESE</v>
          </cell>
          <cell r="D184" t="str">
            <v>POLISPORTIVA DUEVILLE</v>
          </cell>
          <cell r="E184">
            <v>0</v>
          </cell>
          <cell r="F184">
            <v>1972</v>
          </cell>
          <cell r="G184">
            <v>0</v>
          </cell>
          <cell r="H184" t="str">
            <v>ABF</v>
          </cell>
          <cell r="I184" t="str">
            <v>00112</v>
          </cell>
          <cell r="J184" t="str">
            <v>03605824</v>
          </cell>
        </row>
        <row r="185">
          <cell r="A185">
            <v>3603500</v>
          </cell>
          <cell r="B185" t="str">
            <v>BRUNELLO</v>
          </cell>
          <cell r="C185" t="str">
            <v>MONICA</v>
          </cell>
          <cell r="D185" t="str">
            <v>U.S. SUMMANO</v>
          </cell>
          <cell r="E185">
            <v>0</v>
          </cell>
          <cell r="F185">
            <v>1969</v>
          </cell>
          <cell r="G185">
            <v>0</v>
          </cell>
          <cell r="H185" t="str">
            <v>ABF</v>
          </cell>
          <cell r="I185" t="str">
            <v>00137</v>
          </cell>
          <cell r="J185" t="str">
            <v>03603500</v>
          </cell>
        </row>
        <row r="186">
          <cell r="A186">
            <v>3602454</v>
          </cell>
          <cell r="B186" t="str">
            <v>CABEZZONI</v>
          </cell>
          <cell r="C186" t="str">
            <v>LAURA</v>
          </cell>
          <cell r="D186" t="str">
            <v>ATLETICA UNION CREAZZO A.S.D.</v>
          </cell>
          <cell r="E186">
            <v>0</v>
          </cell>
          <cell r="F186">
            <v>1971</v>
          </cell>
          <cell r="G186">
            <v>0</v>
          </cell>
          <cell r="H186" t="str">
            <v>ABF</v>
          </cell>
          <cell r="I186" t="str">
            <v>00101</v>
          </cell>
          <cell r="J186" t="str">
            <v>03602454</v>
          </cell>
        </row>
        <row r="187">
          <cell r="A187">
            <v>3602311</v>
          </cell>
          <cell r="B187" t="str">
            <v>CASTELLO</v>
          </cell>
          <cell r="C187" t="str">
            <v>SABRINA</v>
          </cell>
          <cell r="D187" t="str">
            <v>POL. DIL. MONTECCHIO PRECALCINO</v>
          </cell>
          <cell r="E187">
            <v>0</v>
          </cell>
          <cell r="F187">
            <v>1970</v>
          </cell>
          <cell r="G187">
            <v>0</v>
          </cell>
          <cell r="H187" t="str">
            <v>ABF</v>
          </cell>
          <cell r="I187" t="str">
            <v>00004</v>
          </cell>
          <cell r="J187" t="str">
            <v>03602311</v>
          </cell>
        </row>
        <row r="188">
          <cell r="A188">
            <v>3602466</v>
          </cell>
          <cell r="B188" t="str">
            <v>CECCHINATO</v>
          </cell>
          <cell r="C188" t="str">
            <v>MARIA</v>
          </cell>
          <cell r="D188" t="str">
            <v>ATLETICA UNION CREAZZO A.S.D.</v>
          </cell>
          <cell r="E188">
            <v>0</v>
          </cell>
          <cell r="F188">
            <v>1972</v>
          </cell>
          <cell r="G188">
            <v>0</v>
          </cell>
          <cell r="H188" t="str">
            <v>ABF</v>
          </cell>
          <cell r="I188" t="str">
            <v>00101</v>
          </cell>
          <cell r="J188" t="str">
            <v>03602466</v>
          </cell>
        </row>
        <row r="189">
          <cell r="A189">
            <v>3602468</v>
          </cell>
          <cell r="B189" t="str">
            <v>CONTRINO</v>
          </cell>
          <cell r="C189" t="str">
            <v>CRISTINA</v>
          </cell>
          <cell r="D189" t="str">
            <v>ATLETICA UNION CREAZZO A.S.D.</v>
          </cell>
          <cell r="E189">
            <v>0</v>
          </cell>
          <cell r="F189">
            <v>1966</v>
          </cell>
          <cell r="G189">
            <v>0</v>
          </cell>
          <cell r="H189" t="str">
            <v>ABF</v>
          </cell>
          <cell r="I189" t="str">
            <v>00101</v>
          </cell>
          <cell r="J189" t="str">
            <v>03602468</v>
          </cell>
        </row>
        <row r="190">
          <cell r="A190">
            <v>3604500</v>
          </cell>
          <cell r="B190" t="str">
            <v>CUNICO</v>
          </cell>
          <cell r="C190" t="str">
            <v>GIULIA</v>
          </cell>
          <cell r="D190" t="str">
            <v>POL. DIL. MONTECCHIO PRECALCINO</v>
          </cell>
          <cell r="E190">
            <v>0</v>
          </cell>
          <cell r="F190">
            <v>1972</v>
          </cell>
          <cell r="G190">
            <v>0</v>
          </cell>
          <cell r="H190" t="str">
            <v>ABF</v>
          </cell>
          <cell r="I190" t="str">
            <v>00004</v>
          </cell>
          <cell r="J190" t="str">
            <v>03604500</v>
          </cell>
        </row>
        <row r="191">
          <cell r="A191">
            <v>3603495</v>
          </cell>
          <cell r="B191" t="str">
            <v>DAGLI ORTI</v>
          </cell>
          <cell r="C191" t="str">
            <v>MGRAZIA</v>
          </cell>
          <cell r="D191" t="str">
            <v>A.A. ATLETICA MALO</v>
          </cell>
          <cell r="E191">
            <v>0</v>
          </cell>
          <cell r="F191">
            <v>1970</v>
          </cell>
          <cell r="G191">
            <v>0</v>
          </cell>
          <cell r="H191" t="str">
            <v>ABF</v>
          </cell>
          <cell r="I191" t="str">
            <v>00132</v>
          </cell>
          <cell r="J191" t="str">
            <v>03603495</v>
          </cell>
        </row>
        <row r="192">
          <cell r="A192">
            <v>3602261</v>
          </cell>
          <cell r="B192" t="str">
            <v>DAL FERRO</v>
          </cell>
          <cell r="C192" t="str">
            <v>RENATA</v>
          </cell>
          <cell r="D192" t="str">
            <v>POL. DIL. MONTECCHIO PRECALCINO</v>
          </cell>
          <cell r="E192">
            <v>0</v>
          </cell>
          <cell r="F192">
            <v>1965</v>
          </cell>
          <cell r="G192">
            <v>0</v>
          </cell>
          <cell r="H192" t="str">
            <v>ABF</v>
          </cell>
          <cell r="I192" t="str">
            <v>00004</v>
          </cell>
          <cell r="J192" t="str">
            <v>03602261</v>
          </cell>
        </row>
        <row r="193">
          <cell r="A193">
            <v>3603446</v>
          </cell>
          <cell r="B193" t="str">
            <v>DAL ZOTTO</v>
          </cell>
          <cell r="C193" t="str">
            <v>CHIARA</v>
          </cell>
          <cell r="D193" t="str">
            <v>A.A. ATLETICA MALO</v>
          </cell>
          <cell r="E193">
            <v>0</v>
          </cell>
          <cell r="F193">
            <v>1973</v>
          </cell>
          <cell r="G193">
            <v>0</v>
          </cell>
          <cell r="H193" t="str">
            <v>ABF</v>
          </cell>
          <cell r="I193" t="str">
            <v>00132</v>
          </cell>
          <cell r="J193" t="str">
            <v>03603446</v>
          </cell>
        </row>
        <row r="194">
          <cell r="A194">
            <v>3603333</v>
          </cell>
          <cell r="B194" t="str">
            <v>DALLA VALLE</v>
          </cell>
          <cell r="C194" t="str">
            <v>LAURA</v>
          </cell>
          <cell r="D194" t="str">
            <v>ATLETICA VALCHIAMPO</v>
          </cell>
          <cell r="E194">
            <v>0</v>
          </cell>
          <cell r="F194">
            <v>1971</v>
          </cell>
          <cell r="G194">
            <v>0</v>
          </cell>
          <cell r="H194" t="str">
            <v>ABF</v>
          </cell>
          <cell r="I194" t="str">
            <v>00140</v>
          </cell>
          <cell r="J194" t="str">
            <v>03603333</v>
          </cell>
        </row>
        <row r="195">
          <cell r="A195">
            <v>3605272</v>
          </cell>
          <cell r="B195" t="str">
            <v>DELLI</v>
          </cell>
          <cell r="C195" t="str">
            <v>DEBORA</v>
          </cell>
          <cell r="D195" t="str">
            <v>G.S. LEONICENA</v>
          </cell>
          <cell r="E195">
            <v>0</v>
          </cell>
          <cell r="F195">
            <v>1970</v>
          </cell>
          <cell r="G195">
            <v>0</v>
          </cell>
          <cell r="H195" t="str">
            <v>ABF</v>
          </cell>
          <cell r="I195" t="str">
            <v>00136</v>
          </cell>
          <cell r="J195" t="str">
            <v>03605272</v>
          </cell>
        </row>
        <row r="196">
          <cell r="A196">
            <v>3604567</v>
          </cell>
          <cell r="B196" t="str">
            <v>DONADELLO</v>
          </cell>
          <cell r="C196" t="str">
            <v>LORETTA</v>
          </cell>
          <cell r="D196" t="str">
            <v>AMICI DELL'ATLETICA VICENZA</v>
          </cell>
          <cell r="E196">
            <v>0</v>
          </cell>
          <cell r="F196">
            <v>1973</v>
          </cell>
          <cell r="G196">
            <v>0</v>
          </cell>
          <cell r="H196" t="str">
            <v>ABF</v>
          </cell>
          <cell r="I196" t="str">
            <v>00265</v>
          </cell>
          <cell r="J196" t="str">
            <v>03604567</v>
          </cell>
        </row>
        <row r="197">
          <cell r="A197">
            <v>3603758</v>
          </cell>
          <cell r="B197" t="str">
            <v>ERTANI</v>
          </cell>
          <cell r="C197" t="str">
            <v>LAURA</v>
          </cell>
          <cell r="D197" t="str">
            <v>G.S. LEONICENA</v>
          </cell>
          <cell r="E197">
            <v>0</v>
          </cell>
          <cell r="F197">
            <v>1968</v>
          </cell>
          <cell r="G197">
            <v>0</v>
          </cell>
          <cell r="H197" t="str">
            <v>ABF</v>
          </cell>
          <cell r="I197" t="str">
            <v>00136</v>
          </cell>
          <cell r="J197" t="str">
            <v>03603758</v>
          </cell>
        </row>
        <row r="198">
          <cell r="A198">
            <v>3606719</v>
          </cell>
          <cell r="B198" t="str">
            <v>FACCIN</v>
          </cell>
          <cell r="C198" t="str">
            <v>FEDERICA ADALGISA</v>
          </cell>
          <cell r="D198" t="str">
            <v>ATLETICA VALCHIAMPO</v>
          </cell>
          <cell r="E198">
            <v>0</v>
          </cell>
          <cell r="F198">
            <v>1970</v>
          </cell>
          <cell r="G198">
            <v>0</v>
          </cell>
          <cell r="H198" t="str">
            <v>ABF</v>
          </cell>
          <cell r="I198" t="str">
            <v>00140</v>
          </cell>
          <cell r="J198" t="str">
            <v>03606719</v>
          </cell>
        </row>
        <row r="199">
          <cell r="A199">
            <v>3603014</v>
          </cell>
          <cell r="B199" t="str">
            <v>FAGGIANA</v>
          </cell>
          <cell r="C199" t="str">
            <v>MIRKA</v>
          </cell>
          <cell r="D199" t="str">
            <v>ATLETICA ARZIGNANO</v>
          </cell>
          <cell r="E199">
            <v>0</v>
          </cell>
          <cell r="F199">
            <v>1971</v>
          </cell>
          <cell r="G199">
            <v>0</v>
          </cell>
          <cell r="H199" t="str">
            <v>ABF</v>
          </cell>
          <cell r="I199" t="str">
            <v>00131</v>
          </cell>
          <cell r="J199" t="str">
            <v>03603014</v>
          </cell>
        </row>
        <row r="200">
          <cell r="A200">
            <v>3603054</v>
          </cell>
          <cell r="B200" t="str">
            <v>FARINA</v>
          </cell>
          <cell r="C200" t="str">
            <v>CINZIA</v>
          </cell>
          <cell r="D200" t="str">
            <v>ATLETICA ARZIGNANO</v>
          </cell>
          <cell r="E200">
            <v>0</v>
          </cell>
          <cell r="F200">
            <v>1973</v>
          </cell>
          <cell r="G200">
            <v>0</v>
          </cell>
          <cell r="H200" t="str">
            <v>ABF</v>
          </cell>
          <cell r="I200" t="str">
            <v>00131</v>
          </cell>
          <cell r="J200" t="str">
            <v>03603054</v>
          </cell>
        </row>
        <row r="201">
          <cell r="A201">
            <v>3605838</v>
          </cell>
          <cell r="B201" t="str">
            <v>FARISATO</v>
          </cell>
          <cell r="C201" t="str">
            <v>ROBERTA</v>
          </cell>
          <cell r="D201" t="str">
            <v>POLISPORTIVA DUEVILLE</v>
          </cell>
          <cell r="E201">
            <v>0</v>
          </cell>
          <cell r="F201">
            <v>1967</v>
          </cell>
          <cell r="G201">
            <v>0</v>
          </cell>
          <cell r="H201" t="str">
            <v>ABF</v>
          </cell>
          <cell r="I201" t="str">
            <v>00112</v>
          </cell>
          <cell r="J201" t="str">
            <v>03605838</v>
          </cell>
        </row>
        <row r="202">
          <cell r="A202">
            <v>3605627</v>
          </cell>
          <cell r="B202" t="str">
            <v>FINATO</v>
          </cell>
          <cell r="C202" t="str">
            <v>LORENA</v>
          </cell>
          <cell r="D202" t="str">
            <v>ARCES</v>
          </cell>
          <cell r="E202">
            <v>0</v>
          </cell>
          <cell r="F202">
            <v>1967</v>
          </cell>
          <cell r="G202">
            <v>0</v>
          </cell>
          <cell r="H202" t="str">
            <v>ABF</v>
          </cell>
          <cell r="I202" t="str">
            <v>00339</v>
          </cell>
          <cell r="J202" t="str">
            <v>03605627</v>
          </cell>
        </row>
        <row r="203">
          <cell r="A203">
            <v>3603277</v>
          </cell>
          <cell r="B203" t="str">
            <v>FURLATO</v>
          </cell>
          <cell r="C203" t="str">
            <v>LUIGINA</v>
          </cell>
          <cell r="D203" t="str">
            <v>A.P.D. VALDAGNO</v>
          </cell>
          <cell r="E203">
            <v>0</v>
          </cell>
          <cell r="F203">
            <v>1966</v>
          </cell>
          <cell r="G203">
            <v>0</v>
          </cell>
          <cell r="H203" t="str">
            <v>ABF</v>
          </cell>
          <cell r="I203" t="str">
            <v>00135</v>
          </cell>
          <cell r="J203" t="str">
            <v>03603277</v>
          </cell>
        </row>
        <row r="204">
          <cell r="A204">
            <v>3602498</v>
          </cell>
          <cell r="B204" t="str">
            <v>GASPARI</v>
          </cell>
          <cell r="C204" t="str">
            <v>NADIA</v>
          </cell>
          <cell r="D204" t="str">
            <v>ATLETICA UNION CREAZZO A.S.D.</v>
          </cell>
          <cell r="E204">
            <v>0</v>
          </cell>
          <cell r="F204">
            <v>1970</v>
          </cell>
          <cell r="G204">
            <v>0</v>
          </cell>
          <cell r="H204" t="str">
            <v>ABF</v>
          </cell>
          <cell r="I204" t="str">
            <v>00101</v>
          </cell>
          <cell r="J204" t="str">
            <v>03602498</v>
          </cell>
        </row>
        <row r="205">
          <cell r="A205">
            <v>3602970</v>
          </cell>
          <cell r="B205" t="str">
            <v>GHEDIN</v>
          </cell>
          <cell r="C205" t="str">
            <v>SABINA</v>
          </cell>
          <cell r="D205" t="str">
            <v>AMICI DELL'ATLETICA VICENZA</v>
          </cell>
          <cell r="E205">
            <v>0</v>
          </cell>
          <cell r="F205">
            <v>1966</v>
          </cell>
          <cell r="G205">
            <v>0</v>
          </cell>
          <cell r="H205" t="str">
            <v>ABF</v>
          </cell>
          <cell r="I205" t="str">
            <v>00265</v>
          </cell>
          <cell r="J205" t="str">
            <v>03602970</v>
          </cell>
        </row>
        <row r="206">
          <cell r="A206">
            <v>3602505</v>
          </cell>
          <cell r="B206" t="str">
            <v>GIANELLO</v>
          </cell>
          <cell r="C206" t="str">
            <v>EVELIN</v>
          </cell>
          <cell r="D206" t="str">
            <v>ATLETICA UNION CREAZZO A.S.D.</v>
          </cell>
          <cell r="E206">
            <v>0</v>
          </cell>
          <cell r="F206">
            <v>1971</v>
          </cell>
          <cell r="G206">
            <v>0</v>
          </cell>
          <cell r="H206" t="str">
            <v>ABF</v>
          </cell>
          <cell r="I206" t="str">
            <v>00101</v>
          </cell>
          <cell r="J206" t="str">
            <v>03602505</v>
          </cell>
        </row>
        <row r="207">
          <cell r="A207">
            <v>3603066</v>
          </cell>
          <cell r="B207" t="str">
            <v>GIURIOLO</v>
          </cell>
          <cell r="C207" t="str">
            <v>MARIA</v>
          </cell>
          <cell r="D207" t="str">
            <v>ATLETICA ARZIGNANO</v>
          </cell>
          <cell r="E207">
            <v>0</v>
          </cell>
          <cell r="F207">
            <v>1966</v>
          </cell>
          <cell r="G207">
            <v>0</v>
          </cell>
          <cell r="H207" t="str">
            <v>ABF</v>
          </cell>
          <cell r="I207" t="str">
            <v>00131</v>
          </cell>
          <cell r="J207" t="str">
            <v>03603066</v>
          </cell>
        </row>
        <row r="208">
          <cell r="A208">
            <v>3602976</v>
          </cell>
          <cell r="B208" t="str">
            <v>GONELLA</v>
          </cell>
          <cell r="C208" t="str">
            <v>CLAUDIA</v>
          </cell>
          <cell r="D208" t="str">
            <v>POLISPORTIVA DUEVILLE</v>
          </cell>
          <cell r="E208">
            <v>0</v>
          </cell>
          <cell r="F208">
            <v>1966</v>
          </cell>
          <cell r="G208">
            <v>0</v>
          </cell>
          <cell r="H208" t="str">
            <v>ABF</v>
          </cell>
          <cell r="I208" t="str">
            <v>00112</v>
          </cell>
          <cell r="J208" t="str">
            <v>03602976</v>
          </cell>
        </row>
        <row r="209">
          <cell r="A209">
            <v>3603889</v>
          </cell>
          <cell r="B209" t="str">
            <v>IPINO</v>
          </cell>
          <cell r="C209" t="str">
            <v>MICHELA</v>
          </cell>
          <cell r="D209" t="str">
            <v>ATLETICA CALDOGNO '93</v>
          </cell>
          <cell r="E209">
            <v>0</v>
          </cell>
          <cell r="F209">
            <v>1969</v>
          </cell>
          <cell r="G209">
            <v>0</v>
          </cell>
          <cell r="H209" t="str">
            <v>ABF</v>
          </cell>
          <cell r="I209" t="str">
            <v>00129</v>
          </cell>
          <cell r="J209" t="str">
            <v>03603889</v>
          </cell>
        </row>
        <row r="210">
          <cell r="A210">
            <v>3603020</v>
          </cell>
          <cell r="B210" t="str">
            <v>MARTINI</v>
          </cell>
          <cell r="C210" t="str">
            <v>MICHELA ROSA IDA</v>
          </cell>
          <cell r="D210" t="str">
            <v>ATLETICA ARZIGNANO</v>
          </cell>
          <cell r="E210">
            <v>0</v>
          </cell>
          <cell r="F210">
            <v>1969</v>
          </cell>
          <cell r="G210">
            <v>0</v>
          </cell>
          <cell r="H210" t="str">
            <v>ABF</v>
          </cell>
          <cell r="I210" t="str">
            <v>00131</v>
          </cell>
          <cell r="J210" t="str">
            <v>03603020</v>
          </cell>
        </row>
        <row r="211">
          <cell r="A211">
            <v>3605206</v>
          </cell>
          <cell r="B211" t="str">
            <v>MARTON</v>
          </cell>
          <cell r="C211" t="str">
            <v>MONICA</v>
          </cell>
          <cell r="D211" t="str">
            <v>AMICI DELL'ATLETICA VICENZA</v>
          </cell>
          <cell r="E211">
            <v>0</v>
          </cell>
          <cell r="F211">
            <v>1967</v>
          </cell>
          <cell r="G211">
            <v>0</v>
          </cell>
          <cell r="H211" t="str">
            <v>ABF</v>
          </cell>
          <cell r="I211" t="str">
            <v>00265</v>
          </cell>
          <cell r="J211" t="str">
            <v>03605206</v>
          </cell>
        </row>
        <row r="212">
          <cell r="A212">
            <v>3605984</v>
          </cell>
          <cell r="B212" t="str">
            <v>MEDA</v>
          </cell>
          <cell r="C212" t="str">
            <v>ROBERTA</v>
          </cell>
          <cell r="D212" t="str">
            <v>AMICI DELL'ATLETICA VICENZA</v>
          </cell>
          <cell r="E212">
            <v>0</v>
          </cell>
          <cell r="F212">
            <v>1969</v>
          </cell>
          <cell r="G212">
            <v>0</v>
          </cell>
          <cell r="H212" t="str">
            <v>ABF</v>
          </cell>
          <cell r="I212" t="str">
            <v>00265</v>
          </cell>
          <cell r="J212" t="str">
            <v>03605984</v>
          </cell>
        </row>
        <row r="213">
          <cell r="A213">
            <v>3607353</v>
          </cell>
          <cell r="B213" t="str">
            <v>MIHAYLOVA</v>
          </cell>
          <cell r="C213" t="str">
            <v>ALBENA</v>
          </cell>
          <cell r="D213" t="str">
            <v>POLISPORTIVA SALF ALTOPADOVANA</v>
          </cell>
          <cell r="E213">
            <v>0</v>
          </cell>
          <cell r="F213">
            <v>1973</v>
          </cell>
          <cell r="G213">
            <v>0</v>
          </cell>
          <cell r="H213" t="str">
            <v>ABF</v>
          </cell>
          <cell r="I213" t="str">
            <v>00145</v>
          </cell>
          <cell r="J213" t="str">
            <v>03607353</v>
          </cell>
        </row>
        <row r="214">
          <cell r="A214">
            <v>3602521</v>
          </cell>
          <cell r="B214" t="str">
            <v>MUNARI</v>
          </cell>
          <cell r="C214" t="str">
            <v>FEDERICA</v>
          </cell>
          <cell r="D214" t="str">
            <v>ATLETICA UNION CREAZZO A.S.D.</v>
          </cell>
          <cell r="E214">
            <v>0</v>
          </cell>
          <cell r="F214">
            <v>1973</v>
          </cell>
          <cell r="G214">
            <v>0</v>
          </cell>
          <cell r="H214" t="str">
            <v>ABF</v>
          </cell>
          <cell r="I214" t="str">
            <v>00101</v>
          </cell>
          <cell r="J214" t="str">
            <v>03602521</v>
          </cell>
        </row>
        <row r="215">
          <cell r="A215">
            <v>3603502</v>
          </cell>
          <cell r="B215" t="str">
            <v>MUNERATO</v>
          </cell>
          <cell r="C215" t="str">
            <v>FABIOLA</v>
          </cell>
          <cell r="D215" t="str">
            <v>U.S. SUMMANO</v>
          </cell>
          <cell r="E215">
            <v>0</v>
          </cell>
          <cell r="F215">
            <v>1967</v>
          </cell>
          <cell r="G215">
            <v>0</v>
          </cell>
          <cell r="H215" t="str">
            <v>ABF</v>
          </cell>
          <cell r="I215" t="str">
            <v>00137</v>
          </cell>
          <cell r="J215" t="str">
            <v>03603502</v>
          </cell>
        </row>
        <row r="216">
          <cell r="A216">
            <v>3602306</v>
          </cell>
          <cell r="B216" t="str">
            <v>NEGROPONTE</v>
          </cell>
          <cell r="C216" t="str">
            <v>ELENA</v>
          </cell>
          <cell r="D216" t="str">
            <v>POL. DIL. MONTECCHIO PRECALCINO</v>
          </cell>
          <cell r="E216">
            <v>0</v>
          </cell>
          <cell r="F216">
            <v>1971</v>
          </cell>
          <cell r="G216">
            <v>0</v>
          </cell>
          <cell r="H216" t="str">
            <v>ABF</v>
          </cell>
          <cell r="I216" t="str">
            <v>00004</v>
          </cell>
          <cell r="J216" t="str">
            <v>03602306</v>
          </cell>
        </row>
        <row r="217">
          <cell r="A217">
            <v>3604162</v>
          </cell>
          <cell r="B217" t="str">
            <v>OSELLADORE</v>
          </cell>
          <cell r="C217" t="str">
            <v>GIUSEPPINA</v>
          </cell>
          <cell r="D217" t="str">
            <v>ATLETICA CALDOGNO '93</v>
          </cell>
          <cell r="E217">
            <v>0</v>
          </cell>
          <cell r="F217">
            <v>1965</v>
          </cell>
          <cell r="G217">
            <v>0</v>
          </cell>
          <cell r="H217" t="str">
            <v>ABF</v>
          </cell>
          <cell r="I217" t="str">
            <v>00129</v>
          </cell>
          <cell r="J217" t="str">
            <v>03604162</v>
          </cell>
        </row>
        <row r="218">
          <cell r="A218">
            <v>3604516</v>
          </cell>
          <cell r="B218" t="str">
            <v>PANOZZO</v>
          </cell>
          <cell r="C218" t="str">
            <v>MATILDE</v>
          </cell>
          <cell r="D218" t="str">
            <v>POLISPORTIVA DUEVILLE</v>
          </cell>
          <cell r="E218">
            <v>0</v>
          </cell>
          <cell r="F218">
            <v>1973</v>
          </cell>
          <cell r="G218">
            <v>0</v>
          </cell>
          <cell r="H218" t="str">
            <v>ABF</v>
          </cell>
          <cell r="I218" t="str">
            <v>00112</v>
          </cell>
          <cell r="J218" t="str">
            <v>03604516</v>
          </cell>
        </row>
        <row r="219">
          <cell r="A219">
            <v>3603985</v>
          </cell>
          <cell r="B219" t="str">
            <v>PELOSO</v>
          </cell>
          <cell r="C219" t="str">
            <v>ROSELLA</v>
          </cell>
          <cell r="D219" t="str">
            <v>POLISPORTIVA DUEVILLE</v>
          </cell>
          <cell r="E219">
            <v>0</v>
          </cell>
          <cell r="F219">
            <v>1966</v>
          </cell>
          <cell r="G219">
            <v>0</v>
          </cell>
          <cell r="H219" t="str">
            <v>ABF</v>
          </cell>
          <cell r="I219" t="str">
            <v>00112</v>
          </cell>
          <cell r="J219" t="str">
            <v>03603985</v>
          </cell>
        </row>
        <row r="220">
          <cell r="A220">
            <v>3603285</v>
          </cell>
          <cell r="B220" t="str">
            <v>PERANZANI</v>
          </cell>
          <cell r="C220" t="str">
            <v>MARINA</v>
          </cell>
          <cell r="D220" t="str">
            <v>A.P.D. VALDAGNO</v>
          </cell>
          <cell r="E220">
            <v>0</v>
          </cell>
          <cell r="F220">
            <v>1967</v>
          </cell>
          <cell r="G220">
            <v>0</v>
          </cell>
          <cell r="H220" t="str">
            <v>ABF</v>
          </cell>
          <cell r="I220" t="str">
            <v>00135</v>
          </cell>
          <cell r="J220" t="str">
            <v>03603285</v>
          </cell>
        </row>
        <row r="221">
          <cell r="A221">
            <v>3603724</v>
          </cell>
          <cell r="B221" t="str">
            <v>PERTEGATO</v>
          </cell>
          <cell r="C221" t="str">
            <v>GIULIANA</v>
          </cell>
          <cell r="D221" t="str">
            <v>GRUPPO SPORTIVO ALPINI VICENZA</v>
          </cell>
          <cell r="E221">
            <v>0</v>
          </cell>
          <cell r="F221">
            <v>1968</v>
          </cell>
          <cell r="G221">
            <v>0</v>
          </cell>
          <cell r="H221" t="str">
            <v>ABF</v>
          </cell>
          <cell r="I221" t="str">
            <v>00288</v>
          </cell>
          <cell r="J221" t="str">
            <v>03603724</v>
          </cell>
        </row>
        <row r="222">
          <cell r="A222">
            <v>3602527</v>
          </cell>
          <cell r="B222" t="str">
            <v>PIGATTO</v>
          </cell>
          <cell r="C222" t="str">
            <v>MARIAROSA</v>
          </cell>
          <cell r="D222" t="str">
            <v>ATLETICA UNION CREAZZO A.S.D.</v>
          </cell>
          <cell r="E222">
            <v>0</v>
          </cell>
          <cell r="F222">
            <v>1968</v>
          </cell>
          <cell r="G222">
            <v>0</v>
          </cell>
          <cell r="H222" t="str">
            <v>ABF</v>
          </cell>
          <cell r="I222" t="str">
            <v>00101</v>
          </cell>
          <cell r="J222" t="str">
            <v>03602527</v>
          </cell>
        </row>
        <row r="223">
          <cell r="A223">
            <v>3605174</v>
          </cell>
          <cell r="B223" t="str">
            <v>POLITI</v>
          </cell>
          <cell r="C223" t="str">
            <v>MARIA ANTONIETTA</v>
          </cell>
          <cell r="D223" t="str">
            <v>ATLETICA CALDOGNO '93</v>
          </cell>
          <cell r="E223">
            <v>0</v>
          </cell>
          <cell r="F223">
            <v>1970</v>
          </cell>
          <cell r="G223">
            <v>0</v>
          </cell>
          <cell r="H223" t="str">
            <v>ABF</v>
          </cell>
          <cell r="I223" t="str">
            <v>00129</v>
          </cell>
          <cell r="J223" t="str">
            <v>03605174</v>
          </cell>
        </row>
        <row r="224">
          <cell r="A224">
            <v>3603539</v>
          </cell>
          <cell r="B224" t="str">
            <v>POZZI</v>
          </cell>
          <cell r="C224" t="str">
            <v>MARIABERICA</v>
          </cell>
          <cell r="D224" t="str">
            <v>AMICI DELL'ATLETICA VICENZA</v>
          </cell>
          <cell r="E224">
            <v>0</v>
          </cell>
          <cell r="F224">
            <v>1970</v>
          </cell>
          <cell r="G224">
            <v>0</v>
          </cell>
          <cell r="H224" t="str">
            <v>ABF</v>
          </cell>
          <cell r="I224" t="str">
            <v>00265</v>
          </cell>
          <cell r="J224" t="str">
            <v>03603539</v>
          </cell>
        </row>
        <row r="225">
          <cell r="A225">
            <v>3603994</v>
          </cell>
          <cell r="B225" t="str">
            <v>RIGHI</v>
          </cell>
          <cell r="C225" t="str">
            <v>ELENA</v>
          </cell>
          <cell r="D225" t="str">
            <v>POLISPORTIVA DUEVILLE</v>
          </cell>
          <cell r="E225">
            <v>0</v>
          </cell>
          <cell r="F225">
            <v>1968</v>
          </cell>
          <cell r="G225">
            <v>0</v>
          </cell>
          <cell r="H225" t="str">
            <v>ABF</v>
          </cell>
          <cell r="I225" t="str">
            <v>00112</v>
          </cell>
          <cell r="J225" t="str">
            <v>03603994</v>
          </cell>
        </row>
        <row r="226">
          <cell r="A226">
            <v>3602537</v>
          </cell>
          <cell r="B226" t="str">
            <v>RIGODANZO</v>
          </cell>
          <cell r="C226" t="str">
            <v>DANIELA</v>
          </cell>
          <cell r="D226" t="str">
            <v>ATLETICA UNION CREAZZO A.S.D.</v>
          </cell>
          <cell r="E226">
            <v>0</v>
          </cell>
          <cell r="F226">
            <v>1969</v>
          </cell>
          <cell r="G226">
            <v>0</v>
          </cell>
          <cell r="H226" t="str">
            <v>ABF</v>
          </cell>
          <cell r="I226" t="str">
            <v>00101</v>
          </cell>
          <cell r="J226" t="str">
            <v>03602537</v>
          </cell>
        </row>
        <row r="227">
          <cell r="A227">
            <v>3604466</v>
          </cell>
          <cell r="B227" t="str">
            <v>RIGONI</v>
          </cell>
          <cell r="C227" t="str">
            <v>MINA</v>
          </cell>
          <cell r="D227" t="str">
            <v>SPAZI VERDI</v>
          </cell>
          <cell r="E227">
            <v>0</v>
          </cell>
          <cell r="F227">
            <v>1967</v>
          </cell>
          <cell r="G227">
            <v>0</v>
          </cell>
          <cell r="H227" t="str">
            <v>ABF</v>
          </cell>
          <cell r="I227" t="str">
            <v>00298</v>
          </cell>
          <cell r="J227" t="str">
            <v>03604466</v>
          </cell>
        </row>
        <row r="228">
          <cell r="A228">
            <v>3603093</v>
          </cell>
          <cell r="B228" t="str">
            <v>RIZZO</v>
          </cell>
          <cell r="C228" t="str">
            <v>ROSARIA</v>
          </cell>
          <cell r="D228" t="str">
            <v>ATLETICA ARZIGNANO</v>
          </cell>
          <cell r="E228">
            <v>0</v>
          </cell>
          <cell r="F228">
            <v>1970</v>
          </cell>
          <cell r="G228">
            <v>0</v>
          </cell>
          <cell r="H228" t="str">
            <v>ABF</v>
          </cell>
          <cell r="I228" t="str">
            <v>00131</v>
          </cell>
          <cell r="J228" t="str">
            <v>03603093</v>
          </cell>
        </row>
        <row r="229">
          <cell r="A229">
            <v>3603473</v>
          </cell>
          <cell r="B229" t="str">
            <v>ROMAGNA</v>
          </cell>
          <cell r="C229" t="str">
            <v>FLAVIA VITTORIA</v>
          </cell>
          <cell r="D229" t="str">
            <v>A.A. ATLETICA MALO</v>
          </cell>
          <cell r="E229">
            <v>0</v>
          </cell>
          <cell r="F229">
            <v>1967</v>
          </cell>
          <cell r="G229">
            <v>0</v>
          </cell>
          <cell r="H229" t="str">
            <v>ABF</v>
          </cell>
          <cell r="I229" t="str">
            <v>00132</v>
          </cell>
          <cell r="J229" t="str">
            <v>03603473</v>
          </cell>
        </row>
        <row r="230">
          <cell r="A230">
            <v>3603139</v>
          </cell>
          <cell r="B230" t="str">
            <v>SATOLLI</v>
          </cell>
          <cell r="C230" t="str">
            <v>CRISTINA</v>
          </cell>
          <cell r="D230" t="str">
            <v>A.P.D. VALDAGNO</v>
          </cell>
          <cell r="E230">
            <v>0</v>
          </cell>
          <cell r="F230">
            <v>1971</v>
          </cell>
          <cell r="G230">
            <v>0</v>
          </cell>
          <cell r="H230" t="str">
            <v>ABF</v>
          </cell>
          <cell r="I230" t="str">
            <v>00135</v>
          </cell>
          <cell r="J230" t="str">
            <v>03603139</v>
          </cell>
        </row>
        <row r="231">
          <cell r="A231">
            <v>3604136</v>
          </cell>
          <cell r="B231" t="str">
            <v>SAVIO</v>
          </cell>
          <cell r="C231" t="str">
            <v>ROBERTA</v>
          </cell>
          <cell r="D231" t="str">
            <v>POLISPORTIVA DUEVILLE</v>
          </cell>
          <cell r="E231">
            <v>0</v>
          </cell>
          <cell r="F231">
            <v>1969</v>
          </cell>
          <cell r="G231">
            <v>0</v>
          </cell>
          <cell r="H231" t="str">
            <v>ABF</v>
          </cell>
          <cell r="I231" t="str">
            <v>00112</v>
          </cell>
          <cell r="J231" t="str">
            <v>03604136</v>
          </cell>
        </row>
        <row r="232">
          <cell r="A232">
            <v>3606745</v>
          </cell>
          <cell r="B232" t="str">
            <v>SCORZATO</v>
          </cell>
          <cell r="C232" t="str">
            <v>TIZIANA</v>
          </cell>
          <cell r="D232" t="str">
            <v>A.A. ATLETICA MALO</v>
          </cell>
          <cell r="E232">
            <v>0</v>
          </cell>
          <cell r="F232">
            <v>1971</v>
          </cell>
          <cell r="G232">
            <v>0</v>
          </cell>
          <cell r="H232" t="str">
            <v>ABF</v>
          </cell>
          <cell r="I232" t="str">
            <v>00132</v>
          </cell>
          <cell r="J232" t="str">
            <v>03606745</v>
          </cell>
        </row>
        <row r="233">
          <cell r="A233">
            <v>3603404</v>
          </cell>
          <cell r="B233" t="str">
            <v>SIBIGLIA</v>
          </cell>
          <cell r="C233" t="str">
            <v>KATIUSCIA</v>
          </cell>
          <cell r="D233" t="str">
            <v>ATLETICA UNION CREAZZO A.S.D.</v>
          </cell>
          <cell r="E233">
            <v>0</v>
          </cell>
          <cell r="F233">
            <v>1973</v>
          </cell>
          <cell r="G233">
            <v>0</v>
          </cell>
          <cell r="H233" t="str">
            <v>ABF</v>
          </cell>
          <cell r="I233" t="str">
            <v>00101</v>
          </cell>
          <cell r="J233" t="str">
            <v>03603404</v>
          </cell>
        </row>
        <row r="234">
          <cell r="A234">
            <v>3606485</v>
          </cell>
          <cell r="B234" t="str">
            <v>STORTI</v>
          </cell>
          <cell r="C234" t="str">
            <v>LUISA</v>
          </cell>
          <cell r="D234" t="str">
            <v>ATLETICA VALCHIAMPO</v>
          </cell>
          <cell r="E234">
            <v>0</v>
          </cell>
          <cell r="F234">
            <v>1968</v>
          </cell>
          <cell r="G234">
            <v>0</v>
          </cell>
          <cell r="H234" t="str">
            <v>ABF</v>
          </cell>
          <cell r="I234" t="str">
            <v>00140</v>
          </cell>
          <cell r="J234" t="str">
            <v>03606485</v>
          </cell>
        </row>
        <row r="235">
          <cell r="A235">
            <v>3603100</v>
          </cell>
          <cell r="B235" t="str">
            <v>TIBALDO</v>
          </cell>
          <cell r="C235" t="str">
            <v>LUISA</v>
          </cell>
          <cell r="D235" t="str">
            <v>ATLETICA ARZIGNANO</v>
          </cell>
          <cell r="E235">
            <v>0</v>
          </cell>
          <cell r="F235">
            <v>1966</v>
          </cell>
          <cell r="G235">
            <v>0</v>
          </cell>
          <cell r="H235" t="str">
            <v>ABF</v>
          </cell>
          <cell r="I235" t="str">
            <v>00131</v>
          </cell>
          <cell r="J235" t="str">
            <v>03603100</v>
          </cell>
        </row>
        <row r="236">
          <cell r="A236">
            <v>3604261</v>
          </cell>
          <cell r="B236" t="str">
            <v>TOGNAZZO</v>
          </cell>
          <cell r="C236" t="str">
            <v>ANGELA</v>
          </cell>
          <cell r="D236" t="str">
            <v>CSI ATLETICA COLLI BERICI A.S.D.</v>
          </cell>
          <cell r="E236">
            <v>0</v>
          </cell>
          <cell r="F236">
            <v>1966</v>
          </cell>
          <cell r="G236">
            <v>0</v>
          </cell>
          <cell r="H236" t="str">
            <v>ABF</v>
          </cell>
          <cell r="I236" t="str">
            <v>00070</v>
          </cell>
          <cell r="J236" t="str">
            <v>03604261</v>
          </cell>
        </row>
        <row r="237">
          <cell r="A237">
            <v>3600718</v>
          </cell>
          <cell r="B237" t="str">
            <v>TOLLIO</v>
          </cell>
          <cell r="C237" t="str">
            <v>SUSANNA</v>
          </cell>
          <cell r="D237" t="str">
            <v>C.S.I. TEZZE SUL BRENTA</v>
          </cell>
          <cell r="E237">
            <v>0</v>
          </cell>
          <cell r="F237">
            <v>1970</v>
          </cell>
          <cell r="G237">
            <v>0</v>
          </cell>
          <cell r="H237" t="str">
            <v>ABF</v>
          </cell>
          <cell r="I237" t="str">
            <v>00134</v>
          </cell>
          <cell r="J237" t="str">
            <v>03600718</v>
          </cell>
        </row>
        <row r="238">
          <cell r="A238">
            <v>3604314</v>
          </cell>
          <cell r="B238" t="str">
            <v>TONIN</v>
          </cell>
          <cell r="C238" t="str">
            <v>DONATELLA</v>
          </cell>
          <cell r="D238" t="str">
            <v>ATLETICA ARZIGNANO</v>
          </cell>
          <cell r="E238">
            <v>0</v>
          </cell>
          <cell r="F238">
            <v>1972</v>
          </cell>
          <cell r="G238">
            <v>0</v>
          </cell>
          <cell r="H238" t="str">
            <v>ABF</v>
          </cell>
          <cell r="I238" t="str">
            <v>00131</v>
          </cell>
          <cell r="J238" t="str">
            <v>03604314</v>
          </cell>
        </row>
        <row r="239">
          <cell r="A239">
            <v>3602906</v>
          </cell>
          <cell r="B239" t="str">
            <v>TURCO</v>
          </cell>
          <cell r="C239" t="str">
            <v>SONIA</v>
          </cell>
          <cell r="D239" t="str">
            <v>SPAZI VERDI</v>
          </cell>
          <cell r="E239">
            <v>0</v>
          </cell>
          <cell r="F239">
            <v>1973</v>
          </cell>
          <cell r="G239">
            <v>0</v>
          </cell>
          <cell r="H239" t="str">
            <v>ABF</v>
          </cell>
          <cell r="I239" t="str">
            <v>00298</v>
          </cell>
          <cell r="J239" t="str">
            <v>03602906</v>
          </cell>
        </row>
        <row r="240">
          <cell r="A240">
            <v>3602545</v>
          </cell>
          <cell r="B240" t="str">
            <v>VENCATO</v>
          </cell>
          <cell r="C240" t="str">
            <v>LARA</v>
          </cell>
          <cell r="D240" t="str">
            <v>ATLETICA UNION CREAZZO A.S.D.</v>
          </cell>
          <cell r="E240">
            <v>0</v>
          </cell>
          <cell r="F240">
            <v>1971</v>
          </cell>
          <cell r="G240">
            <v>0</v>
          </cell>
          <cell r="H240" t="str">
            <v>ABF</v>
          </cell>
          <cell r="I240" t="str">
            <v>00101</v>
          </cell>
          <cell r="J240" t="str">
            <v>03602545</v>
          </cell>
        </row>
        <row r="241">
          <cell r="A241">
            <v>3603219</v>
          </cell>
          <cell r="B241" t="str">
            <v>VERZINI</v>
          </cell>
          <cell r="C241" t="str">
            <v>CHIARA</v>
          </cell>
          <cell r="D241" t="str">
            <v>ATLETICA TRISSINO</v>
          </cell>
          <cell r="E241">
            <v>0</v>
          </cell>
          <cell r="F241">
            <v>1965</v>
          </cell>
          <cell r="G241">
            <v>0</v>
          </cell>
          <cell r="H241" t="str">
            <v>ABF</v>
          </cell>
          <cell r="I241" t="str">
            <v>00230</v>
          </cell>
          <cell r="J241" t="str">
            <v>03603219</v>
          </cell>
        </row>
        <row r="242">
          <cell r="A242">
            <v>3603105</v>
          </cell>
          <cell r="B242" t="str">
            <v>ZAMPIVA</v>
          </cell>
          <cell r="C242" t="str">
            <v>FRANCESCA</v>
          </cell>
          <cell r="D242" t="str">
            <v>ATLETICA ARZIGNANO</v>
          </cell>
          <cell r="E242">
            <v>0</v>
          </cell>
          <cell r="F242">
            <v>1972</v>
          </cell>
          <cell r="G242">
            <v>0</v>
          </cell>
          <cell r="H242" t="str">
            <v>ABF</v>
          </cell>
          <cell r="I242" t="str">
            <v>00131</v>
          </cell>
          <cell r="J242" t="str">
            <v>03603105</v>
          </cell>
        </row>
        <row r="243">
          <cell r="A243">
            <v>3602257</v>
          </cell>
          <cell r="B243" t="str">
            <v>ZERBINATI</v>
          </cell>
          <cell r="C243" t="str">
            <v>MICHELA</v>
          </cell>
          <cell r="D243" t="str">
            <v>ATLETICA UNION CREAZZO A.S.D.</v>
          </cell>
          <cell r="E243">
            <v>0</v>
          </cell>
          <cell r="F243">
            <v>1973</v>
          </cell>
          <cell r="G243">
            <v>0</v>
          </cell>
          <cell r="H243" t="str">
            <v>ABF</v>
          </cell>
          <cell r="I243" t="str">
            <v>00101</v>
          </cell>
          <cell r="J243" t="str">
            <v>03602257</v>
          </cell>
        </row>
        <row r="244">
          <cell r="A244">
            <v>3603111</v>
          </cell>
          <cell r="B244" t="str">
            <v>ZOLLA</v>
          </cell>
          <cell r="C244" t="str">
            <v>LORENA</v>
          </cell>
          <cell r="D244" t="str">
            <v>ATLETICA UNION CREAZZO A.S.D.</v>
          </cell>
          <cell r="E244">
            <v>0</v>
          </cell>
          <cell r="F244">
            <v>1969</v>
          </cell>
          <cell r="G244">
            <v>0</v>
          </cell>
          <cell r="H244" t="str">
            <v>ABF</v>
          </cell>
          <cell r="I244" t="str">
            <v>00101</v>
          </cell>
          <cell r="J244" t="str">
            <v>03603111</v>
          </cell>
        </row>
        <row r="245">
          <cell r="A245">
            <v>3603220</v>
          </cell>
          <cell r="B245" t="str">
            <v>ZORDAN</v>
          </cell>
          <cell r="C245" t="str">
            <v>PAOLA</v>
          </cell>
          <cell r="D245" t="str">
            <v>ATLETICA TRISSINO</v>
          </cell>
          <cell r="E245">
            <v>0</v>
          </cell>
          <cell r="F245">
            <v>1966</v>
          </cell>
          <cell r="G245">
            <v>0</v>
          </cell>
          <cell r="H245" t="str">
            <v>ABF</v>
          </cell>
          <cell r="I245" t="str">
            <v>00230</v>
          </cell>
          <cell r="J245" t="str">
            <v>03603220</v>
          </cell>
        </row>
        <row r="246">
          <cell r="A246">
            <v>3603792</v>
          </cell>
          <cell r="B246" t="str">
            <v>ZUGLIANI</v>
          </cell>
          <cell r="C246" t="str">
            <v>ANDREA</v>
          </cell>
          <cell r="D246" t="str">
            <v>G.S. LEONICENA</v>
          </cell>
          <cell r="E246">
            <v>0</v>
          </cell>
          <cell r="F246">
            <v>1970</v>
          </cell>
          <cell r="G246">
            <v>0</v>
          </cell>
          <cell r="H246" t="str">
            <v>ABF</v>
          </cell>
          <cell r="I246" t="str">
            <v>00136</v>
          </cell>
          <cell r="J246" t="str">
            <v>03603792</v>
          </cell>
        </row>
        <row r="247">
          <cell r="A247">
            <v>3602438</v>
          </cell>
          <cell r="B247" t="str">
            <v>ALBARELLO</v>
          </cell>
          <cell r="C247" t="str">
            <v>ALBERTO</v>
          </cell>
          <cell r="D247" t="str">
            <v>ATLETICA UNION CREAZZO A.S.D.</v>
          </cell>
          <cell r="E247">
            <v>0</v>
          </cell>
          <cell r="F247">
            <v>1965</v>
          </cell>
          <cell r="G247">
            <v>0</v>
          </cell>
          <cell r="H247" t="str">
            <v>ABM</v>
          </cell>
          <cell r="I247" t="str">
            <v>00101</v>
          </cell>
          <cell r="J247" t="str">
            <v>03602438</v>
          </cell>
        </row>
        <row r="248">
          <cell r="A248">
            <v>3606728</v>
          </cell>
          <cell r="B248" t="str">
            <v>ALTISSIMO</v>
          </cell>
          <cell r="C248" t="str">
            <v>STEFANO</v>
          </cell>
          <cell r="D248" t="str">
            <v>A.A. ATLETICA MALO</v>
          </cell>
          <cell r="E248">
            <v>0</v>
          </cell>
          <cell r="F248">
            <v>1969</v>
          </cell>
          <cell r="G248">
            <v>0</v>
          </cell>
          <cell r="H248" t="str">
            <v>ABM</v>
          </cell>
          <cell r="I248" t="str">
            <v>00132</v>
          </cell>
          <cell r="J248" t="str">
            <v>03606728</v>
          </cell>
        </row>
        <row r="249">
          <cell r="A249">
            <v>3603209</v>
          </cell>
          <cell r="B249" t="str">
            <v>AMATORI</v>
          </cell>
          <cell r="C249" t="str">
            <v>LORENZO</v>
          </cell>
          <cell r="D249" t="str">
            <v>POL. DIL. MONTECCHIO PRECALCINO</v>
          </cell>
          <cell r="E249">
            <v>0</v>
          </cell>
          <cell r="F249">
            <v>1970</v>
          </cell>
          <cell r="G249">
            <v>0</v>
          </cell>
          <cell r="H249" t="str">
            <v>ABM</v>
          </cell>
          <cell r="I249" t="str">
            <v>00004</v>
          </cell>
          <cell r="J249" t="str">
            <v>03603209</v>
          </cell>
        </row>
        <row r="250">
          <cell r="A250">
            <v>3607643</v>
          </cell>
          <cell r="B250" t="str">
            <v>ANTONIAZZI</v>
          </cell>
          <cell r="C250" t="str">
            <v>MASSIMO</v>
          </cell>
          <cell r="D250" t="str">
            <v>ATLETICA CALDOGNO '93</v>
          </cell>
          <cell r="E250">
            <v>0</v>
          </cell>
          <cell r="F250">
            <v>1973</v>
          </cell>
          <cell r="G250">
            <v>0</v>
          </cell>
          <cell r="H250" t="str">
            <v>ABM</v>
          </cell>
          <cell r="I250" t="str">
            <v>00129</v>
          </cell>
          <cell r="J250" t="str">
            <v>03607643</v>
          </cell>
        </row>
        <row r="251">
          <cell r="A251">
            <v>3603418</v>
          </cell>
          <cell r="B251" t="str">
            <v>ANTONIAZZI</v>
          </cell>
          <cell r="C251" t="str">
            <v>STEFANO</v>
          </cell>
          <cell r="D251" t="str">
            <v>A.A. ATLETICA MALO</v>
          </cell>
          <cell r="E251">
            <v>0</v>
          </cell>
          <cell r="F251">
            <v>1970</v>
          </cell>
          <cell r="G251">
            <v>0</v>
          </cell>
          <cell r="H251" t="str">
            <v>ABM</v>
          </cell>
          <cell r="I251" t="str">
            <v>00132</v>
          </cell>
          <cell r="J251" t="str">
            <v>03603418</v>
          </cell>
        </row>
        <row r="252">
          <cell r="A252">
            <v>3603419</v>
          </cell>
          <cell r="B252" t="str">
            <v>ANZOLIN</v>
          </cell>
          <cell r="C252" t="str">
            <v>ARMANDO</v>
          </cell>
          <cell r="D252" t="str">
            <v>A.A. ATLETICA MALO</v>
          </cell>
          <cell r="E252">
            <v>0</v>
          </cell>
          <cell r="F252">
            <v>1964</v>
          </cell>
          <cell r="G252">
            <v>0</v>
          </cell>
          <cell r="H252" t="str">
            <v>ABM</v>
          </cell>
          <cell r="I252" t="str">
            <v>00132</v>
          </cell>
          <cell r="J252" t="str">
            <v>03603419</v>
          </cell>
        </row>
        <row r="253">
          <cell r="A253">
            <v>3603314</v>
          </cell>
          <cell r="B253" t="str">
            <v>APOLLONI</v>
          </cell>
          <cell r="C253" t="str">
            <v>DARIO</v>
          </cell>
          <cell r="D253" t="str">
            <v>ATLETICA VALCHIAMPO</v>
          </cell>
          <cell r="E253">
            <v>0</v>
          </cell>
          <cell r="F253">
            <v>1966</v>
          </cell>
          <cell r="G253">
            <v>0</v>
          </cell>
          <cell r="H253" t="str">
            <v>ABM</v>
          </cell>
          <cell r="I253" t="str">
            <v>00140</v>
          </cell>
          <cell r="J253" t="str">
            <v>03603314</v>
          </cell>
        </row>
        <row r="254">
          <cell r="A254">
            <v>3604195</v>
          </cell>
          <cell r="B254" t="str">
            <v>ASTRINI</v>
          </cell>
          <cell r="C254" t="str">
            <v>GABRIELE</v>
          </cell>
          <cell r="D254" t="str">
            <v>CSI ATLETICA COLLI BERICI A.S.D.</v>
          </cell>
          <cell r="E254">
            <v>0</v>
          </cell>
          <cell r="F254">
            <v>1972</v>
          </cell>
          <cell r="G254">
            <v>0</v>
          </cell>
          <cell r="H254" t="str">
            <v>ABM</v>
          </cell>
          <cell r="I254" t="str">
            <v>00070</v>
          </cell>
          <cell r="J254" t="str">
            <v>03604195</v>
          </cell>
        </row>
        <row r="255">
          <cell r="A255">
            <v>3606502</v>
          </cell>
          <cell r="B255" t="str">
            <v>BAGGIO</v>
          </cell>
          <cell r="C255" t="str">
            <v>DANIELE DOMENICO</v>
          </cell>
          <cell r="D255" t="str">
            <v>C.S.I. TEZZE SUL BRENTA</v>
          </cell>
          <cell r="E255">
            <v>0</v>
          </cell>
          <cell r="F255">
            <v>1972</v>
          </cell>
          <cell r="G255">
            <v>0</v>
          </cell>
          <cell r="H255" t="str">
            <v>ABM</v>
          </cell>
          <cell r="I255" t="str">
            <v>00134</v>
          </cell>
          <cell r="J255" t="str">
            <v>03606502</v>
          </cell>
        </row>
        <row r="256">
          <cell r="A256">
            <v>3603934</v>
          </cell>
          <cell r="B256" t="str">
            <v>BAGNARA</v>
          </cell>
          <cell r="C256" t="str">
            <v>CLAUDIO</v>
          </cell>
          <cell r="D256" t="str">
            <v>POLISPORTIVA DUEVILLE</v>
          </cell>
          <cell r="E256">
            <v>0</v>
          </cell>
          <cell r="F256">
            <v>1971</v>
          </cell>
          <cell r="G256">
            <v>0</v>
          </cell>
          <cell r="H256" t="str">
            <v>ABM</v>
          </cell>
          <cell r="I256" t="str">
            <v>00112</v>
          </cell>
          <cell r="J256" t="str">
            <v>03603934</v>
          </cell>
        </row>
        <row r="257">
          <cell r="A257">
            <v>3602869</v>
          </cell>
          <cell r="B257" t="str">
            <v>BALDISSERI</v>
          </cell>
          <cell r="C257" t="str">
            <v>MORENO</v>
          </cell>
          <cell r="D257" t="str">
            <v>SPAZI VERDI</v>
          </cell>
          <cell r="E257">
            <v>0</v>
          </cell>
          <cell r="F257">
            <v>1971</v>
          </cell>
          <cell r="G257">
            <v>0</v>
          </cell>
          <cell r="H257" t="str">
            <v>ABM</v>
          </cell>
          <cell r="I257" t="str">
            <v>00298</v>
          </cell>
          <cell r="J257" t="str">
            <v>03602869</v>
          </cell>
        </row>
        <row r="258">
          <cell r="A258">
            <v>3604200</v>
          </cell>
          <cell r="B258" t="str">
            <v>BARBIERO</v>
          </cell>
          <cell r="C258" t="str">
            <v>RALF</v>
          </cell>
          <cell r="D258" t="str">
            <v>CSI ATLETICA COLLI BERICI A.S.D.</v>
          </cell>
          <cell r="E258">
            <v>0</v>
          </cell>
          <cell r="F258">
            <v>1973</v>
          </cell>
          <cell r="G258">
            <v>0</v>
          </cell>
          <cell r="H258" t="str">
            <v>ABM</v>
          </cell>
          <cell r="I258" t="str">
            <v>00070</v>
          </cell>
          <cell r="J258" t="str">
            <v>03604200</v>
          </cell>
        </row>
        <row r="259">
          <cell r="A259">
            <v>3604089</v>
          </cell>
          <cell r="B259" t="str">
            <v>BARBIERO</v>
          </cell>
          <cell r="C259" t="str">
            <v>ROBERTO</v>
          </cell>
          <cell r="D259" t="str">
            <v>CSI ATLETICA COLLI BERICI A.S.D.</v>
          </cell>
          <cell r="E259">
            <v>0</v>
          </cell>
          <cell r="F259">
            <v>1964</v>
          </cell>
          <cell r="G259">
            <v>0</v>
          </cell>
          <cell r="H259" t="str">
            <v>ABM</v>
          </cell>
          <cell r="I259" t="str">
            <v>00070</v>
          </cell>
          <cell r="J259" t="str">
            <v>03604089</v>
          </cell>
        </row>
        <row r="260">
          <cell r="A260">
            <v>3605786</v>
          </cell>
          <cell r="B260" t="str">
            <v>BASSAN</v>
          </cell>
          <cell r="C260" t="str">
            <v>VANNI</v>
          </cell>
          <cell r="D260" t="str">
            <v>POLISPORTIVA DUEVILLE</v>
          </cell>
          <cell r="E260">
            <v>0</v>
          </cell>
          <cell r="F260">
            <v>1970</v>
          </cell>
          <cell r="G260">
            <v>0</v>
          </cell>
          <cell r="H260" t="str">
            <v>ABM</v>
          </cell>
          <cell r="I260" t="str">
            <v>00112</v>
          </cell>
          <cell r="J260" t="str">
            <v>03605786</v>
          </cell>
        </row>
        <row r="261">
          <cell r="A261">
            <v>3603846</v>
          </cell>
          <cell r="B261" t="str">
            <v>BEDIN</v>
          </cell>
          <cell r="C261" t="str">
            <v>ANDREA</v>
          </cell>
          <cell r="D261" t="str">
            <v>ATLETICA CALDOGNO '93</v>
          </cell>
          <cell r="E261">
            <v>0</v>
          </cell>
          <cell r="F261">
            <v>1969</v>
          </cell>
          <cell r="G261">
            <v>0</v>
          </cell>
          <cell r="H261" t="str">
            <v>ABM</v>
          </cell>
          <cell r="I261" t="str">
            <v>00129</v>
          </cell>
          <cell r="J261" t="str">
            <v>03603846</v>
          </cell>
        </row>
        <row r="262">
          <cell r="A262">
            <v>3604518</v>
          </cell>
          <cell r="B262" t="str">
            <v>BELLINI CORNESALI</v>
          </cell>
          <cell r="C262" t="str">
            <v>JEAN PAUL</v>
          </cell>
          <cell r="D262" t="str">
            <v>AMICI DELL'ATLETICA VICENZA</v>
          </cell>
          <cell r="E262">
            <v>0</v>
          </cell>
          <cell r="F262">
            <v>1970</v>
          </cell>
          <cell r="G262">
            <v>0</v>
          </cell>
          <cell r="H262" t="str">
            <v>ABM</v>
          </cell>
          <cell r="I262" t="str">
            <v>00265</v>
          </cell>
          <cell r="J262" t="str">
            <v>03604518</v>
          </cell>
        </row>
        <row r="263">
          <cell r="A263">
            <v>3602861</v>
          </cell>
          <cell r="B263" t="str">
            <v>BELLONI</v>
          </cell>
          <cell r="C263" t="str">
            <v>CHRISTIAN</v>
          </cell>
          <cell r="D263" t="str">
            <v>ATLETICA ARZIGNANO</v>
          </cell>
          <cell r="E263">
            <v>0</v>
          </cell>
          <cell r="F263">
            <v>1972</v>
          </cell>
          <cell r="G263">
            <v>0</v>
          </cell>
          <cell r="H263" t="str">
            <v>ABM</v>
          </cell>
          <cell r="I263" t="str">
            <v>00131</v>
          </cell>
          <cell r="J263" t="str">
            <v>03602861</v>
          </cell>
        </row>
        <row r="264">
          <cell r="A264">
            <v>3602973</v>
          </cell>
          <cell r="B264" t="str">
            <v>BELOTTI</v>
          </cell>
          <cell r="C264" t="str">
            <v>MASSIMO</v>
          </cell>
          <cell r="D264" t="str">
            <v>POLISPORTIVA DUEVILLE</v>
          </cell>
          <cell r="E264">
            <v>0</v>
          </cell>
          <cell r="F264">
            <v>1965</v>
          </cell>
          <cell r="G264">
            <v>0</v>
          </cell>
          <cell r="H264" t="str">
            <v>ABM</v>
          </cell>
          <cell r="I264" t="str">
            <v>00112</v>
          </cell>
          <cell r="J264" t="str">
            <v>03602973</v>
          </cell>
        </row>
        <row r="265">
          <cell r="A265">
            <v>3603421</v>
          </cell>
          <cell r="B265" t="str">
            <v>BENGELSDORFF</v>
          </cell>
          <cell r="C265" t="str">
            <v>CARL WILHELM ANDREAS</v>
          </cell>
          <cell r="D265" t="str">
            <v>A.A. ATLETICA MALO</v>
          </cell>
          <cell r="E265">
            <v>0</v>
          </cell>
          <cell r="F265">
            <v>1966</v>
          </cell>
          <cell r="G265">
            <v>0</v>
          </cell>
          <cell r="H265" t="str">
            <v>ABM</v>
          </cell>
          <cell r="I265" t="str">
            <v>00132</v>
          </cell>
          <cell r="J265" t="str">
            <v>03603421</v>
          </cell>
        </row>
        <row r="266">
          <cell r="A266">
            <v>3604159</v>
          </cell>
          <cell r="B266" t="str">
            <v>BENOZZATO</v>
          </cell>
          <cell r="C266" t="str">
            <v>GIANNI</v>
          </cell>
          <cell r="D266" t="str">
            <v>ATLETICA CALDOGNO '93</v>
          </cell>
          <cell r="E266">
            <v>0</v>
          </cell>
          <cell r="F266">
            <v>1969</v>
          </cell>
          <cell r="G266">
            <v>0</v>
          </cell>
          <cell r="H266" t="str">
            <v>ABM</v>
          </cell>
          <cell r="I266" t="str">
            <v>00129</v>
          </cell>
          <cell r="J266" t="str">
            <v>03604159</v>
          </cell>
        </row>
        <row r="267">
          <cell r="A267">
            <v>3602238</v>
          </cell>
          <cell r="B267" t="str">
            <v>BERTINAZZO</v>
          </cell>
          <cell r="C267" t="str">
            <v>ANDREA</v>
          </cell>
          <cell r="D267" t="str">
            <v>RISORGIVE</v>
          </cell>
          <cell r="E267">
            <v>0</v>
          </cell>
          <cell r="F267">
            <v>1968</v>
          </cell>
          <cell r="G267">
            <v>0</v>
          </cell>
          <cell r="H267" t="str">
            <v>ABM</v>
          </cell>
          <cell r="I267" t="str">
            <v>00031</v>
          </cell>
          <cell r="J267" t="str">
            <v>03602238</v>
          </cell>
        </row>
        <row r="268">
          <cell r="A268">
            <v>3603424</v>
          </cell>
          <cell r="B268" t="str">
            <v>BERTO</v>
          </cell>
          <cell r="C268" t="str">
            <v>MARCO</v>
          </cell>
          <cell r="D268" t="str">
            <v>A.A. ATLETICA MALO</v>
          </cell>
          <cell r="E268">
            <v>0</v>
          </cell>
          <cell r="F268">
            <v>1973</v>
          </cell>
          <cell r="G268">
            <v>0</v>
          </cell>
          <cell r="H268" t="str">
            <v>ABM</v>
          </cell>
          <cell r="I268" t="str">
            <v>00132</v>
          </cell>
          <cell r="J268" t="str">
            <v>03603424</v>
          </cell>
        </row>
        <row r="269">
          <cell r="A269">
            <v>3603427</v>
          </cell>
          <cell r="B269" t="str">
            <v>BONATO</v>
          </cell>
          <cell r="C269" t="str">
            <v>CLAUDIO</v>
          </cell>
          <cell r="D269" t="str">
            <v>A.A. ATLETICA MALO</v>
          </cell>
          <cell r="E269">
            <v>0</v>
          </cell>
          <cell r="F269">
            <v>1964</v>
          </cell>
          <cell r="G269">
            <v>0</v>
          </cell>
          <cell r="H269" t="str">
            <v>ABM</v>
          </cell>
          <cell r="I269" t="str">
            <v>00132</v>
          </cell>
          <cell r="J269" t="str">
            <v>03603427</v>
          </cell>
        </row>
        <row r="270">
          <cell r="A270">
            <v>3603856</v>
          </cell>
          <cell r="B270" t="str">
            <v>BORDIGNON</v>
          </cell>
          <cell r="C270" t="str">
            <v>DANIELE</v>
          </cell>
          <cell r="D270" t="str">
            <v>ATLETICA CALDOGNO '93</v>
          </cell>
          <cell r="E270">
            <v>0</v>
          </cell>
          <cell r="F270">
            <v>1973</v>
          </cell>
          <cell r="G270">
            <v>0</v>
          </cell>
          <cell r="H270" t="str">
            <v>ABM</v>
          </cell>
          <cell r="I270" t="str">
            <v>00129</v>
          </cell>
          <cell r="J270" t="str">
            <v>03603856</v>
          </cell>
        </row>
        <row r="271">
          <cell r="A271">
            <v>3602453</v>
          </cell>
          <cell r="B271" t="str">
            <v>BORON</v>
          </cell>
          <cell r="C271" t="str">
            <v>MAURO</v>
          </cell>
          <cell r="D271" t="str">
            <v>ATLETICA UNION CREAZZO A.S.D.</v>
          </cell>
          <cell r="E271">
            <v>0</v>
          </cell>
          <cell r="F271">
            <v>1966</v>
          </cell>
          <cell r="G271">
            <v>0</v>
          </cell>
          <cell r="H271" t="str">
            <v>ABM</v>
          </cell>
          <cell r="I271" t="str">
            <v>00101</v>
          </cell>
          <cell r="J271" t="str">
            <v>03602453</v>
          </cell>
        </row>
        <row r="272">
          <cell r="A272">
            <v>3603428</v>
          </cell>
          <cell r="B272" t="str">
            <v>BORTOLOTTO</v>
          </cell>
          <cell r="C272" t="str">
            <v>PAOLO</v>
          </cell>
          <cell r="D272" t="str">
            <v>A.A. ATLETICA MALO</v>
          </cell>
          <cell r="E272">
            <v>0</v>
          </cell>
          <cell r="F272">
            <v>1966</v>
          </cell>
          <cell r="G272">
            <v>0</v>
          </cell>
          <cell r="H272" t="str">
            <v>ABM</v>
          </cell>
          <cell r="I272" t="str">
            <v>00132</v>
          </cell>
          <cell r="J272" t="str">
            <v>03603428</v>
          </cell>
        </row>
        <row r="273">
          <cell r="A273">
            <v>3603429</v>
          </cell>
          <cell r="B273" t="str">
            <v>BORTOLOTTO</v>
          </cell>
          <cell r="C273" t="str">
            <v>STEFANO</v>
          </cell>
          <cell r="D273" t="str">
            <v>A.A. ATLETICA MALO</v>
          </cell>
          <cell r="E273">
            <v>0</v>
          </cell>
          <cell r="F273">
            <v>1965</v>
          </cell>
          <cell r="G273">
            <v>0</v>
          </cell>
          <cell r="H273" t="str">
            <v>ABM</v>
          </cell>
          <cell r="I273" t="str">
            <v>00132</v>
          </cell>
          <cell r="J273" t="str">
            <v>03603429</v>
          </cell>
        </row>
        <row r="274">
          <cell r="A274">
            <v>3603945</v>
          </cell>
          <cell r="B274" t="str">
            <v>BRAZZALE</v>
          </cell>
          <cell r="C274" t="str">
            <v>LUCA</v>
          </cell>
          <cell r="D274" t="str">
            <v>POLISPORTIVA DUEVILLE</v>
          </cell>
          <cell r="E274">
            <v>0</v>
          </cell>
          <cell r="F274">
            <v>1973</v>
          </cell>
          <cell r="G274">
            <v>0</v>
          </cell>
          <cell r="H274" t="str">
            <v>ABM</v>
          </cell>
          <cell r="I274" t="str">
            <v>00112</v>
          </cell>
          <cell r="J274" t="str">
            <v>03603945</v>
          </cell>
        </row>
        <row r="275">
          <cell r="A275">
            <v>3603505</v>
          </cell>
          <cell r="B275" t="str">
            <v>BUSIN</v>
          </cell>
          <cell r="C275" t="str">
            <v>RICCARDO</v>
          </cell>
          <cell r="D275" t="str">
            <v>U.S. SUMMANO</v>
          </cell>
          <cell r="E275">
            <v>0</v>
          </cell>
          <cell r="F275">
            <v>1970</v>
          </cell>
          <cell r="G275">
            <v>0</v>
          </cell>
          <cell r="H275" t="str">
            <v>ABM</v>
          </cell>
          <cell r="I275" t="str">
            <v>00137</v>
          </cell>
          <cell r="J275" t="str">
            <v>03603505</v>
          </cell>
        </row>
        <row r="276">
          <cell r="A276">
            <v>3603946</v>
          </cell>
          <cell r="B276" t="str">
            <v>BUZZOLAN</v>
          </cell>
          <cell r="C276" t="str">
            <v>MORENO</v>
          </cell>
          <cell r="D276" t="str">
            <v>POLISPORTIVA DUEVILLE</v>
          </cell>
          <cell r="E276">
            <v>0</v>
          </cell>
          <cell r="F276">
            <v>1968</v>
          </cell>
          <cell r="G276">
            <v>0</v>
          </cell>
          <cell r="H276" t="str">
            <v>ABM</v>
          </cell>
          <cell r="I276" t="str">
            <v>00112</v>
          </cell>
          <cell r="J276" t="str">
            <v>03603946</v>
          </cell>
        </row>
        <row r="277">
          <cell r="A277">
            <v>3605181</v>
          </cell>
          <cell r="B277" t="str">
            <v>CALIARO</v>
          </cell>
          <cell r="C277" t="str">
            <v>GIAMPIETRO</v>
          </cell>
          <cell r="D277" t="str">
            <v>ATLETICA ARZIGNANO</v>
          </cell>
          <cell r="E277">
            <v>0</v>
          </cell>
          <cell r="F277">
            <v>1970</v>
          </cell>
          <cell r="G277">
            <v>0</v>
          </cell>
          <cell r="H277" t="str">
            <v>ABM</v>
          </cell>
          <cell r="I277" t="str">
            <v>00131</v>
          </cell>
          <cell r="J277" t="str">
            <v>03605181</v>
          </cell>
        </row>
        <row r="278">
          <cell r="A278">
            <v>3604980</v>
          </cell>
          <cell r="B278" t="str">
            <v>CANELLA</v>
          </cell>
          <cell r="C278" t="str">
            <v>MASSIMO</v>
          </cell>
          <cell r="D278" t="str">
            <v>AMICI DELL'ATLETICA VICENZA</v>
          </cell>
          <cell r="E278">
            <v>0</v>
          </cell>
          <cell r="F278">
            <v>1969</v>
          </cell>
          <cell r="G278">
            <v>0</v>
          </cell>
          <cell r="H278" t="str">
            <v>ABM</v>
          </cell>
          <cell r="I278" t="str">
            <v>00265</v>
          </cell>
          <cell r="J278" t="str">
            <v>03604980</v>
          </cell>
        </row>
        <row r="279">
          <cell r="A279">
            <v>3603431</v>
          </cell>
          <cell r="B279" t="str">
            <v>CARBONARA</v>
          </cell>
          <cell r="C279" t="str">
            <v>GIANNI</v>
          </cell>
          <cell r="D279" t="str">
            <v>A.A. ATLETICA MALO</v>
          </cell>
          <cell r="E279">
            <v>0</v>
          </cell>
          <cell r="F279">
            <v>1970</v>
          </cell>
          <cell r="G279">
            <v>0</v>
          </cell>
          <cell r="H279" t="str">
            <v>ABM</v>
          </cell>
          <cell r="I279" t="str">
            <v>00132</v>
          </cell>
          <cell r="J279" t="str">
            <v>03603431</v>
          </cell>
        </row>
        <row r="280">
          <cell r="A280">
            <v>3603269</v>
          </cell>
          <cell r="B280" t="str">
            <v>CARIOLATO</v>
          </cell>
          <cell r="C280" t="str">
            <v>GUIDO</v>
          </cell>
          <cell r="D280" t="str">
            <v>A.P.D. VALDAGNO</v>
          </cell>
          <cell r="E280">
            <v>0</v>
          </cell>
          <cell r="F280">
            <v>1971</v>
          </cell>
          <cell r="G280">
            <v>0</v>
          </cell>
          <cell r="H280" t="str">
            <v>ABM</v>
          </cell>
          <cell r="I280" t="str">
            <v>00135</v>
          </cell>
          <cell r="J280" t="str">
            <v>03603269</v>
          </cell>
        </row>
        <row r="281">
          <cell r="A281">
            <v>3602302</v>
          </cell>
          <cell r="B281" t="str">
            <v>CAROLLO CANALE</v>
          </cell>
          <cell r="C281" t="str">
            <v>FIORENZO</v>
          </cell>
          <cell r="D281" t="str">
            <v>POL. DIL. MONTECCHIO PRECALCINO</v>
          </cell>
          <cell r="E281">
            <v>0</v>
          </cell>
          <cell r="F281">
            <v>1964</v>
          </cell>
          <cell r="G281">
            <v>0</v>
          </cell>
          <cell r="H281" t="str">
            <v>ABM</v>
          </cell>
          <cell r="I281" t="str">
            <v>00004</v>
          </cell>
          <cell r="J281" t="str">
            <v>03602302</v>
          </cell>
        </row>
        <row r="282">
          <cell r="A282">
            <v>3603304</v>
          </cell>
          <cell r="B282" t="str">
            <v>CARRARINI</v>
          </cell>
          <cell r="C282" t="str">
            <v>CRISTIANO</v>
          </cell>
          <cell r="D282" t="str">
            <v>ATLETICA VALCHIAMPO</v>
          </cell>
          <cell r="E282">
            <v>0</v>
          </cell>
          <cell r="F282">
            <v>1972</v>
          </cell>
          <cell r="G282">
            <v>0</v>
          </cell>
          <cell r="H282" t="str">
            <v>ABM</v>
          </cell>
          <cell r="I282" t="str">
            <v>00140</v>
          </cell>
          <cell r="J282" t="str">
            <v>03603304</v>
          </cell>
        </row>
        <row r="283">
          <cell r="A283">
            <v>3602465</v>
          </cell>
          <cell r="B283" t="str">
            <v>CATTANI</v>
          </cell>
          <cell r="C283" t="str">
            <v>MASSIMILIANO</v>
          </cell>
          <cell r="D283" t="str">
            <v>ATLETICA UNION CREAZZO A.S.D.</v>
          </cell>
          <cell r="E283">
            <v>0</v>
          </cell>
          <cell r="F283">
            <v>1970</v>
          </cell>
          <cell r="G283">
            <v>0</v>
          </cell>
          <cell r="H283" t="str">
            <v>ABM</v>
          </cell>
          <cell r="I283" t="str">
            <v>00101</v>
          </cell>
          <cell r="J283" t="str">
            <v>03602465</v>
          </cell>
        </row>
        <row r="284">
          <cell r="A284">
            <v>3604569</v>
          </cell>
          <cell r="B284" t="str">
            <v>CATTANI</v>
          </cell>
          <cell r="C284" t="str">
            <v>VINICIO</v>
          </cell>
          <cell r="D284" t="str">
            <v>AMICI DELL'ATLETICA VICENZA</v>
          </cell>
          <cell r="E284">
            <v>0</v>
          </cell>
          <cell r="F284">
            <v>1973</v>
          </cell>
          <cell r="G284">
            <v>0</v>
          </cell>
          <cell r="H284" t="str">
            <v>ABM</v>
          </cell>
          <cell r="I284" t="str">
            <v>00265</v>
          </cell>
          <cell r="J284" t="str">
            <v>03604569</v>
          </cell>
        </row>
        <row r="285">
          <cell r="A285">
            <v>3603251</v>
          </cell>
          <cell r="B285" t="str">
            <v>CAZZOLA</v>
          </cell>
          <cell r="C285" t="str">
            <v>DAVIDE</v>
          </cell>
          <cell r="D285" t="str">
            <v>ATLETICA TRISSINO</v>
          </cell>
          <cell r="E285">
            <v>0</v>
          </cell>
          <cell r="F285">
            <v>1965</v>
          </cell>
          <cell r="G285">
            <v>0</v>
          </cell>
          <cell r="H285" t="str">
            <v>ABM</v>
          </cell>
          <cell r="I285" t="str">
            <v>00230</v>
          </cell>
          <cell r="J285" t="str">
            <v>03603251</v>
          </cell>
        </row>
        <row r="286">
          <cell r="A286">
            <v>3603438</v>
          </cell>
          <cell r="B286" t="str">
            <v>CAZZOLA</v>
          </cell>
          <cell r="C286" t="str">
            <v>SIMONE</v>
          </cell>
          <cell r="D286" t="str">
            <v>A.A. ATLETICA MALO</v>
          </cell>
          <cell r="E286">
            <v>0</v>
          </cell>
          <cell r="F286">
            <v>1972</v>
          </cell>
          <cell r="G286">
            <v>0</v>
          </cell>
          <cell r="H286" t="str">
            <v>ABM</v>
          </cell>
          <cell r="I286" t="str">
            <v>00132</v>
          </cell>
          <cell r="J286" t="str">
            <v>03603438</v>
          </cell>
        </row>
        <row r="287">
          <cell r="A287">
            <v>3603862</v>
          </cell>
          <cell r="B287" t="str">
            <v>CECCHETTO</v>
          </cell>
          <cell r="C287" t="str">
            <v>GIOVANNI</v>
          </cell>
          <cell r="D287" t="str">
            <v>ATLETICA CALDOGNO '93</v>
          </cell>
          <cell r="E287">
            <v>0</v>
          </cell>
          <cell r="F287">
            <v>1970</v>
          </cell>
          <cell r="G287">
            <v>0</v>
          </cell>
          <cell r="H287" t="str">
            <v>ABM</v>
          </cell>
          <cell r="I287" t="str">
            <v>00129</v>
          </cell>
          <cell r="J287" t="str">
            <v>03603862</v>
          </cell>
        </row>
        <row r="288">
          <cell r="A288">
            <v>3603439</v>
          </cell>
          <cell r="B288" t="str">
            <v>CENZATO</v>
          </cell>
          <cell r="C288" t="str">
            <v>ROBERTO</v>
          </cell>
          <cell r="D288" t="str">
            <v>A.A. ATLETICA MALO</v>
          </cell>
          <cell r="E288">
            <v>0</v>
          </cell>
          <cell r="F288">
            <v>1970</v>
          </cell>
          <cell r="G288">
            <v>0</v>
          </cell>
          <cell r="H288" t="str">
            <v>ABM</v>
          </cell>
          <cell r="I288" t="str">
            <v>00132</v>
          </cell>
          <cell r="J288" t="str">
            <v>03603439</v>
          </cell>
        </row>
        <row r="289">
          <cell r="A289">
            <v>3603273</v>
          </cell>
          <cell r="B289" t="str">
            <v>CEOLA</v>
          </cell>
          <cell r="C289" t="str">
            <v>MARCO</v>
          </cell>
          <cell r="D289" t="str">
            <v>A.P.D. VALDAGNO</v>
          </cell>
          <cell r="E289">
            <v>0</v>
          </cell>
          <cell r="F289">
            <v>1973</v>
          </cell>
          <cell r="G289">
            <v>0</v>
          </cell>
          <cell r="H289" t="str">
            <v>ABM</v>
          </cell>
          <cell r="I289" t="str">
            <v>00135</v>
          </cell>
          <cell r="J289" t="str">
            <v>03603273</v>
          </cell>
        </row>
        <row r="290">
          <cell r="A290">
            <v>3603800</v>
          </cell>
          <cell r="B290" t="str">
            <v>CERA</v>
          </cell>
          <cell r="C290" t="str">
            <v>MASSIMO</v>
          </cell>
          <cell r="D290" t="str">
            <v>G.S. LEONICENA</v>
          </cell>
          <cell r="E290">
            <v>0</v>
          </cell>
          <cell r="F290">
            <v>1972</v>
          </cell>
          <cell r="G290">
            <v>0</v>
          </cell>
          <cell r="H290" t="str">
            <v>ABM</v>
          </cell>
          <cell r="I290" t="str">
            <v>00136</v>
          </cell>
          <cell r="J290" t="str">
            <v>03603800</v>
          </cell>
        </row>
        <row r="291">
          <cell r="A291">
            <v>3603328</v>
          </cell>
          <cell r="B291" t="str">
            <v>CERATO</v>
          </cell>
          <cell r="C291" t="str">
            <v>NICOLA</v>
          </cell>
          <cell r="D291" t="str">
            <v>ATLETICA VALCHIAMPO</v>
          </cell>
          <cell r="E291">
            <v>0</v>
          </cell>
          <cell r="F291">
            <v>1968</v>
          </cell>
          <cell r="G291">
            <v>0</v>
          </cell>
          <cell r="H291" t="str">
            <v>ABM</v>
          </cell>
          <cell r="I291" t="str">
            <v>00140</v>
          </cell>
          <cell r="J291" t="str">
            <v>03603328</v>
          </cell>
        </row>
        <row r="292">
          <cell r="A292">
            <v>3602225</v>
          </cell>
          <cell r="B292" t="str">
            <v>CERIN</v>
          </cell>
          <cell r="C292" t="str">
            <v>LUIGI</v>
          </cell>
          <cell r="D292" t="str">
            <v>G.S. VICENZA EST</v>
          </cell>
          <cell r="E292">
            <v>0</v>
          </cell>
          <cell r="F292">
            <v>1966</v>
          </cell>
          <cell r="G292">
            <v>0</v>
          </cell>
          <cell r="H292" t="str">
            <v>ABM</v>
          </cell>
          <cell r="I292" t="str">
            <v>00139</v>
          </cell>
          <cell r="J292" t="str">
            <v>03602225</v>
          </cell>
        </row>
        <row r="293">
          <cell r="A293">
            <v>3603027</v>
          </cell>
          <cell r="B293" t="str">
            <v>CERRETTI</v>
          </cell>
          <cell r="C293" t="str">
            <v>SERGIO</v>
          </cell>
          <cell r="D293" t="str">
            <v>ATLETICA UNION CREAZZO A.S.D.</v>
          </cell>
          <cell r="E293">
            <v>0</v>
          </cell>
          <cell r="F293">
            <v>1971</v>
          </cell>
          <cell r="G293">
            <v>0</v>
          </cell>
          <cell r="H293" t="str">
            <v>ABM</v>
          </cell>
          <cell r="I293" t="str">
            <v>00101</v>
          </cell>
          <cell r="J293" t="str">
            <v>03603027</v>
          </cell>
        </row>
        <row r="294">
          <cell r="A294">
            <v>3603440</v>
          </cell>
          <cell r="B294" t="str">
            <v>CERVO</v>
          </cell>
          <cell r="C294" t="str">
            <v>ROBERTO</v>
          </cell>
          <cell r="D294" t="str">
            <v>A.A. ATLETICA MALO</v>
          </cell>
          <cell r="E294">
            <v>0</v>
          </cell>
          <cell r="F294">
            <v>1968</v>
          </cell>
          <cell r="G294">
            <v>0</v>
          </cell>
          <cell r="H294" t="str">
            <v>ABM</v>
          </cell>
          <cell r="I294" t="str">
            <v>00132</v>
          </cell>
          <cell r="J294" t="str">
            <v>03603440</v>
          </cell>
        </row>
        <row r="295">
          <cell r="A295">
            <v>3605767</v>
          </cell>
          <cell r="B295" t="str">
            <v>CISCO</v>
          </cell>
          <cell r="C295" t="str">
            <v>DAMIANO</v>
          </cell>
          <cell r="D295" t="str">
            <v>AMICI DELL'ATLETICA VICENZA</v>
          </cell>
          <cell r="E295">
            <v>0</v>
          </cell>
          <cell r="F295">
            <v>1971</v>
          </cell>
          <cell r="G295">
            <v>0</v>
          </cell>
          <cell r="H295" t="str">
            <v>ABM</v>
          </cell>
          <cell r="I295" t="str">
            <v>00265</v>
          </cell>
          <cell r="J295" t="str">
            <v>03605767</v>
          </cell>
        </row>
        <row r="296">
          <cell r="A296">
            <v>3603329</v>
          </cell>
          <cell r="B296" t="str">
            <v>COCCO</v>
          </cell>
          <cell r="C296" t="str">
            <v>GIANDOMENICO</v>
          </cell>
          <cell r="D296" t="str">
            <v>ATLETICA VALCHIAMPO</v>
          </cell>
          <cell r="E296">
            <v>0</v>
          </cell>
          <cell r="F296">
            <v>1968</v>
          </cell>
          <cell r="G296">
            <v>0</v>
          </cell>
          <cell r="H296" t="str">
            <v>ABM</v>
          </cell>
          <cell r="I296" t="str">
            <v>00140</v>
          </cell>
          <cell r="J296" t="str">
            <v>03603329</v>
          </cell>
        </row>
        <row r="297">
          <cell r="A297">
            <v>3606734</v>
          </cell>
          <cell r="B297" t="str">
            <v>CONTRO</v>
          </cell>
          <cell r="C297" t="str">
            <v>DIEGO</v>
          </cell>
          <cell r="D297" t="str">
            <v>A.A. ATLETICA MALO</v>
          </cell>
          <cell r="E297">
            <v>0</v>
          </cell>
          <cell r="F297">
            <v>1973</v>
          </cell>
          <cell r="G297">
            <v>0</v>
          </cell>
          <cell r="H297" t="str">
            <v>ABM</v>
          </cell>
          <cell r="I297" t="str">
            <v>00132</v>
          </cell>
          <cell r="J297" t="str">
            <v>03606734</v>
          </cell>
        </row>
        <row r="298">
          <cell r="A298">
            <v>3602246</v>
          </cell>
          <cell r="B298" t="str">
            <v>COSTA</v>
          </cell>
          <cell r="C298" t="str">
            <v>MAURO</v>
          </cell>
          <cell r="D298" t="str">
            <v>ATLETICA UNION CREAZZO A.S.D.</v>
          </cell>
          <cell r="E298">
            <v>0</v>
          </cell>
          <cell r="F298">
            <v>1968</v>
          </cell>
          <cell r="G298">
            <v>0</v>
          </cell>
          <cell r="H298" t="str">
            <v>ABM</v>
          </cell>
          <cell r="I298" t="str">
            <v>00101</v>
          </cell>
          <cell r="J298" t="str">
            <v>03602246</v>
          </cell>
        </row>
        <row r="299">
          <cell r="A299">
            <v>3603866</v>
          </cell>
          <cell r="B299" t="str">
            <v>COSTANTINI</v>
          </cell>
          <cell r="C299" t="str">
            <v>STEFANO</v>
          </cell>
          <cell r="D299" t="str">
            <v>ATLETICA CALDOGNO '93</v>
          </cell>
          <cell r="E299">
            <v>0</v>
          </cell>
          <cell r="F299">
            <v>1964</v>
          </cell>
          <cell r="G299">
            <v>0</v>
          </cell>
          <cell r="H299" t="str">
            <v>ABM</v>
          </cell>
          <cell r="I299" t="str">
            <v>00129</v>
          </cell>
          <cell r="J299" t="str">
            <v>03603866</v>
          </cell>
        </row>
        <row r="300">
          <cell r="A300">
            <v>3603869</v>
          </cell>
          <cell r="B300" t="str">
            <v>CUNICO</v>
          </cell>
          <cell r="C300" t="str">
            <v>LORIS</v>
          </cell>
          <cell r="D300" t="str">
            <v>ATLETICA CALDOGNO '93</v>
          </cell>
          <cell r="E300">
            <v>0</v>
          </cell>
          <cell r="F300">
            <v>1973</v>
          </cell>
          <cell r="G300">
            <v>0</v>
          </cell>
          <cell r="H300" t="str">
            <v>ABM</v>
          </cell>
          <cell r="I300" t="str">
            <v>00129</v>
          </cell>
          <cell r="J300" t="str">
            <v>03603869</v>
          </cell>
        </row>
        <row r="301">
          <cell r="A301">
            <v>3603044</v>
          </cell>
          <cell r="B301" t="str">
            <v>D'AGOSTINI</v>
          </cell>
          <cell r="C301" t="str">
            <v>ADELINO</v>
          </cell>
          <cell r="D301" t="str">
            <v>ATLETICA ARZIGNANO</v>
          </cell>
          <cell r="E301">
            <v>0</v>
          </cell>
          <cell r="F301">
            <v>1964</v>
          </cell>
          <cell r="G301">
            <v>0</v>
          </cell>
          <cell r="H301" t="str">
            <v>ABM</v>
          </cell>
          <cell r="I301" t="str">
            <v>00131</v>
          </cell>
          <cell r="J301" t="str">
            <v>03603044</v>
          </cell>
        </row>
        <row r="302">
          <cell r="A302">
            <v>3603871</v>
          </cell>
          <cell r="B302" t="str">
            <v>DAL BELLO</v>
          </cell>
          <cell r="C302" t="str">
            <v>MIRCO</v>
          </cell>
          <cell r="D302" t="str">
            <v>ATLETICA CALDOGNO '93</v>
          </cell>
          <cell r="E302">
            <v>0</v>
          </cell>
          <cell r="F302">
            <v>1965</v>
          </cell>
          <cell r="G302">
            <v>0</v>
          </cell>
          <cell r="H302" t="str">
            <v>ABM</v>
          </cell>
          <cell r="I302" t="str">
            <v>00129</v>
          </cell>
          <cell r="J302" t="str">
            <v>03603871</v>
          </cell>
        </row>
        <row r="303">
          <cell r="A303">
            <v>3602430</v>
          </cell>
          <cell r="B303" t="str">
            <v>DAL LAGO</v>
          </cell>
          <cell r="C303" t="str">
            <v>OLFEO</v>
          </cell>
          <cell r="D303" t="str">
            <v>GRUPPO SPORTIVO ALPINI VICENZA</v>
          </cell>
          <cell r="E303">
            <v>0</v>
          </cell>
          <cell r="F303">
            <v>1964</v>
          </cell>
          <cell r="G303">
            <v>0</v>
          </cell>
          <cell r="H303" t="str">
            <v>ABM</v>
          </cell>
          <cell r="I303" t="str">
            <v>00288</v>
          </cell>
          <cell r="J303" t="str">
            <v>03602430</v>
          </cell>
        </row>
        <row r="304">
          <cell r="A304">
            <v>3603444</v>
          </cell>
          <cell r="B304" t="str">
            <v>DAL SANTO</v>
          </cell>
          <cell r="C304" t="str">
            <v>ALBERTO</v>
          </cell>
          <cell r="D304" t="str">
            <v>A.A. ATLETICA MALO</v>
          </cell>
          <cell r="E304">
            <v>0</v>
          </cell>
          <cell r="F304">
            <v>1969</v>
          </cell>
          <cell r="G304">
            <v>0</v>
          </cell>
          <cell r="H304" t="str">
            <v>ABM</v>
          </cell>
          <cell r="I304" t="str">
            <v>00132</v>
          </cell>
          <cell r="J304" t="str">
            <v>03603444</v>
          </cell>
        </row>
        <row r="305">
          <cell r="A305">
            <v>3603022</v>
          </cell>
          <cell r="B305" t="str">
            <v>DALLA COSTA</v>
          </cell>
          <cell r="C305" t="str">
            <v>GIOVANNI PIETRO</v>
          </cell>
          <cell r="D305" t="str">
            <v>ATLETICA ARZIGNANO</v>
          </cell>
          <cell r="E305">
            <v>0</v>
          </cell>
          <cell r="F305">
            <v>1969</v>
          </cell>
          <cell r="G305">
            <v>0</v>
          </cell>
          <cell r="H305" t="str">
            <v>ABM</v>
          </cell>
          <cell r="I305" t="str">
            <v>00131</v>
          </cell>
          <cell r="J305" t="str">
            <v>03603022</v>
          </cell>
        </row>
        <row r="306">
          <cell r="A306">
            <v>3604127</v>
          </cell>
          <cell r="B306" t="str">
            <v>DALLA RIVA</v>
          </cell>
          <cell r="C306" t="str">
            <v>BRUNO</v>
          </cell>
          <cell r="D306" t="str">
            <v>POLISPORTIVA DUEVILLE</v>
          </cell>
          <cell r="E306">
            <v>0</v>
          </cell>
          <cell r="F306">
            <v>1964</v>
          </cell>
          <cell r="G306">
            <v>0</v>
          </cell>
          <cell r="H306" t="str">
            <v>ABM</v>
          </cell>
          <cell r="I306" t="str">
            <v>00112</v>
          </cell>
          <cell r="J306" t="str">
            <v>03604127</v>
          </cell>
        </row>
        <row r="307">
          <cell r="A307">
            <v>3602862</v>
          </cell>
          <cell r="B307" t="str">
            <v>DE GRANDIS</v>
          </cell>
          <cell r="C307" t="str">
            <v>ANDREA</v>
          </cell>
          <cell r="D307" t="str">
            <v>ATLETICA ARZIGNANO</v>
          </cell>
          <cell r="E307">
            <v>0</v>
          </cell>
          <cell r="F307">
            <v>1971</v>
          </cell>
          <cell r="G307">
            <v>0</v>
          </cell>
          <cell r="H307" t="str">
            <v>ABM</v>
          </cell>
          <cell r="I307" t="str">
            <v>00131</v>
          </cell>
          <cell r="J307" t="str">
            <v>03602862</v>
          </cell>
        </row>
        <row r="308">
          <cell r="A308">
            <v>3603410</v>
          </cell>
          <cell r="B308" t="str">
            <v>DE POLI</v>
          </cell>
          <cell r="C308" t="str">
            <v>ORMISDA</v>
          </cell>
          <cell r="D308" t="str">
            <v>POLISPORTIVA SALF ALTOPADOVANA</v>
          </cell>
          <cell r="E308">
            <v>0</v>
          </cell>
          <cell r="F308">
            <v>1964</v>
          </cell>
          <cell r="G308">
            <v>0</v>
          </cell>
          <cell r="H308" t="str">
            <v>ABM</v>
          </cell>
          <cell r="I308" t="str">
            <v>00145</v>
          </cell>
          <cell r="J308" t="str">
            <v>03603410</v>
          </cell>
        </row>
        <row r="309">
          <cell r="A309">
            <v>3604521</v>
          </cell>
          <cell r="B309" t="str">
            <v>DEGENERI</v>
          </cell>
          <cell r="C309" t="str">
            <v>STEFANO</v>
          </cell>
          <cell r="D309" t="str">
            <v>AMICI DELL'ATLETICA VICENZA</v>
          </cell>
          <cell r="E309">
            <v>0</v>
          </cell>
          <cell r="F309">
            <v>1964</v>
          </cell>
          <cell r="G309">
            <v>0</v>
          </cell>
          <cell r="H309" t="str">
            <v>ABM</v>
          </cell>
          <cell r="I309" t="str">
            <v>00265</v>
          </cell>
          <cell r="J309" t="str">
            <v>03604521</v>
          </cell>
        </row>
        <row r="310">
          <cell r="A310">
            <v>3606736</v>
          </cell>
          <cell r="B310" t="str">
            <v>DOMPIERI</v>
          </cell>
          <cell r="C310" t="str">
            <v>PAOLO</v>
          </cell>
          <cell r="D310" t="str">
            <v>A.A. ATLETICA MALO</v>
          </cell>
          <cell r="E310">
            <v>0</v>
          </cell>
          <cell r="F310">
            <v>1967</v>
          </cell>
          <cell r="G310">
            <v>0</v>
          </cell>
          <cell r="H310" t="str">
            <v>ABM</v>
          </cell>
          <cell r="I310" t="str">
            <v>00132</v>
          </cell>
          <cell r="J310" t="str">
            <v>03606736</v>
          </cell>
        </row>
        <row r="311">
          <cell r="A311">
            <v>3604220</v>
          </cell>
          <cell r="B311" t="str">
            <v>DONADELLO</v>
          </cell>
          <cell r="C311" t="str">
            <v>MATTEO</v>
          </cell>
          <cell r="D311" t="str">
            <v>CSI ATLETICA COLLI BERICI A.S.D.</v>
          </cell>
          <cell r="E311">
            <v>0</v>
          </cell>
          <cell r="F311">
            <v>1971</v>
          </cell>
          <cell r="G311">
            <v>0</v>
          </cell>
          <cell r="H311" t="str">
            <v>ABM</v>
          </cell>
          <cell r="I311" t="str">
            <v>00070</v>
          </cell>
          <cell r="J311" t="str">
            <v>03604220</v>
          </cell>
        </row>
        <row r="312">
          <cell r="A312">
            <v>3603213</v>
          </cell>
          <cell r="B312" t="str">
            <v>DORIA</v>
          </cell>
          <cell r="C312" t="str">
            <v>MASSIMO</v>
          </cell>
          <cell r="D312" t="str">
            <v>ATLETICA TRISSINO</v>
          </cell>
          <cell r="E312">
            <v>0</v>
          </cell>
          <cell r="F312">
            <v>1966</v>
          </cell>
          <cell r="G312">
            <v>0</v>
          </cell>
          <cell r="H312" t="str">
            <v>ABM</v>
          </cell>
          <cell r="I312" t="str">
            <v>00230</v>
          </cell>
          <cell r="J312" t="str">
            <v>03603213</v>
          </cell>
        </row>
        <row r="313">
          <cell r="A313">
            <v>3604074</v>
          </cell>
          <cell r="B313" t="str">
            <v>DOSSO</v>
          </cell>
          <cell r="C313" t="str">
            <v>STEFANO</v>
          </cell>
          <cell r="D313" t="str">
            <v>RISORGIVE</v>
          </cell>
          <cell r="E313">
            <v>0</v>
          </cell>
          <cell r="F313">
            <v>1973</v>
          </cell>
          <cell r="G313">
            <v>0</v>
          </cell>
          <cell r="H313" t="str">
            <v>ABM</v>
          </cell>
          <cell r="I313" t="str">
            <v>00031</v>
          </cell>
          <cell r="J313" t="str">
            <v>03604074</v>
          </cell>
        </row>
        <row r="314">
          <cell r="A314">
            <v>3603448</v>
          </cell>
          <cell r="B314" t="str">
            <v>ELVIERI</v>
          </cell>
          <cell r="C314" t="str">
            <v>MIRCO</v>
          </cell>
          <cell r="D314" t="str">
            <v>A.A. ATLETICA MALO</v>
          </cell>
          <cell r="E314">
            <v>0</v>
          </cell>
          <cell r="F314">
            <v>1967</v>
          </cell>
          <cell r="G314">
            <v>0</v>
          </cell>
          <cell r="H314" t="str">
            <v>ABM</v>
          </cell>
          <cell r="I314" t="str">
            <v>00132</v>
          </cell>
          <cell r="J314" t="str">
            <v>03603448</v>
          </cell>
        </row>
        <row r="315">
          <cell r="A315">
            <v>3604176</v>
          </cell>
          <cell r="B315" t="str">
            <v>FABIAN</v>
          </cell>
          <cell r="C315" t="str">
            <v>MAURIZIO</v>
          </cell>
          <cell r="D315" t="str">
            <v>POLISPORTIVA SALF ALTOPADOVANA</v>
          </cell>
          <cell r="E315">
            <v>0</v>
          </cell>
          <cell r="F315">
            <v>1966</v>
          </cell>
          <cell r="G315">
            <v>0</v>
          </cell>
          <cell r="H315" t="str">
            <v>ABM</v>
          </cell>
          <cell r="I315" t="str">
            <v>00145</v>
          </cell>
          <cell r="J315" t="str">
            <v>03604176</v>
          </cell>
        </row>
        <row r="316">
          <cell r="A316">
            <v>3603962</v>
          </cell>
          <cell r="B316" t="str">
            <v>FABRIS</v>
          </cell>
          <cell r="C316" t="str">
            <v>LUCA</v>
          </cell>
          <cell r="D316" t="str">
            <v>POLISPORTIVA DUEVILLE</v>
          </cell>
          <cell r="E316">
            <v>0</v>
          </cell>
          <cell r="F316">
            <v>1969</v>
          </cell>
          <cell r="G316">
            <v>0</v>
          </cell>
          <cell r="H316" t="str">
            <v>ABM</v>
          </cell>
          <cell r="I316" t="str">
            <v>00112</v>
          </cell>
          <cell r="J316" t="str">
            <v>03603962</v>
          </cell>
        </row>
        <row r="317">
          <cell r="A317">
            <v>3603496</v>
          </cell>
          <cell r="B317" t="str">
            <v>FACCI</v>
          </cell>
          <cell r="C317" t="str">
            <v>UMBERTO</v>
          </cell>
          <cell r="D317" t="str">
            <v>A.A. ATLETICA MALO</v>
          </cell>
          <cell r="E317">
            <v>0</v>
          </cell>
          <cell r="F317">
            <v>1969</v>
          </cell>
          <cell r="G317">
            <v>0</v>
          </cell>
          <cell r="H317" t="str">
            <v>ABM</v>
          </cell>
          <cell r="I317" t="str">
            <v>00132</v>
          </cell>
          <cell r="J317" t="str">
            <v>03603496</v>
          </cell>
        </row>
        <row r="318">
          <cell r="A318">
            <v>3602974</v>
          </cell>
          <cell r="B318" t="str">
            <v>FACCIN</v>
          </cell>
          <cell r="C318" t="str">
            <v>GIANNI</v>
          </cell>
          <cell r="D318" t="str">
            <v>POLISPORTIVA DUEVILLE</v>
          </cell>
          <cell r="E318">
            <v>0</v>
          </cell>
          <cell r="F318">
            <v>1964</v>
          </cell>
          <cell r="G318">
            <v>0</v>
          </cell>
          <cell r="H318" t="str">
            <v>ABM</v>
          </cell>
          <cell r="I318" t="str">
            <v>00112</v>
          </cell>
          <cell r="J318" t="str">
            <v>03602974</v>
          </cell>
        </row>
        <row r="319">
          <cell r="A319">
            <v>3602488</v>
          </cell>
          <cell r="B319" t="str">
            <v>FAEDO</v>
          </cell>
          <cell r="C319" t="str">
            <v>TIZIANO</v>
          </cell>
          <cell r="D319" t="str">
            <v>ATLETICA UNION CREAZZO A.S.D.</v>
          </cell>
          <cell r="E319">
            <v>0</v>
          </cell>
          <cell r="F319">
            <v>1966</v>
          </cell>
          <cell r="G319">
            <v>0</v>
          </cell>
          <cell r="H319" t="str">
            <v>ABM</v>
          </cell>
          <cell r="I319" t="str">
            <v>00101</v>
          </cell>
          <cell r="J319" t="str">
            <v>03602488</v>
          </cell>
        </row>
        <row r="320">
          <cell r="A320">
            <v>3603875</v>
          </cell>
          <cell r="B320" t="str">
            <v>FANTON</v>
          </cell>
          <cell r="C320" t="str">
            <v>DAVIDE</v>
          </cell>
          <cell r="D320" t="str">
            <v>ATLETICA CALDOGNO '93</v>
          </cell>
          <cell r="E320">
            <v>0</v>
          </cell>
          <cell r="F320">
            <v>1973</v>
          </cell>
          <cell r="G320">
            <v>0</v>
          </cell>
          <cell r="H320" t="str">
            <v>ABM</v>
          </cell>
          <cell r="I320" t="str">
            <v>00129</v>
          </cell>
          <cell r="J320" t="str">
            <v>03603875</v>
          </cell>
        </row>
        <row r="321">
          <cell r="A321">
            <v>3603966</v>
          </cell>
          <cell r="B321" t="str">
            <v>FASINI</v>
          </cell>
          <cell r="C321" t="str">
            <v>CARLO</v>
          </cell>
          <cell r="D321" t="str">
            <v>POLISPORTIVA DUEVILLE</v>
          </cell>
          <cell r="E321">
            <v>0</v>
          </cell>
          <cell r="F321">
            <v>1965</v>
          </cell>
          <cell r="G321">
            <v>0</v>
          </cell>
          <cell r="H321" t="str">
            <v>ABM</v>
          </cell>
          <cell r="I321" t="str">
            <v>00112</v>
          </cell>
          <cell r="J321" t="str">
            <v>03603966</v>
          </cell>
        </row>
        <row r="322">
          <cell r="A322">
            <v>3603338</v>
          </cell>
          <cell r="B322" t="str">
            <v>FERRARI</v>
          </cell>
          <cell r="C322" t="str">
            <v>LUCA</v>
          </cell>
          <cell r="D322" t="str">
            <v>ATLETICA VALCHIAMPO</v>
          </cell>
          <cell r="E322">
            <v>0</v>
          </cell>
          <cell r="F322">
            <v>1972</v>
          </cell>
          <cell r="G322">
            <v>0</v>
          </cell>
          <cell r="H322" t="str">
            <v>ABM</v>
          </cell>
          <cell r="I322" t="str">
            <v>00140</v>
          </cell>
          <cell r="J322" t="str">
            <v>03603338</v>
          </cell>
        </row>
        <row r="323">
          <cell r="A323">
            <v>3603876</v>
          </cell>
          <cell r="B323" t="str">
            <v>FERRIN</v>
          </cell>
          <cell r="C323" t="str">
            <v>LUIGI</v>
          </cell>
          <cell r="D323" t="str">
            <v>ATLETICA CALDOGNO '93</v>
          </cell>
          <cell r="E323">
            <v>0</v>
          </cell>
          <cell r="F323">
            <v>1966</v>
          </cell>
          <cell r="G323">
            <v>0</v>
          </cell>
          <cell r="H323" t="str">
            <v>ABM</v>
          </cell>
          <cell r="I323" t="str">
            <v>00129</v>
          </cell>
          <cell r="J323" t="str">
            <v>03603876</v>
          </cell>
        </row>
        <row r="324">
          <cell r="A324">
            <v>3606756</v>
          </cell>
          <cell r="B324" t="str">
            <v>FICHERA</v>
          </cell>
          <cell r="C324" t="str">
            <v>ALBERTO</v>
          </cell>
          <cell r="D324" t="str">
            <v>ATLETICA CALDOGNO '93</v>
          </cell>
          <cell r="E324">
            <v>0</v>
          </cell>
          <cell r="F324">
            <v>1965</v>
          </cell>
          <cell r="G324">
            <v>0</v>
          </cell>
          <cell r="H324" t="str">
            <v>ABM</v>
          </cell>
          <cell r="I324" t="str">
            <v>00129</v>
          </cell>
          <cell r="J324" t="str">
            <v>03606756</v>
          </cell>
        </row>
        <row r="325">
          <cell r="A325">
            <v>3606737</v>
          </cell>
          <cell r="B325" t="str">
            <v>FILOSOFO</v>
          </cell>
          <cell r="C325" t="str">
            <v>MATTEO</v>
          </cell>
          <cell r="D325" t="str">
            <v>A.A. ATLETICA MALO</v>
          </cell>
          <cell r="E325">
            <v>0</v>
          </cell>
          <cell r="F325">
            <v>1972</v>
          </cell>
          <cell r="G325">
            <v>0</v>
          </cell>
          <cell r="H325" t="str">
            <v>ABM</v>
          </cell>
          <cell r="I325" t="str">
            <v>00132</v>
          </cell>
          <cell r="J325" t="str">
            <v>03606737</v>
          </cell>
        </row>
        <row r="326">
          <cell r="A326">
            <v>3603877</v>
          </cell>
          <cell r="B326" t="str">
            <v>FIN</v>
          </cell>
          <cell r="C326" t="str">
            <v>ENRICO</v>
          </cell>
          <cell r="D326" t="str">
            <v>ATLETICA CALDOGNO '93</v>
          </cell>
          <cell r="E326">
            <v>0</v>
          </cell>
          <cell r="F326">
            <v>1971</v>
          </cell>
          <cell r="G326">
            <v>0</v>
          </cell>
          <cell r="H326" t="str">
            <v>ABM</v>
          </cell>
          <cell r="I326" t="str">
            <v>00129</v>
          </cell>
          <cell r="J326" t="str">
            <v>03603877</v>
          </cell>
        </row>
        <row r="327">
          <cell r="A327">
            <v>3602247</v>
          </cell>
          <cell r="B327" t="str">
            <v>FINETTO</v>
          </cell>
          <cell r="C327" t="str">
            <v>ALFONSO</v>
          </cell>
          <cell r="D327" t="str">
            <v>ATLETICA UNION CREAZZO A.S.D.</v>
          </cell>
          <cell r="E327">
            <v>0</v>
          </cell>
          <cell r="F327">
            <v>1968</v>
          </cell>
          <cell r="G327">
            <v>0</v>
          </cell>
          <cell r="H327" t="str">
            <v>ABM</v>
          </cell>
          <cell r="I327" t="str">
            <v>00101</v>
          </cell>
          <cell r="J327" t="str">
            <v>03602247</v>
          </cell>
        </row>
        <row r="328">
          <cell r="A328">
            <v>3604230</v>
          </cell>
          <cell r="B328" t="str">
            <v>FIORESE</v>
          </cell>
          <cell r="C328" t="str">
            <v>MARCO</v>
          </cell>
          <cell r="D328" t="str">
            <v>CSI ATLETICA COLLI BERICI A.S.D.</v>
          </cell>
          <cell r="E328">
            <v>0</v>
          </cell>
          <cell r="F328">
            <v>1970</v>
          </cell>
          <cell r="G328">
            <v>0</v>
          </cell>
          <cell r="H328" t="str">
            <v>ABM</v>
          </cell>
          <cell r="I328" t="str">
            <v>00070</v>
          </cell>
          <cell r="J328" t="str">
            <v>03604230</v>
          </cell>
        </row>
        <row r="329">
          <cell r="A329">
            <v>3603451</v>
          </cell>
          <cell r="B329" t="str">
            <v>FOCHESATO</v>
          </cell>
          <cell r="C329" t="str">
            <v>MARCO</v>
          </cell>
          <cell r="D329" t="str">
            <v>A.A. ATLETICA MALO</v>
          </cell>
          <cell r="E329">
            <v>0</v>
          </cell>
          <cell r="F329">
            <v>1967</v>
          </cell>
          <cell r="G329">
            <v>0</v>
          </cell>
          <cell r="H329" t="str">
            <v>ABM</v>
          </cell>
          <cell r="I329" t="str">
            <v>00132</v>
          </cell>
          <cell r="J329" t="str">
            <v>03603451</v>
          </cell>
        </row>
        <row r="330">
          <cell r="A330">
            <v>3603879</v>
          </cell>
          <cell r="B330" t="str">
            <v>FONTANA</v>
          </cell>
          <cell r="C330" t="str">
            <v>ANTONELLO</v>
          </cell>
          <cell r="D330" t="str">
            <v>ATLETICA CALDOGNO '93</v>
          </cell>
          <cell r="E330">
            <v>0</v>
          </cell>
          <cell r="F330">
            <v>1966</v>
          </cell>
          <cell r="G330">
            <v>0</v>
          </cell>
          <cell r="H330" t="str">
            <v>ABM</v>
          </cell>
          <cell r="I330" t="str">
            <v>00129</v>
          </cell>
          <cell r="J330" t="str">
            <v>03603879</v>
          </cell>
        </row>
        <row r="331">
          <cell r="A331">
            <v>3605840</v>
          </cell>
          <cell r="B331" t="str">
            <v>FONTANA</v>
          </cell>
          <cell r="C331" t="str">
            <v>ANTONIO</v>
          </cell>
          <cell r="D331" t="str">
            <v>POLISPORTIVA DUEVILLE</v>
          </cell>
          <cell r="E331">
            <v>0</v>
          </cell>
          <cell r="F331">
            <v>1970</v>
          </cell>
          <cell r="G331">
            <v>0</v>
          </cell>
          <cell r="H331" t="str">
            <v>ABM</v>
          </cell>
          <cell r="I331" t="str">
            <v>00112</v>
          </cell>
          <cell r="J331" t="str">
            <v>03605840</v>
          </cell>
        </row>
        <row r="332">
          <cell r="A332">
            <v>3603453</v>
          </cell>
          <cell r="B332" t="str">
            <v>FORTUNA</v>
          </cell>
          <cell r="C332" t="str">
            <v>DAMIANO</v>
          </cell>
          <cell r="D332" t="str">
            <v>A.A. ATLETICA MALO</v>
          </cell>
          <cell r="E332">
            <v>0</v>
          </cell>
          <cell r="F332">
            <v>1970</v>
          </cell>
          <cell r="G332">
            <v>0</v>
          </cell>
          <cell r="H332" t="str">
            <v>ABM</v>
          </cell>
          <cell r="I332" t="str">
            <v>00132</v>
          </cell>
          <cell r="J332" t="str">
            <v>03603453</v>
          </cell>
        </row>
        <row r="333">
          <cell r="A333">
            <v>3603214</v>
          </cell>
          <cell r="B333" t="str">
            <v>FRANCO</v>
          </cell>
          <cell r="C333" t="str">
            <v>ANDREA</v>
          </cell>
          <cell r="D333" t="str">
            <v>ATLETICA TRISSINO</v>
          </cell>
          <cell r="E333">
            <v>0</v>
          </cell>
          <cell r="F333">
            <v>1970</v>
          </cell>
          <cell r="G333">
            <v>0</v>
          </cell>
          <cell r="H333" t="str">
            <v>ABM</v>
          </cell>
          <cell r="I333" t="str">
            <v>00230</v>
          </cell>
          <cell r="J333" t="str">
            <v>03603214</v>
          </cell>
        </row>
        <row r="334">
          <cell r="A334">
            <v>3604097</v>
          </cell>
          <cell r="B334" t="str">
            <v>GASPARELLA</v>
          </cell>
          <cell r="C334" t="str">
            <v>PIERANTONIO</v>
          </cell>
          <cell r="D334" t="str">
            <v>U.S. SUMMANO</v>
          </cell>
          <cell r="E334">
            <v>0</v>
          </cell>
          <cell r="F334">
            <v>1971</v>
          </cell>
          <cell r="G334">
            <v>0</v>
          </cell>
          <cell r="H334" t="str">
            <v>ABM</v>
          </cell>
          <cell r="I334" t="str">
            <v>00137</v>
          </cell>
          <cell r="J334" t="str">
            <v>03604097</v>
          </cell>
        </row>
        <row r="335">
          <cell r="A335">
            <v>3604106</v>
          </cell>
          <cell r="B335" t="str">
            <v>GASPAROTTO</v>
          </cell>
          <cell r="C335" t="str">
            <v>CRISTIANO</v>
          </cell>
          <cell r="D335" t="str">
            <v>POLISPORTIVA DUEVILLE</v>
          </cell>
          <cell r="E335">
            <v>0</v>
          </cell>
          <cell r="F335">
            <v>1970</v>
          </cell>
          <cell r="G335">
            <v>0</v>
          </cell>
          <cell r="H335" t="str">
            <v>ABM</v>
          </cell>
          <cell r="I335" t="str">
            <v>00112</v>
          </cell>
          <cell r="J335" t="str">
            <v>03604106</v>
          </cell>
        </row>
        <row r="336">
          <cell r="A336">
            <v>3603970</v>
          </cell>
          <cell r="B336" t="str">
            <v>GIACOMIN</v>
          </cell>
          <cell r="C336" t="str">
            <v>DAVIDE</v>
          </cell>
          <cell r="D336" t="str">
            <v>POLISPORTIVA DUEVILLE</v>
          </cell>
          <cell r="E336">
            <v>0</v>
          </cell>
          <cell r="F336">
            <v>1972</v>
          </cell>
          <cell r="G336">
            <v>0</v>
          </cell>
          <cell r="H336" t="str">
            <v>ABM</v>
          </cell>
          <cell r="I336" t="str">
            <v>00112</v>
          </cell>
          <cell r="J336" t="str">
            <v>03603970</v>
          </cell>
        </row>
        <row r="337">
          <cell r="A337">
            <v>3603349</v>
          </cell>
          <cell r="B337" t="str">
            <v>GIRARDELLO</v>
          </cell>
          <cell r="C337" t="str">
            <v>RICCARDO</v>
          </cell>
          <cell r="D337" t="str">
            <v>ATLETICA VALCHIAMPO</v>
          </cell>
          <cell r="E337">
            <v>0</v>
          </cell>
          <cell r="F337">
            <v>1970</v>
          </cell>
          <cell r="G337">
            <v>0</v>
          </cell>
          <cell r="H337" t="str">
            <v>ABM</v>
          </cell>
          <cell r="I337" t="str">
            <v>00140</v>
          </cell>
          <cell r="J337" t="str">
            <v>03603349</v>
          </cell>
        </row>
        <row r="338">
          <cell r="A338">
            <v>3603454</v>
          </cell>
          <cell r="B338" t="str">
            <v>GIROTTO</v>
          </cell>
          <cell r="C338" t="str">
            <v>MANUEL</v>
          </cell>
          <cell r="D338" t="str">
            <v>A.A. ATLETICA MALO</v>
          </cell>
          <cell r="E338">
            <v>0</v>
          </cell>
          <cell r="F338">
            <v>1972</v>
          </cell>
          <cell r="G338">
            <v>0</v>
          </cell>
          <cell r="H338" t="str">
            <v>ABM</v>
          </cell>
          <cell r="I338" t="str">
            <v>00132</v>
          </cell>
          <cell r="J338" t="str">
            <v>03603454</v>
          </cell>
        </row>
        <row r="339">
          <cell r="A339">
            <v>3603456</v>
          </cell>
          <cell r="B339" t="str">
            <v>GOLO</v>
          </cell>
          <cell r="C339" t="str">
            <v>PAOLO</v>
          </cell>
          <cell r="D339" t="str">
            <v>A.A. ATLETICA MALO</v>
          </cell>
          <cell r="E339">
            <v>0</v>
          </cell>
          <cell r="F339">
            <v>1967</v>
          </cell>
          <cell r="G339">
            <v>0</v>
          </cell>
          <cell r="H339" t="str">
            <v>ABM</v>
          </cell>
          <cell r="I339" t="str">
            <v>00132</v>
          </cell>
          <cell r="J339" t="str">
            <v>03603456</v>
          </cell>
        </row>
        <row r="340">
          <cell r="A340">
            <v>3604233</v>
          </cell>
          <cell r="B340" t="str">
            <v>GOTTER</v>
          </cell>
          <cell r="C340" t="str">
            <v>PAOLO</v>
          </cell>
          <cell r="D340" t="str">
            <v>CSI ATLETICA COLLI BERICI A.S.D.</v>
          </cell>
          <cell r="E340">
            <v>0</v>
          </cell>
          <cell r="F340">
            <v>1973</v>
          </cell>
          <cell r="G340">
            <v>0</v>
          </cell>
          <cell r="H340" t="str">
            <v>ABM</v>
          </cell>
          <cell r="I340" t="str">
            <v>00070</v>
          </cell>
          <cell r="J340" t="str">
            <v>03604233</v>
          </cell>
        </row>
        <row r="341">
          <cell r="A341">
            <v>3603279</v>
          </cell>
          <cell r="B341" t="str">
            <v>GRAINER</v>
          </cell>
          <cell r="C341" t="str">
            <v>ALESSANDRO</v>
          </cell>
          <cell r="D341" t="str">
            <v>A.P.D. VALDAGNO</v>
          </cell>
          <cell r="E341">
            <v>0</v>
          </cell>
          <cell r="F341">
            <v>1966</v>
          </cell>
          <cell r="G341">
            <v>0</v>
          </cell>
          <cell r="H341" t="str">
            <v>ABM</v>
          </cell>
          <cell r="I341" t="str">
            <v>00135</v>
          </cell>
          <cell r="J341" t="str">
            <v>03603279</v>
          </cell>
        </row>
        <row r="342">
          <cell r="A342">
            <v>3603888</v>
          </cell>
          <cell r="B342" t="str">
            <v>GRAZIANI</v>
          </cell>
          <cell r="C342" t="str">
            <v>RODOLFO</v>
          </cell>
          <cell r="D342" t="str">
            <v>ATLETICA CALDOGNO '93</v>
          </cell>
          <cell r="E342">
            <v>0</v>
          </cell>
          <cell r="F342">
            <v>1965</v>
          </cell>
          <cell r="G342">
            <v>0</v>
          </cell>
          <cell r="H342" t="str">
            <v>ABM</v>
          </cell>
          <cell r="I342" t="str">
            <v>00129</v>
          </cell>
          <cell r="J342" t="str">
            <v>03603888</v>
          </cell>
        </row>
        <row r="343">
          <cell r="A343">
            <v>3603069</v>
          </cell>
          <cell r="B343" t="str">
            <v>GROPPO</v>
          </cell>
          <cell r="C343" t="str">
            <v>GIUSEPPE</v>
          </cell>
          <cell r="D343" t="str">
            <v>ATLETICA ARZIGNANO</v>
          </cell>
          <cell r="E343">
            <v>0</v>
          </cell>
          <cell r="F343">
            <v>1970</v>
          </cell>
          <cell r="G343">
            <v>0</v>
          </cell>
          <cell r="H343" t="str">
            <v>ABM</v>
          </cell>
          <cell r="I343" t="str">
            <v>00131</v>
          </cell>
          <cell r="J343" t="str">
            <v>03603069</v>
          </cell>
        </row>
        <row r="344">
          <cell r="A344">
            <v>3606720</v>
          </cell>
          <cell r="B344" t="str">
            <v>GROPPO</v>
          </cell>
          <cell r="C344" t="str">
            <v>MIRCO</v>
          </cell>
          <cell r="D344" t="str">
            <v>ATLETICA VALCHIAMPO</v>
          </cell>
          <cell r="E344">
            <v>0</v>
          </cell>
          <cell r="F344">
            <v>1969</v>
          </cell>
          <cell r="G344">
            <v>0</v>
          </cell>
          <cell r="H344" t="str">
            <v>ABM</v>
          </cell>
          <cell r="I344" t="str">
            <v>00140</v>
          </cell>
          <cell r="J344" t="str">
            <v>03606720</v>
          </cell>
        </row>
        <row r="345">
          <cell r="A345">
            <v>3603070</v>
          </cell>
          <cell r="B345" t="str">
            <v>KUZMIC</v>
          </cell>
          <cell r="C345" t="str">
            <v>JADRAN</v>
          </cell>
          <cell r="D345" t="str">
            <v>ATLETICA ARZIGNANO</v>
          </cell>
          <cell r="E345">
            <v>0</v>
          </cell>
          <cell r="F345">
            <v>1973</v>
          </cell>
          <cell r="G345">
            <v>0</v>
          </cell>
          <cell r="H345" t="str">
            <v>ABM</v>
          </cell>
          <cell r="I345" t="str">
            <v>00131</v>
          </cell>
          <cell r="J345" t="str">
            <v>03603070</v>
          </cell>
        </row>
        <row r="346">
          <cell r="A346">
            <v>3600713</v>
          </cell>
          <cell r="B346" t="str">
            <v>LAGO</v>
          </cell>
          <cell r="C346" t="str">
            <v>BASILIO</v>
          </cell>
          <cell r="D346" t="str">
            <v>C.S.I. TEZZE SUL BRENTA</v>
          </cell>
          <cell r="E346">
            <v>0</v>
          </cell>
          <cell r="F346">
            <v>1968</v>
          </cell>
          <cell r="G346">
            <v>0</v>
          </cell>
          <cell r="H346" t="str">
            <v>ABM</v>
          </cell>
          <cell r="I346" t="str">
            <v>00134</v>
          </cell>
          <cell r="J346" t="str">
            <v>03600713</v>
          </cell>
        </row>
        <row r="347">
          <cell r="A347">
            <v>3603459</v>
          </cell>
          <cell r="B347" t="str">
            <v>LORENZIN</v>
          </cell>
          <cell r="C347" t="str">
            <v>MASSIMO</v>
          </cell>
          <cell r="D347" t="str">
            <v>A.A. ATLETICA MALO</v>
          </cell>
          <cell r="E347">
            <v>0</v>
          </cell>
          <cell r="F347">
            <v>1971</v>
          </cell>
          <cell r="G347">
            <v>0</v>
          </cell>
          <cell r="H347" t="str">
            <v>ABM</v>
          </cell>
          <cell r="I347" t="str">
            <v>00132</v>
          </cell>
          <cell r="J347" t="str">
            <v>03603459</v>
          </cell>
        </row>
        <row r="348">
          <cell r="A348">
            <v>3602305</v>
          </cell>
          <cell r="B348" t="str">
            <v>MADDALENA</v>
          </cell>
          <cell r="C348" t="str">
            <v>RENATO</v>
          </cell>
          <cell r="D348" t="str">
            <v>POL. DIL. MONTECCHIO PRECALCINO</v>
          </cell>
          <cell r="E348">
            <v>0</v>
          </cell>
          <cell r="F348">
            <v>1966</v>
          </cell>
          <cell r="G348">
            <v>0</v>
          </cell>
          <cell r="H348" t="str">
            <v>ABM</v>
          </cell>
          <cell r="I348" t="str">
            <v>00004</v>
          </cell>
          <cell r="J348" t="str">
            <v>03602305</v>
          </cell>
        </row>
        <row r="349">
          <cell r="A349">
            <v>3603460</v>
          </cell>
          <cell r="B349" t="str">
            <v>MANEA</v>
          </cell>
          <cell r="C349" t="str">
            <v>SIMONE</v>
          </cell>
          <cell r="D349" t="str">
            <v>A.A. ATLETICA MALO</v>
          </cell>
          <cell r="E349">
            <v>0</v>
          </cell>
          <cell r="F349">
            <v>1970</v>
          </cell>
          <cell r="G349">
            <v>0</v>
          </cell>
          <cell r="H349" t="str">
            <v>ABM</v>
          </cell>
          <cell r="I349" t="str">
            <v>00132</v>
          </cell>
          <cell r="J349" t="str">
            <v>03603460</v>
          </cell>
        </row>
        <row r="350">
          <cell r="A350">
            <v>3605273</v>
          </cell>
          <cell r="B350" t="str">
            <v>MANGINI</v>
          </cell>
          <cell r="C350" t="str">
            <v>DINO UMBERTO</v>
          </cell>
          <cell r="D350" t="str">
            <v>G.S. LEONICENA</v>
          </cell>
          <cell r="E350">
            <v>0</v>
          </cell>
          <cell r="F350">
            <v>1973</v>
          </cell>
          <cell r="G350">
            <v>0</v>
          </cell>
          <cell r="H350" t="str">
            <v>ABM</v>
          </cell>
          <cell r="I350" t="str">
            <v>00136</v>
          </cell>
          <cell r="J350" t="str">
            <v>03605273</v>
          </cell>
        </row>
        <row r="351">
          <cell r="A351">
            <v>3607228</v>
          </cell>
          <cell r="B351" t="str">
            <v>MARANGONI</v>
          </cell>
          <cell r="C351" t="str">
            <v>ANDREA</v>
          </cell>
          <cell r="D351" t="str">
            <v>POLISPORTIVA SALF ALTOPADOVANA</v>
          </cell>
          <cell r="E351">
            <v>0</v>
          </cell>
          <cell r="F351">
            <v>1973</v>
          </cell>
          <cell r="G351">
            <v>0</v>
          </cell>
          <cell r="H351" t="str">
            <v>ABM</v>
          </cell>
          <cell r="I351" t="str">
            <v>00145</v>
          </cell>
          <cell r="J351" t="str">
            <v>03607228</v>
          </cell>
        </row>
        <row r="352">
          <cell r="A352">
            <v>3603076</v>
          </cell>
          <cell r="B352" t="str">
            <v>MARZOTTO</v>
          </cell>
          <cell r="C352" t="str">
            <v>FABIO</v>
          </cell>
          <cell r="D352" t="str">
            <v>ATLETICA ARZIGNANO</v>
          </cell>
          <cell r="E352">
            <v>0</v>
          </cell>
          <cell r="F352">
            <v>1969</v>
          </cell>
          <cell r="G352">
            <v>0</v>
          </cell>
          <cell r="H352" t="str">
            <v>ABM</v>
          </cell>
          <cell r="I352" t="str">
            <v>00131</v>
          </cell>
          <cell r="J352" t="str">
            <v>03603076</v>
          </cell>
        </row>
        <row r="353">
          <cell r="A353">
            <v>3603074</v>
          </cell>
          <cell r="B353" t="str">
            <v>MARZOTTO</v>
          </cell>
          <cell r="C353" t="str">
            <v>MARCELLO</v>
          </cell>
          <cell r="D353" t="str">
            <v>ATLETICA ARZIGNANO</v>
          </cell>
          <cell r="E353">
            <v>0</v>
          </cell>
          <cell r="F353">
            <v>1972</v>
          </cell>
          <cell r="G353">
            <v>0</v>
          </cell>
          <cell r="H353" t="str">
            <v>ABM</v>
          </cell>
          <cell r="I353" t="str">
            <v>00131</v>
          </cell>
          <cell r="J353" t="str">
            <v>03603074</v>
          </cell>
        </row>
        <row r="354">
          <cell r="A354">
            <v>3603353</v>
          </cell>
          <cell r="B354" t="str">
            <v>MASETTO</v>
          </cell>
          <cell r="C354" t="str">
            <v>STEFANO</v>
          </cell>
          <cell r="D354" t="str">
            <v>ATLETICA VALCHIAMPO</v>
          </cell>
          <cell r="E354">
            <v>0</v>
          </cell>
          <cell r="F354">
            <v>1972</v>
          </cell>
          <cell r="G354">
            <v>0</v>
          </cell>
          <cell r="H354" t="str">
            <v>ABM</v>
          </cell>
          <cell r="I354" t="str">
            <v>00140</v>
          </cell>
          <cell r="J354" t="str">
            <v>03603353</v>
          </cell>
        </row>
        <row r="355">
          <cell r="A355">
            <v>3603077</v>
          </cell>
          <cell r="B355" t="str">
            <v>MASIERO</v>
          </cell>
          <cell r="C355" t="str">
            <v>IVANO</v>
          </cell>
          <cell r="D355" t="str">
            <v>ATLETICA ARZIGNANO</v>
          </cell>
          <cell r="E355">
            <v>0</v>
          </cell>
          <cell r="F355">
            <v>1964</v>
          </cell>
          <cell r="G355">
            <v>0</v>
          </cell>
          <cell r="H355" t="str">
            <v>ABM</v>
          </cell>
          <cell r="I355" t="str">
            <v>00131</v>
          </cell>
          <cell r="J355" t="str">
            <v>03603077</v>
          </cell>
        </row>
        <row r="356">
          <cell r="A356">
            <v>3603018</v>
          </cell>
          <cell r="B356" t="str">
            <v>MATTIELLO</v>
          </cell>
          <cell r="C356" t="str">
            <v>STEFANO</v>
          </cell>
          <cell r="D356" t="str">
            <v>ATLETICA ARZIGNANO</v>
          </cell>
          <cell r="E356">
            <v>0</v>
          </cell>
          <cell r="F356">
            <v>1972</v>
          </cell>
          <cell r="G356">
            <v>0</v>
          </cell>
          <cell r="H356" t="str">
            <v>ABM</v>
          </cell>
          <cell r="I356" t="str">
            <v>00131</v>
          </cell>
          <cell r="J356" t="str">
            <v>03603018</v>
          </cell>
        </row>
        <row r="357">
          <cell r="A357">
            <v>3603216</v>
          </cell>
          <cell r="B357" t="str">
            <v>MEGGIOLARO</v>
          </cell>
          <cell r="C357" t="str">
            <v>RUGGERO</v>
          </cell>
          <cell r="D357" t="str">
            <v>ATLETICA TRISSINO</v>
          </cell>
          <cell r="E357">
            <v>0</v>
          </cell>
          <cell r="F357">
            <v>1967</v>
          </cell>
          <cell r="G357">
            <v>0</v>
          </cell>
          <cell r="H357" t="str">
            <v>ABM</v>
          </cell>
          <cell r="I357" t="str">
            <v>00230</v>
          </cell>
          <cell r="J357" t="str">
            <v>03603216</v>
          </cell>
        </row>
        <row r="358">
          <cell r="A358">
            <v>3602634</v>
          </cell>
          <cell r="B358" t="str">
            <v>MENEGOTTO</v>
          </cell>
          <cell r="C358" t="str">
            <v>FABIO</v>
          </cell>
          <cell r="D358" t="str">
            <v>A.S.D. VALLI DEL PASUBIO</v>
          </cell>
          <cell r="E358">
            <v>0</v>
          </cell>
          <cell r="F358">
            <v>1973</v>
          </cell>
          <cell r="G358">
            <v>0</v>
          </cell>
          <cell r="H358" t="str">
            <v>ABM</v>
          </cell>
          <cell r="I358" t="str">
            <v>00073</v>
          </cell>
          <cell r="J358" t="str">
            <v>03602634</v>
          </cell>
        </row>
        <row r="359">
          <cell r="A359">
            <v>3605258</v>
          </cell>
          <cell r="B359" t="str">
            <v>MENIN</v>
          </cell>
          <cell r="C359" t="str">
            <v>MARCO</v>
          </cell>
          <cell r="D359" t="str">
            <v>POLISPORTIVA GEMINA</v>
          </cell>
          <cell r="E359">
            <v>0</v>
          </cell>
          <cell r="F359">
            <v>1968</v>
          </cell>
          <cell r="G359">
            <v>0</v>
          </cell>
          <cell r="H359" t="str">
            <v>ABM</v>
          </cell>
          <cell r="I359" t="str">
            <v>00084</v>
          </cell>
          <cell r="J359" t="str">
            <v>03605258</v>
          </cell>
        </row>
        <row r="360">
          <cell r="A360">
            <v>3602252</v>
          </cell>
          <cell r="B360" t="str">
            <v>MICHELETTO</v>
          </cell>
          <cell r="C360" t="str">
            <v>FABRIZIO</v>
          </cell>
          <cell r="D360" t="str">
            <v>ATLETICA UNION CREAZZO A.S.D.</v>
          </cell>
          <cell r="E360">
            <v>0</v>
          </cell>
          <cell r="F360">
            <v>1972</v>
          </cell>
          <cell r="G360">
            <v>0</v>
          </cell>
          <cell r="H360" t="str">
            <v>ABM</v>
          </cell>
          <cell r="I360" t="str">
            <v>00101</v>
          </cell>
          <cell r="J360" t="str">
            <v>03602252</v>
          </cell>
        </row>
        <row r="361">
          <cell r="A361">
            <v>3602863</v>
          </cell>
          <cell r="B361" t="str">
            <v>MIMMO</v>
          </cell>
          <cell r="C361" t="str">
            <v>MICHELE</v>
          </cell>
          <cell r="D361" t="str">
            <v>ATLETICA ARZIGNANO</v>
          </cell>
          <cell r="E361">
            <v>0</v>
          </cell>
          <cell r="F361">
            <v>1973</v>
          </cell>
          <cell r="G361">
            <v>0</v>
          </cell>
          <cell r="H361" t="str">
            <v>ABM</v>
          </cell>
          <cell r="I361" t="str">
            <v>00131</v>
          </cell>
          <cell r="J361" t="str">
            <v>03602863</v>
          </cell>
        </row>
        <row r="362">
          <cell r="A362">
            <v>3603533</v>
          </cell>
          <cell r="B362" t="str">
            <v>MIOLATO</v>
          </cell>
          <cell r="C362" t="str">
            <v>EDMONDO</v>
          </cell>
          <cell r="D362" t="str">
            <v>U.S. SUMMANO</v>
          </cell>
          <cell r="E362">
            <v>0</v>
          </cell>
          <cell r="F362">
            <v>1964</v>
          </cell>
          <cell r="G362">
            <v>0</v>
          </cell>
          <cell r="H362" t="str">
            <v>ABM</v>
          </cell>
          <cell r="I362" t="str">
            <v>00137</v>
          </cell>
          <cell r="J362" t="str">
            <v>03603533</v>
          </cell>
        </row>
        <row r="363">
          <cell r="A363">
            <v>3603839</v>
          </cell>
          <cell r="B363" t="str">
            <v>MISTRORIGO</v>
          </cell>
          <cell r="C363" t="str">
            <v>ROBERTO</v>
          </cell>
          <cell r="D363" t="str">
            <v>ATLETICA ARZIGNANO</v>
          </cell>
          <cell r="E363">
            <v>0</v>
          </cell>
          <cell r="F363">
            <v>1966</v>
          </cell>
          <cell r="G363">
            <v>0</v>
          </cell>
          <cell r="H363" t="str">
            <v>ABM</v>
          </cell>
          <cell r="I363" t="str">
            <v>00131</v>
          </cell>
          <cell r="J363" t="str">
            <v>03603839</v>
          </cell>
        </row>
        <row r="364">
          <cell r="A364">
            <v>3603895</v>
          </cell>
          <cell r="B364" t="str">
            <v>MOGENTALE</v>
          </cell>
          <cell r="C364" t="str">
            <v>COSTANTINO</v>
          </cell>
          <cell r="D364" t="str">
            <v>ATLETICA CALDOGNO '93</v>
          </cell>
          <cell r="E364">
            <v>0</v>
          </cell>
          <cell r="F364">
            <v>1965</v>
          </cell>
          <cell r="G364">
            <v>0</v>
          </cell>
          <cell r="H364" t="str">
            <v>ABM</v>
          </cell>
          <cell r="I364" t="str">
            <v>00129</v>
          </cell>
          <cell r="J364" t="str">
            <v>03603895</v>
          </cell>
        </row>
        <row r="365">
          <cell r="A365">
            <v>3603896</v>
          </cell>
          <cell r="B365" t="str">
            <v>MONTAGNA</v>
          </cell>
          <cell r="C365" t="str">
            <v>CHRISTIAN PHILIPPE</v>
          </cell>
          <cell r="D365" t="str">
            <v>ATLETICA CALDOGNO '93</v>
          </cell>
          <cell r="E365">
            <v>0</v>
          </cell>
          <cell r="F365">
            <v>1969</v>
          </cell>
          <cell r="G365">
            <v>0</v>
          </cell>
          <cell r="H365" t="str">
            <v>ABM</v>
          </cell>
          <cell r="I365" t="str">
            <v>00129</v>
          </cell>
          <cell r="J365" t="str">
            <v>03603896</v>
          </cell>
        </row>
        <row r="366">
          <cell r="A366">
            <v>3603897</v>
          </cell>
          <cell r="B366" t="str">
            <v>MONTAGNA</v>
          </cell>
          <cell r="C366" t="str">
            <v>LUIGI</v>
          </cell>
          <cell r="D366" t="str">
            <v>ATLETICA CALDOGNO '93</v>
          </cell>
          <cell r="E366">
            <v>0</v>
          </cell>
          <cell r="F366">
            <v>1965</v>
          </cell>
          <cell r="G366">
            <v>0</v>
          </cell>
          <cell r="H366" t="str">
            <v>ABM</v>
          </cell>
          <cell r="I366" t="str">
            <v>00129</v>
          </cell>
          <cell r="J366" t="str">
            <v>03603897</v>
          </cell>
        </row>
        <row r="367">
          <cell r="A367">
            <v>3603898</v>
          </cell>
          <cell r="B367" t="str">
            <v>MORELLO</v>
          </cell>
          <cell r="C367" t="str">
            <v>FRANCO</v>
          </cell>
          <cell r="D367" t="str">
            <v>ATLETICA CALDOGNO '93</v>
          </cell>
          <cell r="E367">
            <v>0</v>
          </cell>
          <cell r="F367">
            <v>1966</v>
          </cell>
          <cell r="G367">
            <v>0</v>
          </cell>
          <cell r="H367" t="str">
            <v>ABM</v>
          </cell>
          <cell r="I367" t="str">
            <v>00129</v>
          </cell>
          <cell r="J367" t="str">
            <v>03603898</v>
          </cell>
        </row>
        <row r="368">
          <cell r="A368">
            <v>3602993</v>
          </cell>
          <cell r="B368" t="str">
            <v>MORO</v>
          </cell>
          <cell r="C368" t="str">
            <v>LUIGINO</v>
          </cell>
          <cell r="D368" t="str">
            <v>GRUPPO SPORTIVO ALPINI VICENZA</v>
          </cell>
          <cell r="E368">
            <v>0</v>
          </cell>
          <cell r="F368">
            <v>1967</v>
          </cell>
          <cell r="G368">
            <v>0</v>
          </cell>
          <cell r="H368" t="str">
            <v>ABM</v>
          </cell>
          <cell r="I368" t="str">
            <v>00288</v>
          </cell>
          <cell r="J368" t="str">
            <v>03602993</v>
          </cell>
        </row>
        <row r="369">
          <cell r="A369">
            <v>3603899</v>
          </cell>
          <cell r="B369" t="str">
            <v>MUNARETTO</v>
          </cell>
          <cell r="C369" t="str">
            <v>SERGIO</v>
          </cell>
          <cell r="D369" t="str">
            <v>ATLETICA CALDOGNO '93</v>
          </cell>
          <cell r="E369">
            <v>0</v>
          </cell>
          <cell r="F369">
            <v>1966</v>
          </cell>
          <cell r="G369">
            <v>0</v>
          </cell>
          <cell r="H369" t="str">
            <v>ABM</v>
          </cell>
          <cell r="I369" t="str">
            <v>00129</v>
          </cell>
          <cell r="J369" t="str">
            <v>03603899</v>
          </cell>
        </row>
        <row r="370">
          <cell r="A370">
            <v>3602289</v>
          </cell>
          <cell r="B370" t="str">
            <v>MUNARI</v>
          </cell>
          <cell r="C370" t="str">
            <v>DOMENICO</v>
          </cell>
          <cell r="D370" t="str">
            <v>POL. DIL. MONTECCHIO PRECALCINO</v>
          </cell>
          <cell r="E370">
            <v>0</v>
          </cell>
          <cell r="F370">
            <v>1966</v>
          </cell>
          <cell r="G370">
            <v>0</v>
          </cell>
          <cell r="H370" t="str">
            <v>ABM</v>
          </cell>
          <cell r="I370" t="str">
            <v>00004</v>
          </cell>
          <cell r="J370" t="str">
            <v>03602289</v>
          </cell>
        </row>
        <row r="371">
          <cell r="A371">
            <v>3603981</v>
          </cell>
          <cell r="B371" t="str">
            <v>MURARO</v>
          </cell>
          <cell r="C371" t="str">
            <v>LORENZO</v>
          </cell>
          <cell r="D371" t="str">
            <v>POLISPORTIVA DUEVILLE</v>
          </cell>
          <cell r="E371">
            <v>0</v>
          </cell>
          <cell r="F371">
            <v>1969</v>
          </cell>
          <cell r="G371">
            <v>0</v>
          </cell>
          <cell r="H371" t="str">
            <v>ABM</v>
          </cell>
          <cell r="I371" t="str">
            <v>00112</v>
          </cell>
          <cell r="J371" t="str">
            <v>03603981</v>
          </cell>
        </row>
        <row r="372">
          <cell r="A372">
            <v>3603901</v>
          </cell>
          <cell r="B372" t="str">
            <v>MUTTERLE</v>
          </cell>
          <cell r="C372" t="str">
            <v>LIVIO</v>
          </cell>
          <cell r="D372" t="str">
            <v>ATLETICA CALDOGNO '93</v>
          </cell>
          <cell r="E372">
            <v>0</v>
          </cell>
          <cell r="F372">
            <v>1969</v>
          </cell>
          <cell r="G372">
            <v>0</v>
          </cell>
          <cell r="H372" t="str">
            <v>ABM</v>
          </cell>
          <cell r="I372" t="str">
            <v>00129</v>
          </cell>
          <cell r="J372" t="str">
            <v>03603901</v>
          </cell>
        </row>
        <row r="373">
          <cell r="A373">
            <v>3603080</v>
          </cell>
          <cell r="B373" t="str">
            <v>NALESSO</v>
          </cell>
          <cell r="C373" t="str">
            <v>MAURIZIO</v>
          </cell>
          <cell r="D373" t="str">
            <v>ATLETICA ARZIGNANO</v>
          </cell>
          <cell r="E373">
            <v>0</v>
          </cell>
          <cell r="F373">
            <v>1971</v>
          </cell>
          <cell r="G373">
            <v>0</v>
          </cell>
          <cell r="H373" t="str">
            <v>ABM</v>
          </cell>
          <cell r="I373" t="str">
            <v>00131</v>
          </cell>
          <cell r="J373" t="str">
            <v>03603080</v>
          </cell>
        </row>
        <row r="374">
          <cell r="A374">
            <v>3602253</v>
          </cell>
          <cell r="B374" t="str">
            <v>NEFFAT</v>
          </cell>
          <cell r="C374" t="str">
            <v>MARCO</v>
          </cell>
          <cell r="D374" t="str">
            <v>ATLETICA UNION CREAZZO A.S.D.</v>
          </cell>
          <cell r="E374">
            <v>0</v>
          </cell>
          <cell r="F374">
            <v>1969</v>
          </cell>
          <cell r="G374">
            <v>0</v>
          </cell>
          <cell r="H374" t="str">
            <v>ABM</v>
          </cell>
          <cell r="I374" t="str">
            <v>00101</v>
          </cell>
          <cell r="J374" t="str">
            <v>03602253</v>
          </cell>
        </row>
        <row r="375">
          <cell r="A375">
            <v>3603809</v>
          </cell>
          <cell r="B375" t="str">
            <v>NEGRO</v>
          </cell>
          <cell r="C375" t="str">
            <v>FILIPPO</v>
          </cell>
          <cell r="D375" t="str">
            <v>G.S. LEONICENA</v>
          </cell>
          <cell r="E375">
            <v>0</v>
          </cell>
          <cell r="F375">
            <v>1973</v>
          </cell>
          <cell r="G375">
            <v>0</v>
          </cell>
          <cell r="H375" t="str">
            <v>ABM</v>
          </cell>
          <cell r="I375" t="str">
            <v>00136</v>
          </cell>
          <cell r="J375" t="str">
            <v>03603809</v>
          </cell>
        </row>
        <row r="376">
          <cell r="A376">
            <v>3602971</v>
          </cell>
          <cell r="B376" t="str">
            <v>NERI</v>
          </cell>
          <cell r="C376" t="str">
            <v>ENRICO</v>
          </cell>
          <cell r="D376" t="str">
            <v>AMICI DELL'ATLETICA VICENZA</v>
          </cell>
          <cell r="E376">
            <v>0</v>
          </cell>
          <cell r="F376">
            <v>1973</v>
          </cell>
          <cell r="G376">
            <v>0</v>
          </cell>
          <cell r="H376" t="str">
            <v>ABM</v>
          </cell>
          <cell r="I376" t="str">
            <v>00265</v>
          </cell>
          <cell r="J376" t="str">
            <v>03602971</v>
          </cell>
        </row>
        <row r="377">
          <cell r="A377">
            <v>3602740</v>
          </cell>
          <cell r="B377" t="str">
            <v>OLIVIERO</v>
          </cell>
          <cell r="C377" t="str">
            <v>ANDREA</v>
          </cell>
          <cell r="D377" t="str">
            <v>ATLETICA UNION CREAZZO A.S.D.</v>
          </cell>
          <cell r="E377">
            <v>0</v>
          </cell>
          <cell r="F377">
            <v>1973</v>
          </cell>
          <cell r="G377">
            <v>0</v>
          </cell>
          <cell r="H377" t="str">
            <v>ABM</v>
          </cell>
          <cell r="I377" t="str">
            <v>00101</v>
          </cell>
          <cell r="J377" t="str">
            <v>03602740</v>
          </cell>
        </row>
        <row r="378">
          <cell r="A378">
            <v>3604187</v>
          </cell>
          <cell r="B378" t="str">
            <v>PANAJA</v>
          </cell>
          <cell r="C378" t="str">
            <v>SALVATORE</v>
          </cell>
          <cell r="D378" t="str">
            <v>ATLETICA ARZIGNANO</v>
          </cell>
          <cell r="E378">
            <v>0</v>
          </cell>
          <cell r="F378">
            <v>1971</v>
          </cell>
          <cell r="G378">
            <v>0</v>
          </cell>
          <cell r="H378" t="str">
            <v>ABM</v>
          </cell>
          <cell r="I378" t="str">
            <v>00131</v>
          </cell>
          <cell r="J378" t="str">
            <v>03604187</v>
          </cell>
        </row>
        <row r="379">
          <cell r="A379">
            <v>3606739</v>
          </cell>
          <cell r="B379" t="str">
            <v>PEDRON</v>
          </cell>
          <cell r="C379" t="str">
            <v>ANDREA</v>
          </cell>
          <cell r="D379" t="str">
            <v>A.A. ATLETICA MALO</v>
          </cell>
          <cell r="E379">
            <v>0</v>
          </cell>
          <cell r="F379">
            <v>1971</v>
          </cell>
          <cell r="G379">
            <v>0</v>
          </cell>
          <cell r="H379" t="str">
            <v>ABM</v>
          </cell>
          <cell r="I379" t="str">
            <v>00132</v>
          </cell>
          <cell r="J379" t="str">
            <v>03606739</v>
          </cell>
        </row>
        <row r="380">
          <cell r="A380">
            <v>3602742</v>
          </cell>
          <cell r="B380" t="str">
            <v>PELOSO</v>
          </cell>
          <cell r="C380" t="str">
            <v>ANDREA</v>
          </cell>
          <cell r="D380" t="str">
            <v>ATLETICA UNION CREAZZO A.S.D.</v>
          </cell>
          <cell r="E380">
            <v>0</v>
          </cell>
          <cell r="F380">
            <v>1973</v>
          </cell>
          <cell r="G380">
            <v>0</v>
          </cell>
          <cell r="H380" t="str">
            <v>ABM</v>
          </cell>
          <cell r="I380" t="str">
            <v>00101</v>
          </cell>
          <cell r="J380" t="str">
            <v>03602742</v>
          </cell>
        </row>
        <row r="381">
          <cell r="A381">
            <v>3602896</v>
          </cell>
          <cell r="B381" t="str">
            <v>PENTO</v>
          </cell>
          <cell r="C381" t="str">
            <v>ENRICO</v>
          </cell>
          <cell r="D381" t="str">
            <v>SPAZI VERDI</v>
          </cell>
          <cell r="E381">
            <v>0</v>
          </cell>
          <cell r="F381">
            <v>1966</v>
          </cell>
          <cell r="G381">
            <v>0</v>
          </cell>
          <cell r="H381" t="str">
            <v>ABM</v>
          </cell>
          <cell r="I381" t="str">
            <v>00298</v>
          </cell>
          <cell r="J381" t="str">
            <v>03602896</v>
          </cell>
        </row>
        <row r="382">
          <cell r="A382">
            <v>3603252</v>
          </cell>
          <cell r="B382" t="str">
            <v>PERON</v>
          </cell>
          <cell r="C382" t="str">
            <v>ROBERTO</v>
          </cell>
          <cell r="D382" t="str">
            <v>ATLETICA TRISSINO</v>
          </cell>
          <cell r="E382">
            <v>0</v>
          </cell>
          <cell r="F382">
            <v>1965</v>
          </cell>
          <cell r="G382">
            <v>0</v>
          </cell>
          <cell r="H382" t="str">
            <v>ABM</v>
          </cell>
          <cell r="I382" t="str">
            <v>00230</v>
          </cell>
          <cell r="J382" t="str">
            <v>03603252</v>
          </cell>
        </row>
        <row r="383">
          <cell r="A383">
            <v>3603366</v>
          </cell>
          <cell r="B383" t="str">
            <v>PIEROPAN</v>
          </cell>
          <cell r="C383" t="str">
            <v>DARIO</v>
          </cell>
          <cell r="D383" t="str">
            <v>ATLETICA VALCHIAMPO</v>
          </cell>
          <cell r="E383">
            <v>0</v>
          </cell>
          <cell r="F383">
            <v>1964</v>
          </cell>
          <cell r="G383">
            <v>0</v>
          </cell>
          <cell r="H383" t="str">
            <v>ABM</v>
          </cell>
          <cell r="I383" t="str">
            <v>00140</v>
          </cell>
          <cell r="J383" t="str">
            <v>03603366</v>
          </cell>
        </row>
        <row r="384">
          <cell r="A384">
            <v>3603463</v>
          </cell>
          <cell r="B384" t="str">
            <v>PIETRIBIASI</v>
          </cell>
          <cell r="C384" t="str">
            <v>GABRIELE</v>
          </cell>
          <cell r="D384" t="str">
            <v>A.A. ATLETICA MALO</v>
          </cell>
          <cell r="E384">
            <v>0</v>
          </cell>
          <cell r="F384">
            <v>1970</v>
          </cell>
          <cell r="G384">
            <v>0</v>
          </cell>
          <cell r="H384" t="str">
            <v>ABM</v>
          </cell>
          <cell r="I384" t="str">
            <v>00132</v>
          </cell>
          <cell r="J384" t="str">
            <v>03603463</v>
          </cell>
        </row>
        <row r="385">
          <cell r="A385">
            <v>3602431</v>
          </cell>
          <cell r="B385" t="str">
            <v>PILLAN</v>
          </cell>
          <cell r="C385" t="str">
            <v>SIRO</v>
          </cell>
          <cell r="D385" t="str">
            <v>GRUPPO SPORTIVO ALPINI VICENZA</v>
          </cell>
          <cell r="E385">
            <v>0</v>
          </cell>
          <cell r="F385">
            <v>1968</v>
          </cell>
          <cell r="G385">
            <v>0</v>
          </cell>
          <cell r="H385" t="str">
            <v>ABM</v>
          </cell>
          <cell r="I385" t="str">
            <v>00288</v>
          </cell>
          <cell r="J385" t="str">
            <v>03602431</v>
          </cell>
        </row>
        <row r="386">
          <cell r="A386">
            <v>3603504</v>
          </cell>
          <cell r="B386" t="str">
            <v>POLETTI</v>
          </cell>
          <cell r="C386" t="str">
            <v>ANDREA</v>
          </cell>
          <cell r="D386" t="str">
            <v>U.S. SUMMANO</v>
          </cell>
          <cell r="E386">
            <v>0</v>
          </cell>
          <cell r="F386">
            <v>1967</v>
          </cell>
          <cell r="G386">
            <v>0</v>
          </cell>
          <cell r="H386" t="str">
            <v>ABM</v>
          </cell>
          <cell r="I386" t="str">
            <v>00137</v>
          </cell>
          <cell r="J386" t="str">
            <v>03603504</v>
          </cell>
        </row>
        <row r="387">
          <cell r="A387">
            <v>3602997</v>
          </cell>
          <cell r="B387" t="str">
            <v>POLETTO</v>
          </cell>
          <cell r="C387" t="str">
            <v>ROBERTO</v>
          </cell>
          <cell r="D387" t="str">
            <v>GRUPPO SPORTIVO ALPINI VICENZA</v>
          </cell>
          <cell r="E387">
            <v>0</v>
          </cell>
          <cell r="F387">
            <v>1972</v>
          </cell>
          <cell r="G387">
            <v>0</v>
          </cell>
          <cell r="H387" t="str">
            <v>ABM</v>
          </cell>
          <cell r="I387" t="str">
            <v>00288</v>
          </cell>
          <cell r="J387" t="str">
            <v>03602997</v>
          </cell>
        </row>
        <row r="388">
          <cell r="A388">
            <v>3603411</v>
          </cell>
          <cell r="B388" t="str">
            <v>PORCELLATO</v>
          </cell>
          <cell r="C388" t="str">
            <v>NICOLA</v>
          </cell>
          <cell r="D388" t="str">
            <v>POLISPORTIVA SALF ALTOPADOVANA</v>
          </cell>
          <cell r="E388">
            <v>0</v>
          </cell>
          <cell r="F388">
            <v>1971</v>
          </cell>
          <cell r="G388">
            <v>0</v>
          </cell>
          <cell r="H388" t="str">
            <v>ABM</v>
          </cell>
          <cell r="I388" t="str">
            <v>00145</v>
          </cell>
          <cell r="J388" t="str">
            <v>03603411</v>
          </cell>
        </row>
        <row r="389">
          <cell r="A389">
            <v>3603911</v>
          </cell>
          <cell r="B389" t="str">
            <v>PORNARO</v>
          </cell>
          <cell r="C389" t="str">
            <v>NICOLA</v>
          </cell>
          <cell r="D389" t="str">
            <v>ATLETICA CALDOGNO '93</v>
          </cell>
          <cell r="E389">
            <v>0</v>
          </cell>
          <cell r="F389">
            <v>1968</v>
          </cell>
          <cell r="G389">
            <v>0</v>
          </cell>
          <cell r="H389" t="str">
            <v>ABM</v>
          </cell>
          <cell r="I389" t="str">
            <v>00129</v>
          </cell>
          <cell r="J389" t="str">
            <v>03603911</v>
          </cell>
        </row>
        <row r="390">
          <cell r="A390">
            <v>3603991</v>
          </cell>
          <cell r="B390" t="str">
            <v>PREBIANCA</v>
          </cell>
          <cell r="C390" t="str">
            <v>EUGENIO</v>
          </cell>
          <cell r="D390" t="str">
            <v>POLISPORTIVA DUEVILLE</v>
          </cell>
          <cell r="E390">
            <v>0</v>
          </cell>
          <cell r="F390">
            <v>1969</v>
          </cell>
          <cell r="G390">
            <v>0</v>
          </cell>
          <cell r="H390" t="str">
            <v>ABM</v>
          </cell>
          <cell r="I390" t="str">
            <v>00112</v>
          </cell>
          <cell r="J390" t="str">
            <v>03603991</v>
          </cell>
        </row>
        <row r="391">
          <cell r="A391">
            <v>3603403</v>
          </cell>
          <cell r="B391" t="str">
            <v>PRETTO</v>
          </cell>
          <cell r="C391" t="str">
            <v>PIERANTONIO</v>
          </cell>
          <cell r="D391" t="str">
            <v>ATLETICA UNION CREAZZO A.S.D.</v>
          </cell>
          <cell r="E391">
            <v>0</v>
          </cell>
          <cell r="F391">
            <v>1968</v>
          </cell>
          <cell r="G391">
            <v>0</v>
          </cell>
          <cell r="H391" t="str">
            <v>ABM</v>
          </cell>
          <cell r="I391" t="str">
            <v>00101</v>
          </cell>
          <cell r="J391" t="str">
            <v>03603403</v>
          </cell>
        </row>
        <row r="392">
          <cell r="A392">
            <v>3603089</v>
          </cell>
          <cell r="B392" t="str">
            <v>PRIANTE</v>
          </cell>
          <cell r="C392" t="str">
            <v>PATRIZIO</v>
          </cell>
          <cell r="D392" t="str">
            <v>ATLETICA ARZIGNANO</v>
          </cell>
          <cell r="E392">
            <v>0</v>
          </cell>
          <cell r="F392">
            <v>1973</v>
          </cell>
          <cell r="G392">
            <v>0</v>
          </cell>
          <cell r="H392" t="str">
            <v>ABM</v>
          </cell>
          <cell r="I392" t="str">
            <v>00131</v>
          </cell>
          <cell r="J392" t="str">
            <v>03603089</v>
          </cell>
        </row>
        <row r="393">
          <cell r="A393">
            <v>3603912</v>
          </cell>
          <cell r="B393" t="str">
            <v>REBESCHINI</v>
          </cell>
          <cell r="C393" t="str">
            <v>PIERGIORGIO</v>
          </cell>
          <cell r="D393" t="str">
            <v>ATLETICA CALDOGNO '93</v>
          </cell>
          <cell r="E393">
            <v>0</v>
          </cell>
          <cell r="F393">
            <v>1965</v>
          </cell>
          <cell r="G393">
            <v>0</v>
          </cell>
          <cell r="H393" t="str">
            <v>ABM</v>
          </cell>
          <cell r="I393" t="str">
            <v>00129</v>
          </cell>
          <cell r="J393" t="str">
            <v>03603912</v>
          </cell>
        </row>
        <row r="394">
          <cell r="A394">
            <v>3604129</v>
          </cell>
          <cell r="B394" t="str">
            <v>RIZZO</v>
          </cell>
          <cell r="C394" t="str">
            <v>ERIK</v>
          </cell>
          <cell r="D394" t="str">
            <v>POLISPORTIVA DUEVILLE</v>
          </cell>
          <cell r="E394">
            <v>0</v>
          </cell>
          <cell r="F394">
            <v>1972</v>
          </cell>
          <cell r="G394">
            <v>0</v>
          </cell>
          <cell r="H394" t="str">
            <v>ABM</v>
          </cell>
          <cell r="I394" t="str">
            <v>00112</v>
          </cell>
          <cell r="J394" t="str">
            <v>03604129</v>
          </cell>
        </row>
        <row r="395">
          <cell r="A395">
            <v>3607230</v>
          </cell>
          <cell r="B395" t="str">
            <v>RODRIGUEZ</v>
          </cell>
          <cell r="C395" t="str">
            <v>GILBERTO</v>
          </cell>
          <cell r="D395" t="str">
            <v>POLISPORTIVA SALF ALTOPADOVANA</v>
          </cell>
          <cell r="E395">
            <v>0</v>
          </cell>
          <cell r="F395">
            <v>1971</v>
          </cell>
          <cell r="G395">
            <v>0</v>
          </cell>
          <cell r="H395" t="str">
            <v>ABM</v>
          </cell>
          <cell r="I395" t="str">
            <v>00145</v>
          </cell>
          <cell r="J395" t="str">
            <v>03607230</v>
          </cell>
        </row>
        <row r="396">
          <cell r="A396">
            <v>3602998</v>
          </cell>
          <cell r="B396" t="str">
            <v>RONCAGLIA</v>
          </cell>
          <cell r="C396" t="str">
            <v>MASSIMO</v>
          </cell>
          <cell r="D396" t="str">
            <v>GRUPPO SPORTIVO ALPINI VICENZA</v>
          </cell>
          <cell r="E396">
            <v>0</v>
          </cell>
          <cell r="F396">
            <v>1968</v>
          </cell>
          <cell r="G396">
            <v>0</v>
          </cell>
          <cell r="H396" t="str">
            <v>ABM</v>
          </cell>
          <cell r="I396" t="str">
            <v>00288</v>
          </cell>
          <cell r="J396" t="str">
            <v>03602998</v>
          </cell>
        </row>
        <row r="397">
          <cell r="A397">
            <v>3603377</v>
          </cell>
          <cell r="B397" t="str">
            <v>ROSA</v>
          </cell>
          <cell r="C397" t="str">
            <v>GIACOMO</v>
          </cell>
          <cell r="D397" t="str">
            <v>ATLETICA VALCHIAMPO</v>
          </cell>
          <cell r="E397">
            <v>0</v>
          </cell>
          <cell r="F397">
            <v>1971</v>
          </cell>
          <cell r="G397">
            <v>0</v>
          </cell>
          <cell r="H397" t="str">
            <v>ABM</v>
          </cell>
          <cell r="I397" t="str">
            <v>00140</v>
          </cell>
          <cell r="J397" t="str">
            <v>03603377</v>
          </cell>
        </row>
        <row r="398">
          <cell r="A398">
            <v>3603096</v>
          </cell>
          <cell r="B398" t="str">
            <v>ROSSETTINI</v>
          </cell>
          <cell r="C398" t="str">
            <v>GUIDO</v>
          </cell>
          <cell r="D398" t="str">
            <v>ATLETICA ARZIGNANO</v>
          </cell>
          <cell r="E398">
            <v>0</v>
          </cell>
          <cell r="F398">
            <v>1970</v>
          </cell>
          <cell r="G398">
            <v>0</v>
          </cell>
          <cell r="H398" t="str">
            <v>ABM</v>
          </cell>
          <cell r="I398" t="str">
            <v>00131</v>
          </cell>
          <cell r="J398" t="str">
            <v>03603096</v>
          </cell>
        </row>
        <row r="399">
          <cell r="A399">
            <v>3603998</v>
          </cell>
          <cell r="B399" t="str">
            <v>SACCARDO</v>
          </cell>
          <cell r="C399" t="str">
            <v>SILVANO</v>
          </cell>
          <cell r="D399" t="str">
            <v>POLISPORTIVA DUEVILLE</v>
          </cell>
          <cell r="E399">
            <v>0</v>
          </cell>
          <cell r="F399">
            <v>1969</v>
          </cell>
          <cell r="G399">
            <v>0</v>
          </cell>
          <cell r="H399" t="str">
            <v>ABM</v>
          </cell>
          <cell r="I399" t="str">
            <v>00112</v>
          </cell>
          <cell r="J399" t="str">
            <v>03603998</v>
          </cell>
        </row>
        <row r="400">
          <cell r="A400">
            <v>3606743</v>
          </cell>
          <cell r="B400" t="str">
            <v>SANDRI</v>
          </cell>
          <cell r="C400" t="str">
            <v>MICHELE</v>
          </cell>
          <cell r="D400" t="str">
            <v>A.A. ATLETICA MALO</v>
          </cell>
          <cell r="E400">
            <v>0</v>
          </cell>
          <cell r="F400">
            <v>1966</v>
          </cell>
          <cell r="G400">
            <v>0</v>
          </cell>
          <cell r="H400" t="str">
            <v>ABM</v>
          </cell>
          <cell r="I400" t="str">
            <v>00132</v>
          </cell>
          <cell r="J400" t="str">
            <v>03606743</v>
          </cell>
        </row>
        <row r="401">
          <cell r="A401">
            <v>3604467</v>
          </cell>
          <cell r="B401" t="str">
            <v>SANTINI</v>
          </cell>
          <cell r="C401" t="str">
            <v>DIEGO</v>
          </cell>
          <cell r="D401" t="str">
            <v>SPAZI VERDI</v>
          </cell>
          <cell r="E401">
            <v>0</v>
          </cell>
          <cell r="F401">
            <v>1964</v>
          </cell>
          <cell r="G401">
            <v>0</v>
          </cell>
          <cell r="H401" t="str">
            <v>ABM</v>
          </cell>
          <cell r="I401" t="str">
            <v>00298</v>
          </cell>
          <cell r="J401" t="str">
            <v>03604467</v>
          </cell>
        </row>
        <row r="402">
          <cell r="A402">
            <v>3603494</v>
          </cell>
          <cell r="B402" t="str">
            <v>SARTORE</v>
          </cell>
          <cell r="C402" t="str">
            <v>FLAVIO</v>
          </cell>
          <cell r="D402" t="str">
            <v>A.A. ATLETICA MALO</v>
          </cell>
          <cell r="E402">
            <v>0</v>
          </cell>
          <cell r="F402">
            <v>1972</v>
          </cell>
          <cell r="G402">
            <v>0</v>
          </cell>
          <cell r="H402" t="str">
            <v>ABM</v>
          </cell>
          <cell r="I402" t="str">
            <v>00132</v>
          </cell>
          <cell r="J402" t="str">
            <v>03603494</v>
          </cell>
        </row>
        <row r="403">
          <cell r="A403">
            <v>3604130</v>
          </cell>
          <cell r="B403" t="str">
            <v>SARTORI</v>
          </cell>
          <cell r="C403" t="str">
            <v>DIEGO</v>
          </cell>
          <cell r="D403" t="str">
            <v>POLISPORTIVA DUEVILLE</v>
          </cell>
          <cell r="E403">
            <v>0</v>
          </cell>
          <cell r="F403">
            <v>1965</v>
          </cell>
          <cell r="G403">
            <v>0</v>
          </cell>
          <cell r="H403" t="str">
            <v>ABM</v>
          </cell>
          <cell r="I403" t="str">
            <v>00112</v>
          </cell>
          <cell r="J403" t="str">
            <v>03604130</v>
          </cell>
        </row>
        <row r="404">
          <cell r="A404">
            <v>3602254</v>
          </cell>
          <cell r="B404" t="str">
            <v>SARTORI</v>
          </cell>
          <cell r="C404" t="str">
            <v>ENRICO</v>
          </cell>
          <cell r="D404" t="str">
            <v>ATLETICA UNION CREAZZO A.S.D.</v>
          </cell>
          <cell r="E404">
            <v>0</v>
          </cell>
          <cell r="F404">
            <v>1971</v>
          </cell>
          <cell r="G404">
            <v>0</v>
          </cell>
          <cell r="H404" t="str">
            <v>ABM</v>
          </cell>
          <cell r="I404" t="str">
            <v>00101</v>
          </cell>
          <cell r="J404" t="str">
            <v>03602254</v>
          </cell>
        </row>
        <row r="405">
          <cell r="A405">
            <v>3602255</v>
          </cell>
          <cell r="B405" t="str">
            <v>SARTORI</v>
          </cell>
          <cell r="C405" t="str">
            <v>MASSIMO</v>
          </cell>
          <cell r="D405" t="str">
            <v>ATLETICA UNION CREAZZO A.S.D.</v>
          </cell>
          <cell r="E405">
            <v>0</v>
          </cell>
          <cell r="F405">
            <v>1964</v>
          </cell>
          <cell r="G405">
            <v>0</v>
          </cell>
          <cell r="H405" t="str">
            <v>ABM</v>
          </cell>
          <cell r="I405" t="str">
            <v>00101</v>
          </cell>
          <cell r="J405" t="str">
            <v>03602255</v>
          </cell>
        </row>
        <row r="406">
          <cell r="A406">
            <v>3605631</v>
          </cell>
          <cell r="B406" t="str">
            <v>SCALZOTTO</v>
          </cell>
          <cell r="C406" t="str">
            <v>LUCA</v>
          </cell>
          <cell r="D406" t="str">
            <v>ARCES</v>
          </cell>
          <cell r="E406">
            <v>0</v>
          </cell>
          <cell r="F406">
            <v>1965</v>
          </cell>
          <cell r="G406">
            <v>0</v>
          </cell>
          <cell r="H406" t="str">
            <v>ABM</v>
          </cell>
          <cell r="I406" t="str">
            <v>00339</v>
          </cell>
          <cell r="J406" t="str">
            <v>03605631</v>
          </cell>
        </row>
        <row r="407">
          <cell r="A407">
            <v>3603754</v>
          </cell>
          <cell r="B407" t="str">
            <v>SCHIRO</v>
          </cell>
          <cell r="C407" t="str">
            <v>ALBANO</v>
          </cell>
          <cell r="D407" t="str">
            <v>SPAZI VERDI</v>
          </cell>
          <cell r="E407">
            <v>0</v>
          </cell>
          <cell r="F407">
            <v>1970</v>
          </cell>
          <cell r="G407">
            <v>0</v>
          </cell>
          <cell r="H407" t="str">
            <v>ABM</v>
          </cell>
          <cell r="I407" t="str">
            <v>00298</v>
          </cell>
          <cell r="J407" t="str">
            <v>03603754</v>
          </cell>
        </row>
        <row r="408">
          <cell r="A408">
            <v>3603476</v>
          </cell>
          <cell r="B408" t="str">
            <v>SCOLARO</v>
          </cell>
          <cell r="C408" t="str">
            <v>DARIO</v>
          </cell>
          <cell r="D408" t="str">
            <v>A.A. ATLETICA MALO</v>
          </cell>
          <cell r="E408">
            <v>0</v>
          </cell>
          <cell r="F408">
            <v>1965</v>
          </cell>
          <cell r="G408">
            <v>0</v>
          </cell>
          <cell r="H408" t="str">
            <v>ABM</v>
          </cell>
          <cell r="I408" t="str">
            <v>00132</v>
          </cell>
          <cell r="J408" t="str">
            <v>03603476</v>
          </cell>
        </row>
        <row r="409">
          <cell r="A409">
            <v>3603245</v>
          </cell>
          <cell r="B409" t="str">
            <v>SEGATO</v>
          </cell>
          <cell r="C409" t="str">
            <v>MORENO</v>
          </cell>
          <cell r="D409" t="str">
            <v>ATLETICA TRISSINO</v>
          </cell>
          <cell r="E409">
            <v>0</v>
          </cell>
          <cell r="F409">
            <v>1970</v>
          </cell>
          <cell r="G409">
            <v>0</v>
          </cell>
          <cell r="H409" t="str">
            <v>ABM</v>
          </cell>
          <cell r="I409" t="str">
            <v>00230</v>
          </cell>
          <cell r="J409" t="str">
            <v>03603245</v>
          </cell>
        </row>
        <row r="410">
          <cell r="A410">
            <v>3605586</v>
          </cell>
          <cell r="B410" t="str">
            <v>SERAFIN</v>
          </cell>
          <cell r="C410" t="str">
            <v>ANDREA</v>
          </cell>
          <cell r="D410" t="str">
            <v>GRUPPO SPORTIVO ALPINI VICENZA</v>
          </cell>
          <cell r="E410">
            <v>0</v>
          </cell>
          <cell r="F410">
            <v>1971</v>
          </cell>
          <cell r="G410">
            <v>0</v>
          </cell>
          <cell r="H410" t="str">
            <v>ABM</v>
          </cell>
          <cell r="I410" t="str">
            <v>00288</v>
          </cell>
          <cell r="J410" t="str">
            <v>03605586</v>
          </cell>
        </row>
        <row r="411">
          <cell r="A411">
            <v>3604946</v>
          </cell>
          <cell r="B411" t="str">
            <v>SERAFINI</v>
          </cell>
          <cell r="C411" t="str">
            <v>ALESSANDRO</v>
          </cell>
          <cell r="D411" t="str">
            <v>ATLETICA ARZIGNANO</v>
          </cell>
          <cell r="E411">
            <v>0</v>
          </cell>
          <cell r="F411">
            <v>1973</v>
          </cell>
          <cell r="G411">
            <v>0</v>
          </cell>
          <cell r="H411" t="str">
            <v>ABM</v>
          </cell>
          <cell r="I411" t="str">
            <v>00131</v>
          </cell>
          <cell r="J411" t="str">
            <v>03604946</v>
          </cell>
        </row>
        <row r="412">
          <cell r="A412">
            <v>3603921</v>
          </cell>
          <cell r="B412" t="str">
            <v>SERMAN</v>
          </cell>
          <cell r="C412" t="str">
            <v>ARMANDO</v>
          </cell>
          <cell r="D412" t="str">
            <v>ATLETICA CALDOGNO '93</v>
          </cell>
          <cell r="E412">
            <v>0</v>
          </cell>
          <cell r="F412">
            <v>1973</v>
          </cell>
          <cell r="G412">
            <v>0</v>
          </cell>
          <cell r="H412" t="str">
            <v>ABM</v>
          </cell>
          <cell r="I412" t="str">
            <v>00129</v>
          </cell>
          <cell r="J412" t="str">
            <v>03603921</v>
          </cell>
        </row>
        <row r="413">
          <cell r="A413">
            <v>3603412</v>
          </cell>
          <cell r="B413" t="str">
            <v>SILVELLO</v>
          </cell>
          <cell r="C413" t="str">
            <v>FRANCO</v>
          </cell>
          <cell r="D413" t="str">
            <v>POLISPORTIVA SALF ALTOPADOVANA</v>
          </cell>
          <cell r="E413">
            <v>0</v>
          </cell>
          <cell r="F413">
            <v>1966</v>
          </cell>
          <cell r="G413">
            <v>0</v>
          </cell>
          <cell r="H413" t="str">
            <v>ABM</v>
          </cell>
          <cell r="I413" t="str">
            <v>00145</v>
          </cell>
          <cell r="J413" t="str">
            <v>03603412</v>
          </cell>
        </row>
        <row r="414">
          <cell r="A414">
            <v>3603922</v>
          </cell>
          <cell r="B414" t="str">
            <v>SITARA</v>
          </cell>
          <cell r="C414" t="str">
            <v>ANNA ROSA</v>
          </cell>
          <cell r="D414" t="str">
            <v>ATLETICA CALDOGNO '93</v>
          </cell>
          <cell r="E414">
            <v>0</v>
          </cell>
          <cell r="F414">
            <v>1969</v>
          </cell>
          <cell r="G414">
            <v>0</v>
          </cell>
          <cell r="H414" t="str">
            <v>ABM</v>
          </cell>
          <cell r="I414" t="str">
            <v>00129</v>
          </cell>
          <cell r="J414" t="str">
            <v>03603922</v>
          </cell>
        </row>
        <row r="415">
          <cell r="A415">
            <v>3602977</v>
          </cell>
          <cell r="B415" t="str">
            <v>TALLI</v>
          </cell>
          <cell r="C415" t="str">
            <v>MIRCO</v>
          </cell>
          <cell r="D415" t="str">
            <v>POLISPORTIVA DUEVILLE</v>
          </cell>
          <cell r="E415">
            <v>0</v>
          </cell>
          <cell r="F415">
            <v>1966</v>
          </cell>
          <cell r="G415">
            <v>0</v>
          </cell>
          <cell r="H415" t="str">
            <v>ABM</v>
          </cell>
          <cell r="I415" t="str">
            <v>00112</v>
          </cell>
          <cell r="J415" t="str">
            <v>03602977</v>
          </cell>
        </row>
        <row r="416">
          <cell r="A416">
            <v>3603681</v>
          </cell>
          <cell r="B416" t="str">
            <v>TEGORELLI</v>
          </cell>
          <cell r="C416" t="str">
            <v>FAUSTO</v>
          </cell>
          <cell r="D416" t="str">
            <v>C.S.I. TEZZE SUL BRENTA</v>
          </cell>
          <cell r="E416">
            <v>0</v>
          </cell>
          <cell r="F416">
            <v>1965</v>
          </cell>
          <cell r="G416">
            <v>0</v>
          </cell>
          <cell r="H416" t="str">
            <v>ABM</v>
          </cell>
          <cell r="I416" t="str">
            <v>00134</v>
          </cell>
          <cell r="J416" t="str">
            <v>03603681</v>
          </cell>
        </row>
        <row r="417">
          <cell r="A417">
            <v>3603755</v>
          </cell>
          <cell r="B417" t="str">
            <v>TOGNON</v>
          </cell>
          <cell r="C417" t="str">
            <v>MICHELE</v>
          </cell>
          <cell r="D417" t="str">
            <v>SPAZI VERDI</v>
          </cell>
          <cell r="E417">
            <v>0</v>
          </cell>
          <cell r="F417">
            <v>1970</v>
          </cell>
          <cell r="G417">
            <v>0</v>
          </cell>
          <cell r="H417" t="str">
            <v>ABM</v>
          </cell>
          <cell r="I417" t="str">
            <v>00298</v>
          </cell>
          <cell r="J417" t="str">
            <v>03603755</v>
          </cell>
        </row>
        <row r="418">
          <cell r="A418">
            <v>3602256</v>
          </cell>
          <cell r="B418" t="str">
            <v>TOMMASIN</v>
          </cell>
          <cell r="C418" t="str">
            <v>VITTORIO</v>
          </cell>
          <cell r="D418" t="str">
            <v>ATLETICA UNION CREAZZO A.S.D.</v>
          </cell>
          <cell r="E418">
            <v>0</v>
          </cell>
          <cell r="F418">
            <v>1967</v>
          </cell>
          <cell r="G418">
            <v>0</v>
          </cell>
          <cell r="H418" t="str">
            <v>ABM</v>
          </cell>
          <cell r="I418" t="str">
            <v>00101</v>
          </cell>
          <cell r="J418" t="str">
            <v>03602256</v>
          </cell>
        </row>
        <row r="419">
          <cell r="A419">
            <v>3603482</v>
          </cell>
          <cell r="B419" t="str">
            <v>TONIATO</v>
          </cell>
          <cell r="C419" t="str">
            <v>NEREO</v>
          </cell>
          <cell r="D419" t="str">
            <v>A.A. ATLETICA MALO</v>
          </cell>
          <cell r="E419">
            <v>0</v>
          </cell>
          <cell r="F419">
            <v>1964</v>
          </cell>
          <cell r="G419">
            <v>0</v>
          </cell>
          <cell r="H419" t="str">
            <v>ABM</v>
          </cell>
          <cell r="I419" t="str">
            <v>00132</v>
          </cell>
          <cell r="J419" t="str">
            <v>03603482</v>
          </cell>
        </row>
        <row r="420">
          <cell r="A420">
            <v>3603390</v>
          </cell>
          <cell r="B420" t="str">
            <v>TONIOLLO</v>
          </cell>
          <cell r="C420" t="str">
            <v>RICCARDO</v>
          </cell>
          <cell r="D420" t="str">
            <v>ATLETICA VALCHIAMPO</v>
          </cell>
          <cell r="E420">
            <v>0</v>
          </cell>
          <cell r="F420">
            <v>1971</v>
          </cell>
          <cell r="G420">
            <v>0</v>
          </cell>
          <cell r="H420" t="str">
            <v>ABM</v>
          </cell>
          <cell r="I420" t="str">
            <v>00140</v>
          </cell>
          <cell r="J420" t="str">
            <v>03603390</v>
          </cell>
        </row>
        <row r="421">
          <cell r="A421">
            <v>3604568</v>
          </cell>
          <cell r="B421" t="str">
            <v>TREVISAN</v>
          </cell>
          <cell r="C421" t="str">
            <v>GIANLUCA</v>
          </cell>
          <cell r="D421" t="str">
            <v>AMICI DELL'ATLETICA VICENZA</v>
          </cell>
          <cell r="E421">
            <v>0</v>
          </cell>
          <cell r="F421">
            <v>1970</v>
          </cell>
          <cell r="G421">
            <v>0</v>
          </cell>
          <cell r="H421" t="str">
            <v>ABM</v>
          </cell>
          <cell r="I421" t="str">
            <v>00265</v>
          </cell>
          <cell r="J421" t="str">
            <v>03604568</v>
          </cell>
        </row>
        <row r="422">
          <cell r="A422">
            <v>3603391</v>
          </cell>
          <cell r="B422" t="str">
            <v>TREVISAN</v>
          </cell>
          <cell r="C422" t="str">
            <v>GIOVANNI CORNELIO</v>
          </cell>
          <cell r="D422" t="str">
            <v>ATLETICA VALCHIAMPO</v>
          </cell>
          <cell r="E422">
            <v>0</v>
          </cell>
          <cell r="F422">
            <v>1964</v>
          </cell>
          <cell r="G422">
            <v>0</v>
          </cell>
          <cell r="H422" t="str">
            <v>ABM</v>
          </cell>
          <cell r="I422" t="str">
            <v>00140</v>
          </cell>
          <cell r="J422" t="str">
            <v>03603391</v>
          </cell>
        </row>
        <row r="423">
          <cell r="A423">
            <v>3604167</v>
          </cell>
          <cell r="B423" t="str">
            <v>TREVISAN</v>
          </cell>
          <cell r="C423" t="str">
            <v>MAURO</v>
          </cell>
          <cell r="D423" t="str">
            <v>ATLETICA CALDOGNO '93</v>
          </cell>
          <cell r="E423">
            <v>0</v>
          </cell>
          <cell r="F423">
            <v>1968</v>
          </cell>
          <cell r="G423">
            <v>0</v>
          </cell>
          <cell r="H423" t="str">
            <v>ABM</v>
          </cell>
          <cell r="I423" t="str">
            <v>00129</v>
          </cell>
          <cell r="J423" t="str">
            <v>03604167</v>
          </cell>
        </row>
        <row r="424">
          <cell r="A424">
            <v>3603925</v>
          </cell>
          <cell r="B424" t="str">
            <v>TREVISAN</v>
          </cell>
          <cell r="C424" t="str">
            <v>VALERIO</v>
          </cell>
          <cell r="D424" t="str">
            <v>ATLETICA CALDOGNO '93</v>
          </cell>
          <cell r="E424">
            <v>0</v>
          </cell>
          <cell r="F424">
            <v>1965</v>
          </cell>
          <cell r="G424">
            <v>0</v>
          </cell>
          <cell r="H424" t="str">
            <v>ABM</v>
          </cell>
          <cell r="I424" t="str">
            <v>00129</v>
          </cell>
          <cell r="J424" t="str">
            <v>03603925</v>
          </cell>
        </row>
        <row r="425">
          <cell r="A425">
            <v>3603103</v>
          </cell>
          <cell r="B425" t="str">
            <v>VALLARSA</v>
          </cell>
          <cell r="C425" t="str">
            <v>GIAMPAOLO</v>
          </cell>
          <cell r="D425" t="str">
            <v>ATLETICA ARZIGNANO</v>
          </cell>
          <cell r="E425">
            <v>0</v>
          </cell>
          <cell r="F425">
            <v>1969</v>
          </cell>
          <cell r="G425">
            <v>0</v>
          </cell>
          <cell r="H425" t="str">
            <v>ABM</v>
          </cell>
          <cell r="I425" t="str">
            <v>00131</v>
          </cell>
          <cell r="J425" t="str">
            <v>03603103</v>
          </cell>
        </row>
        <row r="426">
          <cell r="A426">
            <v>3607229</v>
          </cell>
          <cell r="B426" t="str">
            <v>VANZO</v>
          </cell>
          <cell r="C426" t="str">
            <v>LUIGI</v>
          </cell>
          <cell r="D426" t="str">
            <v>POLISPORTIVA SALF ALTOPADOVANA</v>
          </cell>
          <cell r="E426">
            <v>0</v>
          </cell>
          <cell r="F426">
            <v>1964</v>
          </cell>
          <cell r="G426">
            <v>0</v>
          </cell>
          <cell r="H426" t="str">
            <v>ABM</v>
          </cell>
          <cell r="I426" t="str">
            <v>00145</v>
          </cell>
          <cell r="J426" t="str">
            <v>03607229</v>
          </cell>
        </row>
        <row r="427">
          <cell r="A427">
            <v>3602265</v>
          </cell>
          <cell r="B427" t="str">
            <v>VEZZARO</v>
          </cell>
          <cell r="C427" t="str">
            <v>DENIS</v>
          </cell>
          <cell r="D427" t="str">
            <v>POL. DIL. MONTECCHIO PRECALCINO</v>
          </cell>
          <cell r="E427">
            <v>0</v>
          </cell>
          <cell r="F427">
            <v>1964</v>
          </cell>
          <cell r="G427">
            <v>0</v>
          </cell>
          <cell r="H427" t="str">
            <v>ABM</v>
          </cell>
          <cell r="I427" t="str">
            <v>00004</v>
          </cell>
          <cell r="J427" t="str">
            <v>03602265</v>
          </cell>
        </row>
        <row r="428">
          <cell r="A428">
            <v>3605632</v>
          </cell>
          <cell r="B428" t="str">
            <v>VICARIOTTO</v>
          </cell>
          <cell r="C428" t="str">
            <v>PIERDOMENICO</v>
          </cell>
          <cell r="D428" t="str">
            <v>ARCES</v>
          </cell>
          <cell r="E428">
            <v>0</v>
          </cell>
          <cell r="F428">
            <v>1971</v>
          </cell>
          <cell r="G428">
            <v>0</v>
          </cell>
          <cell r="H428" t="str">
            <v>ABM</v>
          </cell>
          <cell r="I428" t="str">
            <v>00339</v>
          </cell>
          <cell r="J428" t="str">
            <v>03605632</v>
          </cell>
        </row>
        <row r="429">
          <cell r="A429">
            <v>3603104</v>
          </cell>
          <cell r="B429" t="str">
            <v>VIGNAGA</v>
          </cell>
          <cell r="C429" t="str">
            <v>DIEGO</v>
          </cell>
          <cell r="D429" t="str">
            <v>ATLETICA ARZIGNANO</v>
          </cell>
          <cell r="E429">
            <v>0</v>
          </cell>
          <cell r="F429">
            <v>1973</v>
          </cell>
          <cell r="G429">
            <v>0</v>
          </cell>
          <cell r="H429" t="str">
            <v>ABM</v>
          </cell>
          <cell r="I429" t="str">
            <v>00131</v>
          </cell>
          <cell r="J429" t="str">
            <v>03603104</v>
          </cell>
        </row>
        <row r="430">
          <cell r="A430">
            <v>3603928</v>
          </cell>
          <cell r="B430" t="str">
            <v>ZACCHETTI</v>
          </cell>
          <cell r="C430" t="str">
            <v>GIANNI</v>
          </cell>
          <cell r="D430" t="str">
            <v>ATLETICA CALDOGNO '93</v>
          </cell>
          <cell r="E430">
            <v>0</v>
          </cell>
          <cell r="F430">
            <v>1970</v>
          </cell>
          <cell r="G430">
            <v>0</v>
          </cell>
          <cell r="H430" t="str">
            <v>ABM</v>
          </cell>
          <cell r="I430" t="str">
            <v>00129</v>
          </cell>
          <cell r="J430" t="str">
            <v>03603928</v>
          </cell>
        </row>
        <row r="431">
          <cell r="A431">
            <v>3603002</v>
          </cell>
          <cell r="B431" t="str">
            <v>ZAMBERLAN</v>
          </cell>
          <cell r="C431" t="str">
            <v>CORRADO</v>
          </cell>
          <cell r="D431" t="str">
            <v>GRUPPO SPORTIVO ALPINI VICENZA</v>
          </cell>
          <cell r="E431">
            <v>0</v>
          </cell>
          <cell r="F431">
            <v>1967</v>
          </cell>
          <cell r="G431">
            <v>0</v>
          </cell>
          <cell r="H431" t="str">
            <v>ABM</v>
          </cell>
          <cell r="I431" t="str">
            <v>00288</v>
          </cell>
          <cell r="J431" t="str">
            <v>03603002</v>
          </cell>
        </row>
        <row r="432">
          <cell r="A432">
            <v>3603393</v>
          </cell>
          <cell r="B432" t="str">
            <v>ZAMPERETTI</v>
          </cell>
          <cell r="C432" t="str">
            <v>ROBERTO</v>
          </cell>
          <cell r="D432" t="str">
            <v>ATLETICA VALCHIAMPO</v>
          </cell>
          <cell r="E432">
            <v>0</v>
          </cell>
          <cell r="F432">
            <v>1970</v>
          </cell>
          <cell r="G432">
            <v>0</v>
          </cell>
          <cell r="H432" t="str">
            <v>ABM</v>
          </cell>
          <cell r="I432" t="str">
            <v>00140</v>
          </cell>
          <cell r="J432" t="str">
            <v>03603393</v>
          </cell>
        </row>
        <row r="433">
          <cell r="A433">
            <v>3603929</v>
          </cell>
          <cell r="B433" t="str">
            <v>ZAMPIERI</v>
          </cell>
          <cell r="C433" t="str">
            <v>FABIO</v>
          </cell>
          <cell r="D433" t="str">
            <v>ATLETICA CALDOGNO '93</v>
          </cell>
          <cell r="E433">
            <v>0</v>
          </cell>
          <cell r="F433">
            <v>1968</v>
          </cell>
          <cell r="G433">
            <v>0</v>
          </cell>
          <cell r="H433" t="str">
            <v>ABM</v>
          </cell>
          <cell r="I433" t="str">
            <v>00129</v>
          </cell>
          <cell r="J433" t="str">
            <v>03603929</v>
          </cell>
        </row>
        <row r="434">
          <cell r="A434">
            <v>3602556</v>
          </cell>
          <cell r="B434" t="str">
            <v>ZAMUNARO</v>
          </cell>
          <cell r="C434" t="str">
            <v>VITO</v>
          </cell>
          <cell r="D434" t="str">
            <v>ATLETICA UNION CREAZZO A.S.D.</v>
          </cell>
          <cell r="E434">
            <v>0</v>
          </cell>
          <cell r="F434">
            <v>1966</v>
          </cell>
          <cell r="G434">
            <v>0</v>
          </cell>
          <cell r="H434" t="str">
            <v>ABM</v>
          </cell>
          <cell r="I434" t="str">
            <v>00101</v>
          </cell>
          <cell r="J434" t="str">
            <v>03602556</v>
          </cell>
        </row>
        <row r="435">
          <cell r="A435">
            <v>3603394</v>
          </cell>
          <cell r="B435" t="str">
            <v>ZANELLATO</v>
          </cell>
          <cell r="C435" t="str">
            <v>MIRCO</v>
          </cell>
          <cell r="D435" t="str">
            <v>ATLETICA VALCHIAMPO</v>
          </cell>
          <cell r="E435">
            <v>0</v>
          </cell>
          <cell r="F435">
            <v>1967</v>
          </cell>
          <cell r="G435">
            <v>0</v>
          </cell>
          <cell r="H435" t="str">
            <v>ABM</v>
          </cell>
          <cell r="I435" t="str">
            <v>00140</v>
          </cell>
          <cell r="J435" t="str">
            <v>03603394</v>
          </cell>
        </row>
        <row r="436">
          <cell r="A436">
            <v>3602557</v>
          </cell>
          <cell r="B436" t="str">
            <v>ZANETTIN</v>
          </cell>
          <cell r="C436" t="str">
            <v>EDDY</v>
          </cell>
          <cell r="D436" t="str">
            <v>ATLETICA UNION CREAZZO A.S.D.</v>
          </cell>
          <cell r="E436">
            <v>0</v>
          </cell>
          <cell r="F436">
            <v>1973</v>
          </cell>
          <cell r="G436">
            <v>0</v>
          </cell>
          <cell r="H436" t="str">
            <v>ABM</v>
          </cell>
          <cell r="I436" t="str">
            <v>00101</v>
          </cell>
          <cell r="J436" t="str">
            <v>03602557</v>
          </cell>
        </row>
        <row r="437">
          <cell r="A437">
            <v>3602744</v>
          </cell>
          <cell r="B437" t="str">
            <v>ZANON</v>
          </cell>
          <cell r="C437" t="str">
            <v>LUCA</v>
          </cell>
          <cell r="D437" t="str">
            <v>ATLETICA UNION CREAZZO A.S.D.</v>
          </cell>
          <cell r="E437">
            <v>0</v>
          </cell>
          <cell r="F437">
            <v>1969</v>
          </cell>
          <cell r="G437">
            <v>0</v>
          </cell>
          <cell r="H437" t="str">
            <v>ABM</v>
          </cell>
          <cell r="I437" t="str">
            <v>00101</v>
          </cell>
          <cell r="J437" t="str">
            <v>03602744</v>
          </cell>
        </row>
        <row r="438">
          <cell r="A438">
            <v>3603483</v>
          </cell>
          <cell r="B438" t="str">
            <v>ZANOVELLO</v>
          </cell>
          <cell r="C438" t="str">
            <v>CLAUDIO</v>
          </cell>
          <cell r="D438" t="str">
            <v>A.A. ATLETICA MALO</v>
          </cell>
          <cell r="E438">
            <v>0</v>
          </cell>
          <cell r="F438">
            <v>1966</v>
          </cell>
          <cell r="G438">
            <v>0</v>
          </cell>
          <cell r="H438" t="str">
            <v>ABM</v>
          </cell>
          <cell r="I438" t="str">
            <v>00132</v>
          </cell>
          <cell r="J438" t="str">
            <v>03603483</v>
          </cell>
        </row>
        <row r="439">
          <cell r="A439">
            <v>3605985</v>
          </cell>
          <cell r="B439" t="str">
            <v>ZOLIN</v>
          </cell>
          <cell r="C439" t="str">
            <v>MATTEO</v>
          </cell>
          <cell r="D439" t="str">
            <v>POLISPORTIVA DUEVILLE</v>
          </cell>
          <cell r="E439">
            <v>0</v>
          </cell>
          <cell r="F439">
            <v>1973</v>
          </cell>
          <cell r="G439">
            <v>0</v>
          </cell>
          <cell r="H439" t="str">
            <v>ABM</v>
          </cell>
          <cell r="I439" t="str">
            <v>00112</v>
          </cell>
          <cell r="J439" t="str">
            <v>03605985</v>
          </cell>
        </row>
        <row r="440">
          <cell r="A440">
            <v>3603395</v>
          </cell>
          <cell r="B440" t="str">
            <v>ZORDAN</v>
          </cell>
          <cell r="C440" t="str">
            <v>FABIO</v>
          </cell>
          <cell r="D440" t="str">
            <v>ATLETICA VALCHIAMPO</v>
          </cell>
          <cell r="E440">
            <v>0</v>
          </cell>
          <cell r="F440">
            <v>1968</v>
          </cell>
          <cell r="G440">
            <v>0</v>
          </cell>
          <cell r="H440" t="str">
            <v>ABM</v>
          </cell>
          <cell r="I440" t="str">
            <v>00140</v>
          </cell>
          <cell r="J440" t="str">
            <v>03603395</v>
          </cell>
        </row>
        <row r="441">
          <cell r="A441">
            <v>3602979</v>
          </cell>
          <cell r="B441" t="str">
            <v>ZORZO</v>
          </cell>
          <cell r="C441" t="str">
            <v>DAVIDE</v>
          </cell>
          <cell r="D441" t="str">
            <v>POLISPORTIVA DUEVILLE</v>
          </cell>
          <cell r="E441">
            <v>0</v>
          </cell>
          <cell r="F441">
            <v>1970</v>
          </cell>
          <cell r="G441">
            <v>0</v>
          </cell>
          <cell r="H441" t="str">
            <v>ABM</v>
          </cell>
          <cell r="I441" t="str">
            <v>00112</v>
          </cell>
          <cell r="J441" t="str">
            <v>03602979</v>
          </cell>
        </row>
        <row r="442">
          <cell r="A442">
            <v>3603794</v>
          </cell>
          <cell r="B442" t="str">
            <v>ZUGLIANI</v>
          </cell>
          <cell r="C442" t="str">
            <v>ROBERTO</v>
          </cell>
          <cell r="D442" t="str">
            <v>G.S. LEONICENA</v>
          </cell>
          <cell r="E442">
            <v>0</v>
          </cell>
          <cell r="F442">
            <v>1969</v>
          </cell>
          <cell r="G442">
            <v>0</v>
          </cell>
          <cell r="H442" t="str">
            <v>ABM</v>
          </cell>
          <cell r="I442" t="str">
            <v>00136</v>
          </cell>
          <cell r="J442" t="str">
            <v>03603794</v>
          </cell>
        </row>
        <row r="443">
          <cell r="A443">
            <v>3607246</v>
          </cell>
          <cell r="B443" t="str">
            <v>ABIBA</v>
          </cell>
          <cell r="C443" t="str">
            <v>AMAL</v>
          </cell>
          <cell r="D443" t="str">
            <v>POL. DIL. MONTECCHIO PRECALCINO</v>
          </cell>
          <cell r="E443">
            <v>0</v>
          </cell>
          <cell r="F443">
            <v>2001</v>
          </cell>
          <cell r="G443">
            <v>0</v>
          </cell>
          <cell r="H443" t="str">
            <v>AF</v>
          </cell>
          <cell r="I443" t="str">
            <v>00004</v>
          </cell>
          <cell r="J443" t="str">
            <v>03607246</v>
          </cell>
        </row>
        <row r="444">
          <cell r="A444">
            <v>3604028</v>
          </cell>
          <cell r="B444" t="str">
            <v>ADILOVIC</v>
          </cell>
          <cell r="C444" t="str">
            <v>INDIRA</v>
          </cell>
          <cell r="D444" t="str">
            <v>ATLETICA MONTECCHIO MAGGIORE</v>
          </cell>
          <cell r="E444">
            <v>0</v>
          </cell>
          <cell r="F444">
            <v>2002</v>
          </cell>
          <cell r="G444">
            <v>0</v>
          </cell>
          <cell r="H444" t="str">
            <v>AF</v>
          </cell>
          <cell r="I444" t="str">
            <v>00346</v>
          </cell>
          <cell r="J444" t="str">
            <v>03604028</v>
          </cell>
        </row>
        <row r="445">
          <cell r="A445">
            <v>3604109</v>
          </cell>
          <cell r="B445" t="str">
            <v>ANDREIN</v>
          </cell>
          <cell r="C445" t="str">
            <v>GIULIA</v>
          </cell>
          <cell r="D445" t="str">
            <v>POLISPORTIVA DUEVILLE</v>
          </cell>
          <cell r="E445">
            <v>0</v>
          </cell>
          <cell r="F445">
            <v>2002</v>
          </cell>
          <cell r="G445">
            <v>0</v>
          </cell>
          <cell r="H445" t="str">
            <v>AF</v>
          </cell>
          <cell r="I445" t="str">
            <v>00112</v>
          </cell>
          <cell r="J445" t="str">
            <v>03604109</v>
          </cell>
        </row>
        <row r="446">
          <cell r="A446">
            <v>3603935</v>
          </cell>
          <cell r="B446" t="str">
            <v>BAITA</v>
          </cell>
          <cell r="C446" t="str">
            <v>ALICE NADIA</v>
          </cell>
          <cell r="D446" t="str">
            <v>POLISPORTIVA DUEVILLE</v>
          </cell>
          <cell r="E446">
            <v>0</v>
          </cell>
          <cell r="F446">
            <v>2001</v>
          </cell>
          <cell r="G446">
            <v>0</v>
          </cell>
          <cell r="H446" t="str">
            <v>AF</v>
          </cell>
          <cell r="I446" t="str">
            <v>00112</v>
          </cell>
          <cell r="J446" t="str">
            <v>03603935</v>
          </cell>
        </row>
        <row r="447">
          <cell r="A447">
            <v>3603766</v>
          </cell>
          <cell r="B447" t="str">
            <v>BAROZZI</v>
          </cell>
          <cell r="C447" t="str">
            <v>GLORIA</v>
          </cell>
          <cell r="D447" t="str">
            <v>G.S. LEONICENA</v>
          </cell>
          <cell r="E447">
            <v>0</v>
          </cell>
          <cell r="F447">
            <v>2002</v>
          </cell>
          <cell r="G447">
            <v>0</v>
          </cell>
          <cell r="H447" t="str">
            <v>AF</v>
          </cell>
          <cell r="I447" t="str">
            <v>00136</v>
          </cell>
          <cell r="J447" t="str">
            <v>03603766</v>
          </cell>
        </row>
        <row r="448">
          <cell r="A448">
            <v>3603510</v>
          </cell>
          <cell r="B448" t="str">
            <v>BARP</v>
          </cell>
          <cell r="C448" t="str">
            <v>CLAUDIA</v>
          </cell>
          <cell r="D448" t="str">
            <v>U.S. SUMMANO</v>
          </cell>
          <cell r="E448">
            <v>0</v>
          </cell>
          <cell r="F448">
            <v>2002</v>
          </cell>
          <cell r="G448">
            <v>0</v>
          </cell>
          <cell r="H448" t="str">
            <v>AF</v>
          </cell>
          <cell r="I448" t="str">
            <v>00137</v>
          </cell>
          <cell r="J448" t="str">
            <v>03603510</v>
          </cell>
        </row>
        <row r="449">
          <cell r="A449">
            <v>3602769</v>
          </cell>
          <cell r="B449" t="str">
            <v>BATTISTELLA</v>
          </cell>
          <cell r="C449" t="str">
            <v>ARIANNA</v>
          </cell>
          <cell r="D449" t="str">
            <v>C.S.I. TEZZE SUL BRENTA</v>
          </cell>
          <cell r="E449">
            <v>0</v>
          </cell>
          <cell r="F449">
            <v>2002</v>
          </cell>
          <cell r="G449">
            <v>0</v>
          </cell>
          <cell r="H449" t="str">
            <v>AF</v>
          </cell>
          <cell r="I449" t="str">
            <v>00134</v>
          </cell>
          <cell r="J449" t="str">
            <v>03602769</v>
          </cell>
        </row>
        <row r="450">
          <cell r="A450">
            <v>3604867</v>
          </cell>
          <cell r="B450" t="str">
            <v>BEGHETTO</v>
          </cell>
          <cell r="C450" t="str">
            <v>LETIZIA</v>
          </cell>
          <cell r="D450" t="str">
            <v>POLISPORTIVA SALF ALTOPADOVANA</v>
          </cell>
          <cell r="E450">
            <v>0</v>
          </cell>
          <cell r="F450">
            <v>2002</v>
          </cell>
          <cell r="G450">
            <v>0</v>
          </cell>
          <cell r="H450" t="str">
            <v>AF</v>
          </cell>
          <cell r="I450" t="str">
            <v>00145</v>
          </cell>
          <cell r="J450" t="str">
            <v>03604867</v>
          </cell>
        </row>
        <row r="451">
          <cell r="A451">
            <v>3603848</v>
          </cell>
          <cell r="B451" t="str">
            <v>BENETTON</v>
          </cell>
          <cell r="C451" t="str">
            <v>FRANCESCA</v>
          </cell>
          <cell r="D451" t="str">
            <v>ATLETICA CALDOGNO '93</v>
          </cell>
          <cell r="E451">
            <v>0</v>
          </cell>
          <cell r="F451">
            <v>2002</v>
          </cell>
          <cell r="G451">
            <v>0</v>
          </cell>
          <cell r="H451" t="str">
            <v>AF</v>
          </cell>
          <cell r="I451" t="str">
            <v>00129</v>
          </cell>
          <cell r="J451" t="str">
            <v>03603848</v>
          </cell>
        </row>
        <row r="452">
          <cell r="A452">
            <v>3602594</v>
          </cell>
          <cell r="B452" t="str">
            <v>BERTOCCO</v>
          </cell>
          <cell r="C452" t="str">
            <v>ELENA</v>
          </cell>
          <cell r="D452" t="str">
            <v>ATLETICA MONTECCHIO MAGGIORE</v>
          </cell>
          <cell r="E452">
            <v>0</v>
          </cell>
          <cell r="F452">
            <v>2001</v>
          </cell>
          <cell r="G452">
            <v>0</v>
          </cell>
          <cell r="H452" t="str">
            <v>AF</v>
          </cell>
          <cell r="I452" t="str">
            <v>00346</v>
          </cell>
          <cell r="J452" t="str">
            <v>03602594</v>
          </cell>
        </row>
        <row r="453">
          <cell r="A453">
            <v>3607455</v>
          </cell>
          <cell r="B453" t="str">
            <v>BERTONCELLO</v>
          </cell>
          <cell r="C453" t="str">
            <v>CHIARA</v>
          </cell>
          <cell r="D453" t="str">
            <v>POLISPORTIVA SALF ALTOPADOVANA</v>
          </cell>
          <cell r="E453">
            <v>0</v>
          </cell>
          <cell r="F453">
            <v>2002</v>
          </cell>
          <cell r="G453">
            <v>0</v>
          </cell>
          <cell r="H453" t="str">
            <v>AF</v>
          </cell>
          <cell r="I453" t="str">
            <v>00145</v>
          </cell>
          <cell r="J453" t="str">
            <v>03607455</v>
          </cell>
        </row>
        <row r="454">
          <cell r="A454">
            <v>3604433</v>
          </cell>
          <cell r="B454" t="str">
            <v>BIANCO</v>
          </cell>
          <cell r="C454" t="str">
            <v>LAURA</v>
          </cell>
          <cell r="D454" t="str">
            <v>POLISPORTIVA SALF ALTOPADOVANA</v>
          </cell>
          <cell r="E454">
            <v>0</v>
          </cell>
          <cell r="F454">
            <v>2001</v>
          </cell>
          <cell r="G454">
            <v>0</v>
          </cell>
          <cell r="H454" t="str">
            <v>AF</v>
          </cell>
          <cell r="I454" t="str">
            <v>00145</v>
          </cell>
          <cell r="J454" t="str">
            <v>03604433</v>
          </cell>
        </row>
        <row r="455">
          <cell r="A455">
            <v>3604313</v>
          </cell>
          <cell r="B455" t="str">
            <v>BIZZOTTO</v>
          </cell>
          <cell r="C455" t="str">
            <v>FRANCESCA</v>
          </cell>
          <cell r="D455" t="str">
            <v>C.S.I. TEZZE SUL BRENTA</v>
          </cell>
          <cell r="E455">
            <v>0</v>
          </cell>
          <cell r="F455">
            <v>2001</v>
          </cell>
          <cell r="G455">
            <v>0</v>
          </cell>
          <cell r="H455" t="str">
            <v>AF</v>
          </cell>
          <cell r="I455" t="str">
            <v>00134</v>
          </cell>
          <cell r="J455" t="str">
            <v>03604313</v>
          </cell>
        </row>
        <row r="456">
          <cell r="A456">
            <v>3603684</v>
          </cell>
          <cell r="B456" t="str">
            <v>CAREGNATO</v>
          </cell>
          <cell r="C456" t="str">
            <v>GIULIA</v>
          </cell>
          <cell r="D456" t="str">
            <v>C.S.I. TEZZE SUL BRENTA</v>
          </cell>
          <cell r="E456">
            <v>0</v>
          </cell>
          <cell r="F456">
            <v>2001</v>
          </cell>
          <cell r="G456">
            <v>0</v>
          </cell>
          <cell r="H456" t="str">
            <v>AF</v>
          </cell>
          <cell r="I456" t="str">
            <v>00134</v>
          </cell>
          <cell r="J456" t="str">
            <v>03603684</v>
          </cell>
        </row>
        <row r="457">
          <cell r="A457">
            <v>3603525</v>
          </cell>
          <cell r="B457" t="str">
            <v>CARTA</v>
          </cell>
          <cell r="C457" t="str">
            <v>ALICE</v>
          </cell>
          <cell r="D457" t="str">
            <v>U.S. SUMMANO</v>
          </cell>
          <cell r="E457">
            <v>0</v>
          </cell>
          <cell r="F457">
            <v>2002</v>
          </cell>
          <cell r="G457">
            <v>0</v>
          </cell>
          <cell r="H457" t="str">
            <v>AF</v>
          </cell>
          <cell r="I457" t="str">
            <v>00137</v>
          </cell>
          <cell r="J457" t="str">
            <v>03603525</v>
          </cell>
        </row>
        <row r="458">
          <cell r="A458">
            <v>3606619</v>
          </cell>
          <cell r="B458" t="str">
            <v>CASSOL</v>
          </cell>
          <cell r="C458" t="str">
            <v>CHIARA</v>
          </cell>
          <cell r="D458" t="str">
            <v>POLISPORTIVA SALF ALTOPADOVANA</v>
          </cell>
          <cell r="E458">
            <v>0</v>
          </cell>
          <cell r="F458">
            <v>2001</v>
          </cell>
          <cell r="G458">
            <v>0</v>
          </cell>
          <cell r="H458" t="str">
            <v>AF</v>
          </cell>
          <cell r="I458" t="str">
            <v>00145</v>
          </cell>
          <cell r="J458" t="str">
            <v>03606619</v>
          </cell>
        </row>
        <row r="459">
          <cell r="A459">
            <v>3604866</v>
          </cell>
          <cell r="B459" t="str">
            <v>CASSOL</v>
          </cell>
          <cell r="C459" t="str">
            <v>SARA</v>
          </cell>
          <cell r="D459" t="str">
            <v>POLISPORTIVA SALF ALTOPADOVANA</v>
          </cell>
          <cell r="E459">
            <v>0</v>
          </cell>
          <cell r="F459">
            <v>2001</v>
          </cell>
          <cell r="G459">
            <v>0</v>
          </cell>
          <cell r="H459" t="str">
            <v>AF</v>
          </cell>
          <cell r="I459" t="str">
            <v>00145</v>
          </cell>
          <cell r="J459" t="str">
            <v>03604866</v>
          </cell>
        </row>
        <row r="460">
          <cell r="A460">
            <v>3602464</v>
          </cell>
          <cell r="B460" t="str">
            <v>CATTANI</v>
          </cell>
          <cell r="C460" t="str">
            <v>LEILA</v>
          </cell>
          <cell r="D460" t="str">
            <v>ATLETICA UNION CREAZZO A.S.D.</v>
          </cell>
          <cell r="E460">
            <v>0</v>
          </cell>
          <cell r="F460">
            <v>2001</v>
          </cell>
          <cell r="G460">
            <v>0</v>
          </cell>
          <cell r="H460" t="str">
            <v>AF</v>
          </cell>
          <cell r="I460" t="str">
            <v>00101</v>
          </cell>
          <cell r="J460" t="str">
            <v>03602464</v>
          </cell>
        </row>
        <row r="461">
          <cell r="A461">
            <v>3604430</v>
          </cell>
          <cell r="B461" t="str">
            <v>CECCHIN</v>
          </cell>
          <cell r="C461" t="str">
            <v>LAURA</v>
          </cell>
          <cell r="D461" t="str">
            <v>POLISPORTIVA SALF ALTOPADOVANA</v>
          </cell>
          <cell r="E461">
            <v>0</v>
          </cell>
          <cell r="F461">
            <v>2001</v>
          </cell>
          <cell r="G461">
            <v>0</v>
          </cell>
          <cell r="H461" t="str">
            <v>AF</v>
          </cell>
          <cell r="I461" t="str">
            <v>00145</v>
          </cell>
          <cell r="J461" t="str">
            <v>03604430</v>
          </cell>
        </row>
        <row r="462">
          <cell r="A462">
            <v>3603718</v>
          </cell>
          <cell r="B462" t="str">
            <v>CELSAN</v>
          </cell>
          <cell r="C462" t="str">
            <v>DENISE</v>
          </cell>
          <cell r="D462" t="str">
            <v>ATLETICA UNION CREAZZO A.S.D.</v>
          </cell>
          <cell r="E462">
            <v>0</v>
          </cell>
          <cell r="F462">
            <v>2001</v>
          </cell>
          <cell r="G462">
            <v>0</v>
          </cell>
          <cell r="H462" t="str">
            <v>AF</v>
          </cell>
          <cell r="I462" t="str">
            <v>00101</v>
          </cell>
          <cell r="J462" t="str">
            <v>03603718</v>
          </cell>
        </row>
        <row r="463">
          <cell r="A463">
            <v>3603227</v>
          </cell>
          <cell r="B463" t="str">
            <v>CENZATO</v>
          </cell>
          <cell r="C463" t="str">
            <v>ALICE</v>
          </cell>
          <cell r="D463" t="str">
            <v>ATLETICA TRISSINO</v>
          </cell>
          <cell r="E463">
            <v>0</v>
          </cell>
          <cell r="F463">
            <v>2001</v>
          </cell>
          <cell r="G463">
            <v>0</v>
          </cell>
          <cell r="H463" t="str">
            <v>AF</v>
          </cell>
          <cell r="I463" t="str">
            <v>00230</v>
          </cell>
          <cell r="J463" t="str">
            <v>03603227</v>
          </cell>
        </row>
        <row r="464">
          <cell r="A464">
            <v>3601078</v>
          </cell>
          <cell r="B464" t="str">
            <v>CERANTOLA</v>
          </cell>
          <cell r="C464" t="str">
            <v>MARTA</v>
          </cell>
          <cell r="D464" t="str">
            <v>C.S.I. TEZZE SUL BRENTA</v>
          </cell>
          <cell r="E464">
            <v>0</v>
          </cell>
          <cell r="F464">
            <v>2002</v>
          </cell>
          <cell r="G464">
            <v>0</v>
          </cell>
          <cell r="H464" t="str">
            <v>AF</v>
          </cell>
          <cell r="I464" t="str">
            <v>00134</v>
          </cell>
          <cell r="J464" t="str">
            <v>03601078</v>
          </cell>
        </row>
        <row r="465">
          <cell r="A465">
            <v>3602599</v>
          </cell>
          <cell r="B465" t="str">
            <v>CHIARELLO</v>
          </cell>
          <cell r="C465" t="str">
            <v>ELENA</v>
          </cell>
          <cell r="D465" t="str">
            <v>ATLETICA MONTECCHIO MAGGIORE</v>
          </cell>
          <cell r="E465">
            <v>0</v>
          </cell>
          <cell r="F465">
            <v>2002</v>
          </cell>
          <cell r="G465">
            <v>0</v>
          </cell>
          <cell r="H465" t="str">
            <v>AF</v>
          </cell>
          <cell r="I465" t="str">
            <v>00346</v>
          </cell>
          <cell r="J465" t="str">
            <v>03602599</v>
          </cell>
        </row>
        <row r="466">
          <cell r="A466">
            <v>3604208</v>
          </cell>
          <cell r="B466" t="str">
            <v>COMPARIN</v>
          </cell>
          <cell r="C466" t="str">
            <v>IRENE</v>
          </cell>
          <cell r="D466" t="str">
            <v>CSI ATLETICA COLLI BERICI A.S.D.</v>
          </cell>
          <cell r="E466">
            <v>0</v>
          </cell>
          <cell r="F466">
            <v>2002</v>
          </cell>
          <cell r="G466">
            <v>0</v>
          </cell>
          <cell r="H466" t="str">
            <v>AF</v>
          </cell>
          <cell r="I466" t="str">
            <v>00070</v>
          </cell>
          <cell r="J466" t="str">
            <v>03604208</v>
          </cell>
        </row>
        <row r="467">
          <cell r="A467">
            <v>3604556</v>
          </cell>
          <cell r="B467" t="str">
            <v>COSTA</v>
          </cell>
          <cell r="C467" t="str">
            <v>MIRIAM</v>
          </cell>
          <cell r="D467" t="str">
            <v>CSI ATLETICA COLLI BERICI A.S.D.</v>
          </cell>
          <cell r="E467">
            <v>0</v>
          </cell>
          <cell r="F467">
            <v>2002</v>
          </cell>
          <cell r="G467">
            <v>0</v>
          </cell>
          <cell r="H467" t="str">
            <v>AF</v>
          </cell>
          <cell r="I467" t="str">
            <v>00070</v>
          </cell>
          <cell r="J467" t="str">
            <v>03604556</v>
          </cell>
        </row>
        <row r="468">
          <cell r="A468">
            <v>3603512</v>
          </cell>
          <cell r="B468" t="str">
            <v>CREMASCO</v>
          </cell>
          <cell r="C468" t="str">
            <v>GLORIA</v>
          </cell>
          <cell r="D468" t="str">
            <v>U.S. SUMMANO</v>
          </cell>
          <cell r="E468">
            <v>0</v>
          </cell>
          <cell r="F468">
            <v>2002</v>
          </cell>
          <cell r="G468">
            <v>0</v>
          </cell>
          <cell r="H468" t="str">
            <v>AF</v>
          </cell>
          <cell r="I468" t="str">
            <v>00137</v>
          </cell>
          <cell r="J468" t="str">
            <v>03603512</v>
          </cell>
        </row>
        <row r="469">
          <cell r="A469">
            <v>3603275</v>
          </cell>
          <cell r="B469" t="str">
            <v>CROTONE</v>
          </cell>
          <cell r="C469" t="str">
            <v>BENEDETTA</v>
          </cell>
          <cell r="D469" t="str">
            <v>A.P.D. VALDAGNO</v>
          </cell>
          <cell r="E469">
            <v>0</v>
          </cell>
          <cell r="F469">
            <v>2002</v>
          </cell>
          <cell r="G469">
            <v>0</v>
          </cell>
          <cell r="H469" t="str">
            <v>AF</v>
          </cell>
          <cell r="I469" t="str">
            <v>00135</v>
          </cell>
          <cell r="J469" t="str">
            <v>03603275</v>
          </cell>
        </row>
        <row r="470">
          <cell r="A470">
            <v>3604063</v>
          </cell>
          <cell r="B470" t="str">
            <v>DAL SANTO</v>
          </cell>
          <cell r="C470" t="str">
            <v>JESSICA</v>
          </cell>
          <cell r="D470" t="str">
            <v>U.S. SUMMANO</v>
          </cell>
          <cell r="E470">
            <v>0</v>
          </cell>
          <cell r="F470">
            <v>2001</v>
          </cell>
          <cell r="G470">
            <v>0</v>
          </cell>
          <cell r="H470" t="str">
            <v>AF</v>
          </cell>
          <cell r="I470" t="str">
            <v>00137</v>
          </cell>
          <cell r="J470" t="str">
            <v>03604063</v>
          </cell>
        </row>
        <row r="471">
          <cell r="A471">
            <v>3604215</v>
          </cell>
          <cell r="B471" t="str">
            <v>DAL ZOVO</v>
          </cell>
          <cell r="C471" t="str">
            <v>SOFIA</v>
          </cell>
          <cell r="D471" t="str">
            <v>CSI ATLETICA COLLI BERICI A.S.D.</v>
          </cell>
          <cell r="E471">
            <v>0</v>
          </cell>
          <cell r="F471">
            <v>2002</v>
          </cell>
          <cell r="G471">
            <v>0</v>
          </cell>
          <cell r="H471" t="str">
            <v>AF</v>
          </cell>
          <cell r="I471" t="str">
            <v>00070</v>
          </cell>
          <cell r="J471" t="str">
            <v>03604215</v>
          </cell>
        </row>
        <row r="472">
          <cell r="A472">
            <v>3603959</v>
          </cell>
          <cell r="B472" t="str">
            <v>DALLA POZZA</v>
          </cell>
          <cell r="C472" t="str">
            <v>FRANCESCA</v>
          </cell>
          <cell r="D472" t="str">
            <v>POLISPORTIVA DUEVILLE</v>
          </cell>
          <cell r="E472">
            <v>0</v>
          </cell>
          <cell r="F472">
            <v>2002</v>
          </cell>
          <cell r="G472">
            <v>0</v>
          </cell>
          <cell r="H472" t="str">
            <v>AF</v>
          </cell>
          <cell r="I472" t="str">
            <v>00112</v>
          </cell>
          <cell r="J472" t="str">
            <v>03603959</v>
          </cell>
        </row>
        <row r="473">
          <cell r="A473">
            <v>3602767</v>
          </cell>
          <cell r="B473" t="str">
            <v>DELL'AVERSANA</v>
          </cell>
          <cell r="C473" t="str">
            <v>SARA</v>
          </cell>
          <cell r="D473" t="str">
            <v>ATLETICA UNION CREAZZO A.S.D.</v>
          </cell>
          <cell r="E473">
            <v>0</v>
          </cell>
          <cell r="F473">
            <v>2001</v>
          </cell>
          <cell r="G473">
            <v>0</v>
          </cell>
          <cell r="H473" t="str">
            <v>AF</v>
          </cell>
          <cell r="I473" t="str">
            <v>00101</v>
          </cell>
          <cell r="J473" t="str">
            <v>03602767</v>
          </cell>
        </row>
        <row r="474">
          <cell r="A474">
            <v>3602601</v>
          </cell>
          <cell r="B474" t="str">
            <v>ESHILLONU</v>
          </cell>
          <cell r="C474" t="str">
            <v>NGOZI LINDA</v>
          </cell>
          <cell r="D474" t="str">
            <v>ATLETICA MONTECCHIO MAGGIORE</v>
          </cell>
          <cell r="E474">
            <v>0</v>
          </cell>
          <cell r="F474">
            <v>2001</v>
          </cell>
          <cell r="G474">
            <v>0</v>
          </cell>
          <cell r="H474" t="str">
            <v>AF</v>
          </cell>
          <cell r="I474" t="str">
            <v>00346</v>
          </cell>
          <cell r="J474" t="str">
            <v>03602601</v>
          </cell>
        </row>
        <row r="475">
          <cell r="A475">
            <v>3603053</v>
          </cell>
          <cell r="B475" t="str">
            <v>EZEOBI</v>
          </cell>
          <cell r="C475" t="str">
            <v>MARYROSE GINIKACHUKWU</v>
          </cell>
          <cell r="D475" t="str">
            <v>ATLETICA ARZIGNANO</v>
          </cell>
          <cell r="E475">
            <v>0</v>
          </cell>
          <cell r="F475">
            <v>2001</v>
          </cell>
          <cell r="G475">
            <v>0</v>
          </cell>
          <cell r="H475" t="str">
            <v>AF</v>
          </cell>
          <cell r="I475" t="str">
            <v>00131</v>
          </cell>
          <cell r="J475" t="str">
            <v>03603053</v>
          </cell>
        </row>
        <row r="476">
          <cell r="A476">
            <v>3603513</v>
          </cell>
          <cell r="B476" t="str">
            <v>FACCIN</v>
          </cell>
          <cell r="C476" t="str">
            <v>MARIA</v>
          </cell>
          <cell r="D476" t="str">
            <v>U.S. SUMMANO</v>
          </cell>
          <cell r="E476">
            <v>0</v>
          </cell>
          <cell r="F476">
            <v>2002</v>
          </cell>
          <cell r="G476">
            <v>0</v>
          </cell>
          <cell r="H476" t="str">
            <v>AF</v>
          </cell>
          <cell r="I476" t="str">
            <v>00137</v>
          </cell>
          <cell r="J476" t="str">
            <v>03603513</v>
          </cell>
        </row>
        <row r="477">
          <cell r="A477">
            <v>3603967</v>
          </cell>
          <cell r="B477" t="str">
            <v>FASSINA</v>
          </cell>
          <cell r="C477" t="str">
            <v>ALESSANDRA</v>
          </cell>
          <cell r="D477" t="str">
            <v>POLISPORTIVA DUEVILLE</v>
          </cell>
          <cell r="E477">
            <v>0</v>
          </cell>
          <cell r="F477">
            <v>2001</v>
          </cell>
          <cell r="G477">
            <v>0</v>
          </cell>
          <cell r="H477" t="str">
            <v>AF</v>
          </cell>
          <cell r="I477" t="str">
            <v>00112</v>
          </cell>
          <cell r="J477" t="str">
            <v>03603967</v>
          </cell>
        </row>
        <row r="478">
          <cell r="A478">
            <v>3603675</v>
          </cell>
          <cell r="B478" t="str">
            <v>FEDELE</v>
          </cell>
          <cell r="C478" t="str">
            <v>VERONICA</v>
          </cell>
          <cell r="D478" t="str">
            <v>A.P.D. VALDAGNO</v>
          </cell>
          <cell r="E478">
            <v>0</v>
          </cell>
          <cell r="F478">
            <v>2002</v>
          </cell>
          <cell r="G478">
            <v>0</v>
          </cell>
          <cell r="H478" t="str">
            <v>AF</v>
          </cell>
          <cell r="I478" t="str">
            <v>00135</v>
          </cell>
          <cell r="J478" t="str">
            <v>03603675</v>
          </cell>
        </row>
        <row r="479">
          <cell r="A479">
            <v>3603024</v>
          </cell>
          <cell r="B479" t="str">
            <v>FRANCIS</v>
          </cell>
          <cell r="C479" t="str">
            <v>ANITA</v>
          </cell>
          <cell r="D479" t="str">
            <v>ATLETICA UNION CREAZZO A.S.D.</v>
          </cell>
          <cell r="E479">
            <v>0</v>
          </cell>
          <cell r="F479">
            <v>2002</v>
          </cell>
          <cell r="G479">
            <v>0</v>
          </cell>
          <cell r="H479" t="str">
            <v>AF</v>
          </cell>
          <cell r="I479" t="str">
            <v>00101</v>
          </cell>
          <cell r="J479" t="str">
            <v>03603024</v>
          </cell>
        </row>
        <row r="480">
          <cell r="A480">
            <v>3603278</v>
          </cell>
          <cell r="B480" t="str">
            <v>GARBIN</v>
          </cell>
          <cell r="C480" t="str">
            <v>BIANCA</v>
          </cell>
          <cell r="D480" t="str">
            <v>A.P.D. VALDAGNO</v>
          </cell>
          <cell r="E480">
            <v>0</v>
          </cell>
          <cell r="F480">
            <v>2001</v>
          </cell>
          <cell r="G480">
            <v>0</v>
          </cell>
          <cell r="H480" t="str">
            <v>AF</v>
          </cell>
          <cell r="I480" t="str">
            <v>00135</v>
          </cell>
          <cell r="J480" t="str">
            <v>03603278</v>
          </cell>
        </row>
        <row r="481">
          <cell r="A481">
            <v>3603064</v>
          </cell>
          <cell r="B481" t="str">
            <v>GHIOTTO</v>
          </cell>
          <cell r="C481" t="str">
            <v>ROSSELLA</v>
          </cell>
          <cell r="D481" t="str">
            <v>ATLETICA ARZIGNANO</v>
          </cell>
          <cell r="E481">
            <v>0</v>
          </cell>
          <cell r="F481">
            <v>2002</v>
          </cell>
          <cell r="G481">
            <v>0</v>
          </cell>
          <cell r="H481" t="str">
            <v>AF</v>
          </cell>
          <cell r="I481" t="str">
            <v>00131</v>
          </cell>
          <cell r="J481" t="str">
            <v>03603064</v>
          </cell>
        </row>
        <row r="482">
          <cell r="A482">
            <v>3604586</v>
          </cell>
          <cell r="B482" t="str">
            <v>GIACHIN</v>
          </cell>
          <cell r="C482" t="str">
            <v>ANNA</v>
          </cell>
          <cell r="D482" t="str">
            <v>POLISPORTIVA SALF ALTOPADOVANA</v>
          </cell>
          <cell r="E482">
            <v>0</v>
          </cell>
          <cell r="F482">
            <v>2002</v>
          </cell>
          <cell r="G482">
            <v>0</v>
          </cell>
          <cell r="H482" t="str">
            <v>AF</v>
          </cell>
          <cell r="I482" t="str">
            <v>00145</v>
          </cell>
          <cell r="J482" t="str">
            <v>03604586</v>
          </cell>
        </row>
        <row r="483">
          <cell r="A483">
            <v>3604860</v>
          </cell>
          <cell r="B483" t="str">
            <v>GIACOMAZZO</v>
          </cell>
          <cell r="C483" t="str">
            <v>FRANCESCA</v>
          </cell>
          <cell r="D483" t="str">
            <v>POLISPORTIVA SALF ALTOPADOVANA</v>
          </cell>
          <cell r="E483">
            <v>0</v>
          </cell>
          <cell r="F483">
            <v>2001</v>
          </cell>
          <cell r="G483">
            <v>0</v>
          </cell>
          <cell r="H483" t="str">
            <v>AF</v>
          </cell>
          <cell r="I483" t="str">
            <v>00145</v>
          </cell>
          <cell r="J483" t="str">
            <v>03604860</v>
          </cell>
        </row>
        <row r="484">
          <cell r="A484">
            <v>3607649</v>
          </cell>
          <cell r="B484" t="str">
            <v>GUGLIELMI</v>
          </cell>
          <cell r="C484" t="str">
            <v>LUCIA</v>
          </cell>
          <cell r="D484" t="str">
            <v>U.S. SUMMANO</v>
          </cell>
          <cell r="E484">
            <v>0</v>
          </cell>
          <cell r="F484">
            <v>2002</v>
          </cell>
          <cell r="G484">
            <v>0</v>
          </cell>
          <cell r="H484" t="str">
            <v>AF</v>
          </cell>
          <cell r="I484" t="str">
            <v>00137</v>
          </cell>
          <cell r="J484" t="str">
            <v>03607649</v>
          </cell>
        </row>
        <row r="485">
          <cell r="A485">
            <v>3603007</v>
          </cell>
          <cell r="B485" t="str">
            <v>ISOVSKI</v>
          </cell>
          <cell r="C485" t="str">
            <v>ADELISA</v>
          </cell>
          <cell r="D485" t="str">
            <v>ATLETICA ARZIGNANO</v>
          </cell>
          <cell r="E485">
            <v>0</v>
          </cell>
          <cell r="F485">
            <v>2002</v>
          </cell>
          <cell r="G485">
            <v>0</v>
          </cell>
          <cell r="H485" t="str">
            <v>AF</v>
          </cell>
          <cell r="I485" t="str">
            <v>00131</v>
          </cell>
          <cell r="J485" t="str">
            <v>03603007</v>
          </cell>
        </row>
        <row r="486">
          <cell r="A486">
            <v>3604865</v>
          </cell>
          <cell r="B486" t="str">
            <v>KOLLHOF</v>
          </cell>
          <cell r="C486" t="str">
            <v>IRENE</v>
          </cell>
          <cell r="D486" t="str">
            <v>POLISPORTIVA SALF ALTOPADOVANA</v>
          </cell>
          <cell r="E486">
            <v>0</v>
          </cell>
          <cell r="F486">
            <v>2001</v>
          </cell>
          <cell r="G486">
            <v>0</v>
          </cell>
          <cell r="H486" t="str">
            <v>AF</v>
          </cell>
          <cell r="I486" t="str">
            <v>00145</v>
          </cell>
          <cell r="J486" t="str">
            <v>03604865</v>
          </cell>
        </row>
        <row r="487">
          <cell r="A487">
            <v>3602786</v>
          </cell>
          <cell r="B487" t="str">
            <v>LAGO</v>
          </cell>
          <cell r="C487" t="str">
            <v>VALENTINA</v>
          </cell>
          <cell r="D487" t="str">
            <v>C.S.I. TEZZE SUL BRENTA</v>
          </cell>
          <cell r="E487">
            <v>0</v>
          </cell>
          <cell r="F487">
            <v>2001</v>
          </cell>
          <cell r="G487">
            <v>0</v>
          </cell>
          <cell r="H487" t="str">
            <v>AF</v>
          </cell>
          <cell r="I487" t="str">
            <v>00134</v>
          </cell>
          <cell r="J487" t="str">
            <v>03602786</v>
          </cell>
        </row>
        <row r="488">
          <cell r="A488">
            <v>3603976</v>
          </cell>
          <cell r="B488" t="str">
            <v>LOBBA</v>
          </cell>
          <cell r="C488" t="str">
            <v>CHIARA</v>
          </cell>
          <cell r="D488" t="str">
            <v>POLISPORTIVA DUEVILLE</v>
          </cell>
          <cell r="E488">
            <v>0</v>
          </cell>
          <cell r="F488">
            <v>2001</v>
          </cell>
          <cell r="G488">
            <v>0</v>
          </cell>
          <cell r="H488" t="str">
            <v>AF</v>
          </cell>
          <cell r="I488" t="str">
            <v>00112</v>
          </cell>
          <cell r="J488" t="str">
            <v>03603976</v>
          </cell>
        </row>
        <row r="489">
          <cell r="A489">
            <v>3603235</v>
          </cell>
          <cell r="B489" t="str">
            <v>LORENZI</v>
          </cell>
          <cell r="C489" t="str">
            <v>ANITA</v>
          </cell>
          <cell r="D489" t="str">
            <v>ATLETICA TRISSINO</v>
          </cell>
          <cell r="E489">
            <v>0</v>
          </cell>
          <cell r="F489">
            <v>2002</v>
          </cell>
          <cell r="G489">
            <v>0</v>
          </cell>
          <cell r="H489" t="str">
            <v>AF</v>
          </cell>
          <cell r="I489" t="str">
            <v>00230</v>
          </cell>
          <cell r="J489" t="str">
            <v>03603235</v>
          </cell>
        </row>
        <row r="490">
          <cell r="A490">
            <v>3604821</v>
          </cell>
          <cell r="B490" t="str">
            <v>LOVATO</v>
          </cell>
          <cell r="C490" t="str">
            <v>SILVIA</v>
          </cell>
          <cell r="D490" t="str">
            <v>ATLETICA ARZIGNANO</v>
          </cell>
          <cell r="E490">
            <v>0</v>
          </cell>
          <cell r="F490">
            <v>2001</v>
          </cell>
          <cell r="G490">
            <v>0</v>
          </cell>
          <cell r="H490" t="str">
            <v>AF</v>
          </cell>
          <cell r="I490" t="str">
            <v>00131</v>
          </cell>
          <cell r="J490" t="str">
            <v>03604821</v>
          </cell>
        </row>
        <row r="491">
          <cell r="A491">
            <v>3603805</v>
          </cell>
          <cell r="B491" t="str">
            <v>MANU</v>
          </cell>
          <cell r="C491" t="str">
            <v>ODURO FLAVIA</v>
          </cell>
          <cell r="D491" t="str">
            <v>G.S. LEONICENA</v>
          </cell>
          <cell r="E491">
            <v>0</v>
          </cell>
          <cell r="F491">
            <v>2001</v>
          </cell>
          <cell r="G491">
            <v>0</v>
          </cell>
          <cell r="H491" t="str">
            <v>AF</v>
          </cell>
          <cell r="I491" t="str">
            <v>00136</v>
          </cell>
          <cell r="J491" t="str">
            <v>03603805</v>
          </cell>
        </row>
        <row r="492">
          <cell r="A492">
            <v>3604528</v>
          </cell>
          <cell r="B492" t="str">
            <v>MARINKOVIC</v>
          </cell>
          <cell r="C492" t="str">
            <v>MILICA</v>
          </cell>
          <cell r="D492" t="str">
            <v>AMICI DELL'ATLETICA VICENZA</v>
          </cell>
          <cell r="E492">
            <v>0</v>
          </cell>
          <cell r="F492">
            <v>2001</v>
          </cell>
          <cell r="G492">
            <v>0</v>
          </cell>
          <cell r="H492" t="str">
            <v>AF</v>
          </cell>
          <cell r="I492" t="str">
            <v>00265</v>
          </cell>
          <cell r="J492" t="str">
            <v>03604528</v>
          </cell>
        </row>
        <row r="493">
          <cell r="A493">
            <v>3602520</v>
          </cell>
          <cell r="B493" t="str">
            <v>MEGGIOLAN</v>
          </cell>
          <cell r="C493" t="str">
            <v>AURORA</v>
          </cell>
          <cell r="D493" t="str">
            <v>ATLETICA UNION CREAZZO A.S.D.</v>
          </cell>
          <cell r="E493">
            <v>0</v>
          </cell>
          <cell r="F493">
            <v>2002</v>
          </cell>
          <cell r="G493">
            <v>0</v>
          </cell>
          <cell r="H493" t="str">
            <v>AF</v>
          </cell>
          <cell r="I493" t="str">
            <v>00101</v>
          </cell>
          <cell r="J493" t="str">
            <v>03602520</v>
          </cell>
        </row>
        <row r="494">
          <cell r="A494">
            <v>3604033</v>
          </cell>
          <cell r="B494" t="str">
            <v>MENEGON</v>
          </cell>
          <cell r="C494" t="str">
            <v>ILARIA</v>
          </cell>
          <cell r="D494" t="str">
            <v>ATLETICA MONTECCHIO MAGGIORE</v>
          </cell>
          <cell r="E494">
            <v>0</v>
          </cell>
          <cell r="F494">
            <v>2002</v>
          </cell>
          <cell r="G494">
            <v>0</v>
          </cell>
          <cell r="H494" t="str">
            <v>AF</v>
          </cell>
          <cell r="I494" t="str">
            <v>00346</v>
          </cell>
          <cell r="J494" t="str">
            <v>03604033</v>
          </cell>
        </row>
        <row r="495">
          <cell r="A495">
            <v>3604032</v>
          </cell>
          <cell r="B495" t="str">
            <v>MERCANZIN</v>
          </cell>
          <cell r="C495" t="str">
            <v>MARIA</v>
          </cell>
          <cell r="D495" t="str">
            <v>ATLETICA MONTECCHIO MAGGIORE</v>
          </cell>
          <cell r="E495">
            <v>0</v>
          </cell>
          <cell r="F495">
            <v>2002</v>
          </cell>
          <cell r="G495">
            <v>0</v>
          </cell>
          <cell r="H495" t="str">
            <v>AF</v>
          </cell>
          <cell r="I495" t="str">
            <v>00346</v>
          </cell>
          <cell r="J495" t="str">
            <v>03604032</v>
          </cell>
        </row>
        <row r="496">
          <cell r="A496">
            <v>3604245</v>
          </cell>
          <cell r="B496" t="str">
            <v>MORONI</v>
          </cell>
          <cell r="C496" t="str">
            <v>ELEONORA</v>
          </cell>
          <cell r="D496" t="str">
            <v>CSI ATLETICA COLLI BERICI A.S.D.</v>
          </cell>
          <cell r="E496">
            <v>0</v>
          </cell>
          <cell r="F496">
            <v>2001</v>
          </cell>
          <cell r="G496">
            <v>0</v>
          </cell>
          <cell r="H496" t="str">
            <v>AF</v>
          </cell>
          <cell r="I496" t="str">
            <v>00070</v>
          </cell>
          <cell r="J496" t="str">
            <v>03604245</v>
          </cell>
        </row>
        <row r="497">
          <cell r="A497">
            <v>3603405</v>
          </cell>
          <cell r="B497" t="str">
            <v>MUNARI</v>
          </cell>
          <cell r="C497" t="str">
            <v>CHIARA ALBA</v>
          </cell>
          <cell r="D497" t="str">
            <v>ATLETICA UNION CREAZZO A.S.D.</v>
          </cell>
          <cell r="E497">
            <v>0</v>
          </cell>
          <cell r="F497">
            <v>2001</v>
          </cell>
          <cell r="G497">
            <v>0</v>
          </cell>
          <cell r="H497" t="str">
            <v>AF</v>
          </cell>
          <cell r="I497" t="str">
            <v>00101</v>
          </cell>
          <cell r="J497" t="str">
            <v>03603405</v>
          </cell>
        </row>
        <row r="498">
          <cell r="A498">
            <v>3603982</v>
          </cell>
          <cell r="B498" t="str">
            <v>MURARO</v>
          </cell>
          <cell r="C498" t="str">
            <v>MARIASOLE</v>
          </cell>
          <cell r="D498" t="str">
            <v>POLISPORTIVA DUEVILLE</v>
          </cell>
          <cell r="E498">
            <v>0</v>
          </cell>
          <cell r="F498">
            <v>2002</v>
          </cell>
          <cell r="G498">
            <v>0</v>
          </cell>
          <cell r="H498" t="str">
            <v>AF</v>
          </cell>
          <cell r="I498" t="str">
            <v>00112</v>
          </cell>
          <cell r="J498" t="str">
            <v>03603982</v>
          </cell>
        </row>
        <row r="499">
          <cell r="A499">
            <v>3602765</v>
          </cell>
          <cell r="B499" t="str">
            <v>PARLATO</v>
          </cell>
          <cell r="C499" t="str">
            <v>LETIZIA</v>
          </cell>
          <cell r="D499" t="str">
            <v>ATLETICA UNION CREAZZO A.S.D.</v>
          </cell>
          <cell r="E499">
            <v>0</v>
          </cell>
          <cell r="F499">
            <v>2002</v>
          </cell>
          <cell r="G499">
            <v>0</v>
          </cell>
          <cell r="H499" t="str">
            <v>AF</v>
          </cell>
          <cell r="I499" t="str">
            <v>00101</v>
          </cell>
          <cell r="J499" t="str">
            <v>03602765</v>
          </cell>
        </row>
        <row r="500">
          <cell r="A500">
            <v>3604175</v>
          </cell>
          <cell r="B500" t="str">
            <v>PAVAN</v>
          </cell>
          <cell r="C500" t="str">
            <v>MARTINA</v>
          </cell>
          <cell r="D500" t="str">
            <v>POLISPORTIVA SALF ALTOPADOVANA</v>
          </cell>
          <cell r="E500">
            <v>0</v>
          </cell>
          <cell r="F500">
            <v>2001</v>
          </cell>
          <cell r="G500">
            <v>0</v>
          </cell>
          <cell r="H500" t="str">
            <v>AF</v>
          </cell>
          <cell r="I500" t="str">
            <v>00145</v>
          </cell>
          <cell r="J500" t="str">
            <v>03604175</v>
          </cell>
        </row>
        <row r="501">
          <cell r="A501">
            <v>3604809</v>
          </cell>
          <cell r="B501" t="str">
            <v>PELLIZZARI</v>
          </cell>
          <cell r="C501" t="str">
            <v>ELEONORA</v>
          </cell>
          <cell r="D501" t="str">
            <v>ATLETICA ARZIGNANO</v>
          </cell>
          <cell r="E501">
            <v>0</v>
          </cell>
          <cell r="F501">
            <v>2001</v>
          </cell>
          <cell r="G501">
            <v>0</v>
          </cell>
          <cell r="H501" t="str">
            <v>AF</v>
          </cell>
          <cell r="I501" t="str">
            <v>00131</v>
          </cell>
          <cell r="J501" t="str">
            <v>03604809</v>
          </cell>
        </row>
        <row r="502">
          <cell r="A502">
            <v>3605845</v>
          </cell>
          <cell r="B502" t="str">
            <v>PERBELLINI</v>
          </cell>
          <cell r="C502" t="str">
            <v>LARA</v>
          </cell>
          <cell r="D502" t="str">
            <v>POLISPORTIVA DUEVILLE</v>
          </cell>
          <cell r="E502">
            <v>0</v>
          </cell>
          <cell r="F502">
            <v>2002</v>
          </cell>
          <cell r="G502">
            <v>0</v>
          </cell>
          <cell r="H502" t="str">
            <v>AF</v>
          </cell>
          <cell r="I502" t="str">
            <v>00112</v>
          </cell>
          <cell r="J502" t="str">
            <v>03605845</v>
          </cell>
        </row>
        <row r="503">
          <cell r="A503">
            <v>3604501</v>
          </cell>
          <cell r="B503" t="str">
            <v>PERONI</v>
          </cell>
          <cell r="C503" t="str">
            <v>GIOIA</v>
          </cell>
          <cell r="D503" t="str">
            <v>POL. DIL. MONTECCHIO PRECALCINO</v>
          </cell>
          <cell r="E503">
            <v>0</v>
          </cell>
          <cell r="F503">
            <v>2001</v>
          </cell>
          <cell r="G503">
            <v>0</v>
          </cell>
          <cell r="H503" t="str">
            <v>AF</v>
          </cell>
          <cell r="I503" t="str">
            <v>00004</v>
          </cell>
          <cell r="J503" t="str">
            <v>03604501</v>
          </cell>
        </row>
        <row r="504">
          <cell r="A504">
            <v>3604100</v>
          </cell>
          <cell r="B504" t="str">
            <v>PESAVENTO</v>
          </cell>
          <cell r="C504" t="str">
            <v>SIRIA</v>
          </cell>
          <cell r="D504" t="str">
            <v>POLISPORTIVA DUEVILLE</v>
          </cell>
          <cell r="E504">
            <v>0</v>
          </cell>
          <cell r="F504">
            <v>2002</v>
          </cell>
          <cell r="G504">
            <v>0</v>
          </cell>
          <cell r="H504" t="str">
            <v>AF</v>
          </cell>
          <cell r="I504" t="str">
            <v>00112</v>
          </cell>
          <cell r="J504" t="str">
            <v>03604100</v>
          </cell>
        </row>
        <row r="505">
          <cell r="A505">
            <v>3603121</v>
          </cell>
          <cell r="B505" t="str">
            <v>PIAZZA</v>
          </cell>
          <cell r="C505" t="str">
            <v>MAURA</v>
          </cell>
          <cell r="D505" t="str">
            <v>A.S.D. VALLI DEL PASUBIO</v>
          </cell>
          <cell r="E505">
            <v>0</v>
          </cell>
          <cell r="F505">
            <v>2001</v>
          </cell>
          <cell r="G505">
            <v>0</v>
          </cell>
          <cell r="H505" t="str">
            <v>AF</v>
          </cell>
          <cell r="I505" t="str">
            <v>00073</v>
          </cell>
          <cell r="J505" t="str">
            <v>03603121</v>
          </cell>
        </row>
        <row r="506">
          <cell r="A506">
            <v>3603086</v>
          </cell>
          <cell r="B506" t="str">
            <v>PIEROPAN</v>
          </cell>
          <cell r="C506" t="str">
            <v>MICHELA</v>
          </cell>
          <cell r="D506" t="str">
            <v>ATLETICA ARZIGNANO</v>
          </cell>
          <cell r="E506">
            <v>0</v>
          </cell>
          <cell r="F506">
            <v>2001</v>
          </cell>
          <cell r="G506">
            <v>0</v>
          </cell>
          <cell r="H506" t="str">
            <v>AF</v>
          </cell>
          <cell r="I506" t="str">
            <v>00131</v>
          </cell>
          <cell r="J506" t="str">
            <v>03603086</v>
          </cell>
        </row>
        <row r="507">
          <cell r="A507">
            <v>3602996</v>
          </cell>
          <cell r="B507" t="str">
            <v>PILLAN</v>
          </cell>
          <cell r="C507" t="str">
            <v>ELENA</v>
          </cell>
          <cell r="D507" t="str">
            <v>GRUPPO SPORTIVO ALPINI VICENZA</v>
          </cell>
          <cell r="E507">
            <v>0</v>
          </cell>
          <cell r="F507">
            <v>2002</v>
          </cell>
          <cell r="G507">
            <v>0</v>
          </cell>
          <cell r="H507" t="str">
            <v>AF</v>
          </cell>
          <cell r="I507" t="str">
            <v>00288</v>
          </cell>
          <cell r="J507" t="str">
            <v>03602996</v>
          </cell>
        </row>
        <row r="508">
          <cell r="A508">
            <v>3604861</v>
          </cell>
          <cell r="B508" t="str">
            <v>PIRAN</v>
          </cell>
          <cell r="C508" t="str">
            <v>SARAH</v>
          </cell>
          <cell r="D508" t="str">
            <v>POLISPORTIVA SALF ALTOPADOVANA</v>
          </cell>
          <cell r="E508">
            <v>0</v>
          </cell>
          <cell r="F508">
            <v>2001</v>
          </cell>
          <cell r="G508">
            <v>0</v>
          </cell>
          <cell r="H508" t="str">
            <v>AF</v>
          </cell>
          <cell r="I508" t="str">
            <v>00145</v>
          </cell>
          <cell r="J508" t="str">
            <v>03604861</v>
          </cell>
        </row>
        <row r="509">
          <cell r="A509">
            <v>3603122</v>
          </cell>
          <cell r="B509" t="str">
            <v>PIZZOLATO</v>
          </cell>
          <cell r="C509" t="str">
            <v>CHIARA</v>
          </cell>
          <cell r="D509" t="str">
            <v>A.S.D. VALLI DEL PASUBIO</v>
          </cell>
          <cell r="E509">
            <v>0</v>
          </cell>
          <cell r="F509">
            <v>2002</v>
          </cell>
          <cell r="G509">
            <v>0</v>
          </cell>
          <cell r="H509" t="str">
            <v>AF</v>
          </cell>
          <cell r="I509" t="str">
            <v>00073</v>
          </cell>
          <cell r="J509" t="str">
            <v>03603122</v>
          </cell>
        </row>
        <row r="510">
          <cell r="A510">
            <v>3603704</v>
          </cell>
          <cell r="B510" t="str">
            <v>PRETTO</v>
          </cell>
          <cell r="C510" t="str">
            <v>ASIA</v>
          </cell>
          <cell r="D510" t="str">
            <v>A.P.D. VALDAGNO</v>
          </cell>
          <cell r="E510">
            <v>0</v>
          </cell>
          <cell r="F510">
            <v>2001</v>
          </cell>
          <cell r="G510">
            <v>0</v>
          </cell>
          <cell r="H510" t="str">
            <v>AF</v>
          </cell>
          <cell r="I510" t="str">
            <v>00135</v>
          </cell>
          <cell r="J510" t="str">
            <v>03603704</v>
          </cell>
        </row>
        <row r="511">
          <cell r="A511">
            <v>3603292</v>
          </cell>
          <cell r="B511" t="str">
            <v>RENIERO</v>
          </cell>
          <cell r="C511" t="str">
            <v>LINDA</v>
          </cell>
          <cell r="D511" t="str">
            <v>A.P.D. VALDAGNO</v>
          </cell>
          <cell r="E511">
            <v>0</v>
          </cell>
          <cell r="F511">
            <v>2001</v>
          </cell>
          <cell r="G511">
            <v>0</v>
          </cell>
          <cell r="H511" t="str">
            <v>AF</v>
          </cell>
          <cell r="I511" t="str">
            <v>00135</v>
          </cell>
          <cell r="J511" t="str">
            <v>03603292</v>
          </cell>
        </row>
        <row r="512">
          <cell r="A512">
            <v>3602780</v>
          </cell>
          <cell r="B512" t="str">
            <v>RIGONI</v>
          </cell>
          <cell r="C512" t="str">
            <v>LARA</v>
          </cell>
          <cell r="D512" t="str">
            <v>C.S.I. TEZZE SUL BRENTA</v>
          </cell>
          <cell r="E512">
            <v>0</v>
          </cell>
          <cell r="F512">
            <v>2001</v>
          </cell>
          <cell r="G512">
            <v>0</v>
          </cell>
          <cell r="H512" t="str">
            <v>AF</v>
          </cell>
          <cell r="I512" t="str">
            <v>00134</v>
          </cell>
          <cell r="J512" t="str">
            <v>03602780</v>
          </cell>
        </row>
        <row r="513">
          <cell r="A513">
            <v>3603293</v>
          </cell>
          <cell r="B513" t="str">
            <v>ROSSATO</v>
          </cell>
          <cell r="C513" t="str">
            <v>ERIKA</v>
          </cell>
          <cell r="D513" t="str">
            <v>A.P.D. VALDAGNO</v>
          </cell>
          <cell r="E513">
            <v>0</v>
          </cell>
          <cell r="F513">
            <v>2001</v>
          </cell>
          <cell r="G513">
            <v>0</v>
          </cell>
          <cell r="H513" t="str">
            <v>AF</v>
          </cell>
          <cell r="I513" t="str">
            <v>00135</v>
          </cell>
          <cell r="J513" t="str">
            <v>03603293</v>
          </cell>
        </row>
        <row r="514">
          <cell r="A514">
            <v>3603997</v>
          </cell>
          <cell r="B514" t="str">
            <v>SACCARDO</v>
          </cell>
          <cell r="C514" t="str">
            <v>MARIA CLELIA</v>
          </cell>
          <cell r="D514" t="str">
            <v>POLISPORTIVA DUEVILLE</v>
          </cell>
          <cell r="E514">
            <v>0</v>
          </cell>
          <cell r="F514">
            <v>2002</v>
          </cell>
          <cell r="G514">
            <v>0</v>
          </cell>
          <cell r="H514" t="str">
            <v>AF</v>
          </cell>
          <cell r="I514" t="str">
            <v>00112</v>
          </cell>
          <cell r="J514" t="str">
            <v>03603997</v>
          </cell>
        </row>
        <row r="515">
          <cell r="A515">
            <v>3607424</v>
          </cell>
          <cell r="B515" t="str">
            <v>SANTINI</v>
          </cell>
          <cell r="C515" t="str">
            <v>LINDA</v>
          </cell>
          <cell r="D515" t="str">
            <v>SPAZI VERDI</v>
          </cell>
          <cell r="E515">
            <v>0</v>
          </cell>
          <cell r="F515">
            <v>2001</v>
          </cell>
          <cell r="G515">
            <v>0</v>
          </cell>
          <cell r="H515" t="str">
            <v>AF</v>
          </cell>
          <cell r="I515" t="str">
            <v>00298</v>
          </cell>
          <cell r="J515" t="str">
            <v>03607424</v>
          </cell>
        </row>
        <row r="516">
          <cell r="A516">
            <v>3604253</v>
          </cell>
          <cell r="B516" t="str">
            <v>SCALZOTTO</v>
          </cell>
          <cell r="C516" t="str">
            <v>ANNARITA</v>
          </cell>
          <cell r="D516" t="str">
            <v>CSI ATLETICA COLLI BERICI A.S.D.</v>
          </cell>
          <cell r="E516">
            <v>0</v>
          </cell>
          <cell r="F516">
            <v>2002</v>
          </cell>
          <cell r="G516">
            <v>0</v>
          </cell>
          <cell r="H516" t="str">
            <v>AF</v>
          </cell>
          <cell r="I516" t="str">
            <v>00070</v>
          </cell>
          <cell r="J516" t="str">
            <v>03604253</v>
          </cell>
        </row>
        <row r="517">
          <cell r="A517">
            <v>3603244</v>
          </cell>
          <cell r="B517" t="str">
            <v>SEGATO</v>
          </cell>
          <cell r="C517" t="str">
            <v>ERJA</v>
          </cell>
          <cell r="D517" t="str">
            <v>ATLETICA TRISSINO</v>
          </cell>
          <cell r="E517">
            <v>0</v>
          </cell>
          <cell r="F517">
            <v>2001</v>
          </cell>
          <cell r="G517">
            <v>0</v>
          </cell>
          <cell r="H517" t="str">
            <v>AF</v>
          </cell>
          <cell r="I517" t="str">
            <v>00230</v>
          </cell>
          <cell r="J517" t="str">
            <v>03603244</v>
          </cell>
        </row>
        <row r="518">
          <cell r="A518">
            <v>3603099</v>
          </cell>
          <cell r="B518" t="str">
            <v>SIGNORATO</v>
          </cell>
          <cell r="C518" t="str">
            <v>MARTA</v>
          </cell>
          <cell r="D518" t="str">
            <v>ATLETICA ARZIGNANO</v>
          </cell>
          <cell r="E518">
            <v>0</v>
          </cell>
          <cell r="F518">
            <v>2002</v>
          </cell>
          <cell r="G518">
            <v>0</v>
          </cell>
          <cell r="H518" t="str">
            <v>AF</v>
          </cell>
          <cell r="I518" t="str">
            <v>00131</v>
          </cell>
          <cell r="J518" t="str">
            <v>03603099</v>
          </cell>
        </row>
        <row r="519">
          <cell r="A519">
            <v>3604815</v>
          </cell>
          <cell r="B519" t="str">
            <v>SPEZZAPRIA</v>
          </cell>
          <cell r="C519" t="str">
            <v>ANNA</v>
          </cell>
          <cell r="D519" t="str">
            <v>A.S.D. VALLI DEL PASUBIO</v>
          </cell>
          <cell r="E519">
            <v>0</v>
          </cell>
          <cell r="F519">
            <v>2002</v>
          </cell>
          <cell r="G519">
            <v>0</v>
          </cell>
          <cell r="H519" t="str">
            <v>AF</v>
          </cell>
          <cell r="I519" t="str">
            <v>00073</v>
          </cell>
          <cell r="J519" t="str">
            <v>03604815</v>
          </cell>
        </row>
        <row r="520">
          <cell r="A520">
            <v>3603593</v>
          </cell>
          <cell r="B520" t="str">
            <v>STERCHELE</v>
          </cell>
          <cell r="C520" t="str">
            <v>ADELE</v>
          </cell>
          <cell r="D520" t="str">
            <v>AMICI DELL'ATLETICA VICENZA</v>
          </cell>
          <cell r="E520">
            <v>0</v>
          </cell>
          <cell r="F520">
            <v>2002</v>
          </cell>
          <cell r="G520">
            <v>0</v>
          </cell>
          <cell r="H520" t="str">
            <v>AF</v>
          </cell>
          <cell r="I520" t="str">
            <v>00265</v>
          </cell>
          <cell r="J520" t="str">
            <v>03603593</v>
          </cell>
        </row>
        <row r="521">
          <cell r="A521">
            <v>3604103</v>
          </cell>
          <cell r="B521" t="str">
            <v>TAVELLA</v>
          </cell>
          <cell r="C521" t="str">
            <v>GIORGIA</v>
          </cell>
          <cell r="D521" t="str">
            <v>POLISPORTIVA DUEVILLE</v>
          </cell>
          <cell r="E521">
            <v>0</v>
          </cell>
          <cell r="F521">
            <v>2001</v>
          </cell>
          <cell r="G521">
            <v>0</v>
          </cell>
          <cell r="H521" t="str">
            <v>AF</v>
          </cell>
          <cell r="I521" t="str">
            <v>00112</v>
          </cell>
          <cell r="J521" t="str">
            <v>03604103</v>
          </cell>
        </row>
        <row r="522">
          <cell r="A522">
            <v>3601088</v>
          </cell>
          <cell r="B522" t="str">
            <v>VANGELISTA</v>
          </cell>
          <cell r="C522" t="str">
            <v>SILVIA</v>
          </cell>
          <cell r="D522" t="str">
            <v>C.S.I. TEZZE SUL BRENTA</v>
          </cell>
          <cell r="E522">
            <v>0</v>
          </cell>
          <cell r="F522">
            <v>2002</v>
          </cell>
          <cell r="G522">
            <v>0</v>
          </cell>
          <cell r="H522" t="str">
            <v>AF</v>
          </cell>
          <cell r="I522" t="str">
            <v>00134</v>
          </cell>
          <cell r="J522" t="str">
            <v>03601088</v>
          </cell>
        </row>
        <row r="523">
          <cell r="A523">
            <v>3603517</v>
          </cell>
          <cell r="B523" t="str">
            <v>VERONA</v>
          </cell>
          <cell r="C523" t="str">
            <v>ELENA</v>
          </cell>
          <cell r="D523" t="str">
            <v>U.S. SUMMANO</v>
          </cell>
          <cell r="E523">
            <v>0</v>
          </cell>
          <cell r="F523">
            <v>2002</v>
          </cell>
          <cell r="G523">
            <v>0</v>
          </cell>
          <cell r="H523" t="str">
            <v>AF</v>
          </cell>
          <cell r="I523" t="str">
            <v>00137</v>
          </cell>
          <cell r="J523" t="str">
            <v>03603517</v>
          </cell>
        </row>
        <row r="524">
          <cell r="A524">
            <v>3607461</v>
          </cell>
          <cell r="B524" t="str">
            <v>ZANON</v>
          </cell>
          <cell r="C524" t="str">
            <v>VERONICA</v>
          </cell>
          <cell r="D524" t="str">
            <v>POLISPORTIVA SALF ALTOPADOVANA</v>
          </cell>
          <cell r="E524">
            <v>0</v>
          </cell>
          <cell r="F524">
            <v>2001</v>
          </cell>
          <cell r="G524">
            <v>0</v>
          </cell>
          <cell r="H524" t="str">
            <v>AF</v>
          </cell>
          <cell r="I524" t="str">
            <v>00145</v>
          </cell>
          <cell r="J524" t="str">
            <v>03607461</v>
          </cell>
        </row>
        <row r="525">
          <cell r="A525">
            <v>3604581</v>
          </cell>
          <cell r="B525" t="str">
            <v>AGU</v>
          </cell>
          <cell r="C525" t="str">
            <v>CHINEDU</v>
          </cell>
          <cell r="D525" t="str">
            <v>ATLETICA UNION CREAZZO A.S.D.</v>
          </cell>
          <cell r="E525">
            <v>0</v>
          </cell>
          <cell r="F525">
            <v>2001</v>
          </cell>
          <cell r="G525">
            <v>0</v>
          </cell>
          <cell r="H525" t="str">
            <v>AM</v>
          </cell>
          <cell r="I525" t="str">
            <v>00101</v>
          </cell>
          <cell r="J525" t="str">
            <v>03604581</v>
          </cell>
        </row>
        <row r="526">
          <cell r="A526">
            <v>3604527</v>
          </cell>
          <cell r="B526" t="str">
            <v>ALLEGRETTA</v>
          </cell>
          <cell r="C526" t="str">
            <v>FRANCESCO</v>
          </cell>
          <cell r="D526" t="str">
            <v>AMICI DELL'ATLETICA VICENZA</v>
          </cell>
          <cell r="E526">
            <v>0</v>
          </cell>
          <cell r="F526">
            <v>2002</v>
          </cell>
          <cell r="G526">
            <v>0</v>
          </cell>
          <cell r="H526" t="str">
            <v>AM</v>
          </cell>
          <cell r="I526" t="str">
            <v>00265</v>
          </cell>
          <cell r="J526" t="str">
            <v>03604527</v>
          </cell>
        </row>
        <row r="527">
          <cell r="A527">
            <v>3605211</v>
          </cell>
          <cell r="B527" t="str">
            <v>ANTONELLO</v>
          </cell>
          <cell r="C527" t="str">
            <v>ANAS</v>
          </cell>
          <cell r="D527" t="str">
            <v>CSI ATLETICA COLLI BERICI A.S.D.</v>
          </cell>
          <cell r="E527">
            <v>0</v>
          </cell>
          <cell r="F527">
            <v>2002</v>
          </cell>
          <cell r="G527">
            <v>0</v>
          </cell>
          <cell r="H527" t="str">
            <v>AM</v>
          </cell>
          <cell r="I527" t="str">
            <v>00070</v>
          </cell>
          <cell r="J527" t="str">
            <v>03605211</v>
          </cell>
        </row>
        <row r="528">
          <cell r="A528">
            <v>3603542</v>
          </cell>
          <cell r="B528" t="str">
            <v>ATTARDO PARRINELLO</v>
          </cell>
          <cell r="C528" t="str">
            <v>DIEGO</v>
          </cell>
          <cell r="D528" t="str">
            <v>AMICI DELL'ATLETICA VICENZA</v>
          </cell>
          <cell r="E528">
            <v>0</v>
          </cell>
          <cell r="F528">
            <v>2002</v>
          </cell>
          <cell r="G528">
            <v>0</v>
          </cell>
          <cell r="H528" t="str">
            <v>AM</v>
          </cell>
          <cell r="I528" t="str">
            <v>00265</v>
          </cell>
          <cell r="J528" t="str">
            <v>03603542</v>
          </cell>
        </row>
        <row r="529">
          <cell r="A529">
            <v>3603031</v>
          </cell>
          <cell r="B529" t="str">
            <v>BALSEMIN</v>
          </cell>
          <cell r="C529" t="str">
            <v>ENRICO</v>
          </cell>
          <cell r="D529" t="str">
            <v>ATLETICA ARZIGNANO</v>
          </cell>
          <cell r="E529">
            <v>0</v>
          </cell>
          <cell r="F529">
            <v>2002</v>
          </cell>
          <cell r="G529">
            <v>0</v>
          </cell>
          <cell r="H529" t="str">
            <v>AM</v>
          </cell>
          <cell r="I529" t="str">
            <v>00131</v>
          </cell>
          <cell r="J529" t="str">
            <v>03603031</v>
          </cell>
        </row>
        <row r="530">
          <cell r="A530">
            <v>3605822</v>
          </cell>
          <cell r="B530" t="str">
            <v>BARCARO</v>
          </cell>
          <cell r="C530" t="str">
            <v>STEFANO</v>
          </cell>
          <cell r="D530" t="str">
            <v>POLISPORTIVA DUEVILLE</v>
          </cell>
          <cell r="E530">
            <v>0</v>
          </cell>
          <cell r="F530">
            <v>2001</v>
          </cell>
          <cell r="G530">
            <v>0</v>
          </cell>
          <cell r="H530" t="str">
            <v>AM</v>
          </cell>
          <cell r="I530" t="str">
            <v>00112</v>
          </cell>
          <cell r="J530" t="str">
            <v>03605822</v>
          </cell>
        </row>
        <row r="531">
          <cell r="A531">
            <v>3603262</v>
          </cell>
          <cell r="B531" t="str">
            <v>BATISTA PINHETO</v>
          </cell>
          <cell r="C531" t="str">
            <v>MARCIO FELIPE</v>
          </cell>
          <cell r="D531" t="str">
            <v>A.P.D. VALDAGNO</v>
          </cell>
          <cell r="E531">
            <v>0</v>
          </cell>
          <cell r="F531">
            <v>2002</v>
          </cell>
          <cell r="G531">
            <v>0</v>
          </cell>
          <cell r="H531" t="str">
            <v>AM</v>
          </cell>
          <cell r="I531" t="str">
            <v>00135</v>
          </cell>
          <cell r="J531" t="str">
            <v>03603262</v>
          </cell>
        </row>
        <row r="532">
          <cell r="A532">
            <v>3603677</v>
          </cell>
          <cell r="B532" t="str">
            <v>BATTISTELLA</v>
          </cell>
          <cell r="C532" t="str">
            <v>ANDREA</v>
          </cell>
          <cell r="D532" t="str">
            <v>C.S.I. TEZZE SUL BRENTA</v>
          </cell>
          <cell r="E532">
            <v>0</v>
          </cell>
          <cell r="F532">
            <v>2001</v>
          </cell>
          <cell r="G532">
            <v>0</v>
          </cell>
          <cell r="H532" t="str">
            <v>AM</v>
          </cell>
          <cell r="I532" t="str">
            <v>00134</v>
          </cell>
          <cell r="J532" t="str">
            <v>03603677</v>
          </cell>
        </row>
        <row r="533">
          <cell r="A533">
            <v>3604864</v>
          </cell>
          <cell r="B533" t="str">
            <v>BERGAMIN</v>
          </cell>
          <cell r="C533" t="str">
            <v>SEBASTIANO</v>
          </cell>
          <cell r="D533" t="str">
            <v>POLISPORTIVA SALF ALTOPADOVANA</v>
          </cell>
          <cell r="E533">
            <v>0</v>
          </cell>
          <cell r="F533">
            <v>2002</v>
          </cell>
          <cell r="G533">
            <v>0</v>
          </cell>
          <cell r="H533" t="str">
            <v>AM</v>
          </cell>
          <cell r="I533" t="str">
            <v>00145</v>
          </cell>
          <cell r="J533" t="str">
            <v>03604864</v>
          </cell>
        </row>
        <row r="534">
          <cell r="A534">
            <v>3603499</v>
          </cell>
          <cell r="B534" t="str">
            <v>BERTOLDO</v>
          </cell>
          <cell r="C534" t="str">
            <v>MICHELE</v>
          </cell>
          <cell r="D534" t="str">
            <v>U.S. SUMMANO</v>
          </cell>
          <cell r="E534">
            <v>0</v>
          </cell>
          <cell r="F534">
            <v>2001</v>
          </cell>
          <cell r="G534">
            <v>0</v>
          </cell>
          <cell r="H534" t="str">
            <v>AM</v>
          </cell>
          <cell r="I534" t="str">
            <v>00137</v>
          </cell>
          <cell r="J534" t="str">
            <v>03603499</v>
          </cell>
        </row>
        <row r="535">
          <cell r="A535">
            <v>3603265</v>
          </cell>
          <cell r="B535" t="str">
            <v>BOSCATO</v>
          </cell>
          <cell r="C535" t="str">
            <v>GIULIO</v>
          </cell>
          <cell r="D535" t="str">
            <v>A.P.D. VALDAGNO</v>
          </cell>
          <cell r="E535">
            <v>0</v>
          </cell>
          <cell r="F535">
            <v>2002</v>
          </cell>
          <cell r="G535">
            <v>0</v>
          </cell>
          <cell r="H535" t="str">
            <v>AM</v>
          </cell>
          <cell r="I535" t="str">
            <v>00135</v>
          </cell>
          <cell r="J535" t="str">
            <v>03603265</v>
          </cell>
        </row>
        <row r="536">
          <cell r="A536">
            <v>3604471</v>
          </cell>
          <cell r="B536" t="str">
            <v>BOSCHETTI</v>
          </cell>
          <cell r="C536" t="str">
            <v>MATTIA</v>
          </cell>
          <cell r="D536" t="str">
            <v>ATLETICA UNION CREAZZO A.S.D.</v>
          </cell>
          <cell r="E536">
            <v>0</v>
          </cell>
          <cell r="F536">
            <v>2002</v>
          </cell>
          <cell r="G536">
            <v>0</v>
          </cell>
          <cell r="H536" t="str">
            <v>AM</v>
          </cell>
          <cell r="I536" t="str">
            <v>00101</v>
          </cell>
          <cell r="J536" t="str">
            <v>03604471</v>
          </cell>
        </row>
        <row r="537">
          <cell r="A537">
            <v>3604275</v>
          </cell>
          <cell r="B537" t="str">
            <v>BOUKHALFA</v>
          </cell>
          <cell r="C537" t="str">
            <v>ABDELKADER</v>
          </cell>
          <cell r="D537" t="str">
            <v>CSI ATLETICA COLLI BERICI A.S.D.</v>
          </cell>
          <cell r="E537">
            <v>0</v>
          </cell>
          <cell r="F537">
            <v>2002</v>
          </cell>
          <cell r="G537">
            <v>0</v>
          </cell>
          <cell r="H537" t="str">
            <v>AM</v>
          </cell>
          <cell r="I537" t="str">
            <v>00070</v>
          </cell>
          <cell r="J537" t="str">
            <v>03604275</v>
          </cell>
        </row>
        <row r="538">
          <cell r="A538">
            <v>3602578</v>
          </cell>
          <cell r="B538" t="str">
            <v>BRESOLIN</v>
          </cell>
          <cell r="C538" t="str">
            <v>DAVIDE</v>
          </cell>
          <cell r="D538" t="str">
            <v>C.S.I. TEZZE SUL BRENTA</v>
          </cell>
          <cell r="E538">
            <v>0</v>
          </cell>
          <cell r="F538">
            <v>2001</v>
          </cell>
          <cell r="G538">
            <v>0</v>
          </cell>
          <cell r="H538" t="str">
            <v>AM</v>
          </cell>
          <cell r="I538" t="str">
            <v>00134</v>
          </cell>
          <cell r="J538" t="str">
            <v>03602578</v>
          </cell>
        </row>
        <row r="539">
          <cell r="A539">
            <v>3604203</v>
          </cell>
          <cell r="B539" t="str">
            <v>BURS</v>
          </cell>
          <cell r="C539" t="str">
            <v>RAUL SEBASTIAN</v>
          </cell>
          <cell r="D539" t="str">
            <v>CSI ATLETICA COLLI BERICI A.S.D.</v>
          </cell>
          <cell r="E539">
            <v>0</v>
          </cell>
          <cell r="F539">
            <v>2001</v>
          </cell>
          <cell r="G539">
            <v>0</v>
          </cell>
          <cell r="H539" t="str">
            <v>AM</v>
          </cell>
          <cell r="I539" t="str">
            <v>00070</v>
          </cell>
          <cell r="J539" t="str">
            <v>03604203</v>
          </cell>
        </row>
        <row r="540">
          <cell r="A540">
            <v>3603248</v>
          </cell>
          <cell r="B540" t="str">
            <v>BUSATO</v>
          </cell>
          <cell r="C540" t="str">
            <v>GIOVANNI</v>
          </cell>
          <cell r="D540" t="str">
            <v>ATLETICA TRISSINO</v>
          </cell>
          <cell r="E540">
            <v>0</v>
          </cell>
          <cell r="F540">
            <v>2001</v>
          </cell>
          <cell r="G540">
            <v>0</v>
          </cell>
          <cell r="H540" t="str">
            <v>AM</v>
          </cell>
          <cell r="I540" t="str">
            <v>00230</v>
          </cell>
          <cell r="J540" t="str">
            <v>03603248</v>
          </cell>
        </row>
        <row r="541">
          <cell r="A541">
            <v>3604442</v>
          </cell>
          <cell r="B541" t="str">
            <v>CABERLIN</v>
          </cell>
          <cell r="C541" t="str">
            <v>LORENZO MARINO</v>
          </cell>
          <cell r="D541" t="str">
            <v>POLISPORTIVA SALF ALTOPADOVANA</v>
          </cell>
          <cell r="E541">
            <v>0</v>
          </cell>
          <cell r="F541">
            <v>2002</v>
          </cell>
          <cell r="G541">
            <v>0</v>
          </cell>
          <cell r="H541" t="str">
            <v>AM</v>
          </cell>
          <cell r="I541" t="str">
            <v>00145</v>
          </cell>
          <cell r="J541" t="str">
            <v>03604442</v>
          </cell>
        </row>
        <row r="542">
          <cell r="A542">
            <v>3602457</v>
          </cell>
          <cell r="B542" t="str">
            <v>CAMPAGNOLO</v>
          </cell>
          <cell r="C542" t="str">
            <v>LUCA</v>
          </cell>
          <cell r="D542" t="str">
            <v>ATLETICA UNION CREAZZO A.S.D.</v>
          </cell>
          <cell r="E542">
            <v>0</v>
          </cell>
          <cell r="F542">
            <v>2001</v>
          </cell>
          <cell r="G542">
            <v>0</v>
          </cell>
          <cell r="H542" t="str">
            <v>AM</v>
          </cell>
          <cell r="I542" t="str">
            <v>00101</v>
          </cell>
          <cell r="J542" t="str">
            <v>03602457</v>
          </cell>
        </row>
        <row r="543">
          <cell r="A543">
            <v>3603270</v>
          </cell>
          <cell r="B543" t="str">
            <v>CARIOLATO</v>
          </cell>
          <cell r="C543" t="str">
            <v>MATTEO</v>
          </cell>
          <cell r="D543" t="str">
            <v>A.P.D. VALDAGNO</v>
          </cell>
          <cell r="E543">
            <v>0</v>
          </cell>
          <cell r="F543">
            <v>2001</v>
          </cell>
          <cell r="G543">
            <v>0</v>
          </cell>
          <cell r="H543" t="str">
            <v>AM</v>
          </cell>
          <cell r="I543" t="str">
            <v>00135</v>
          </cell>
          <cell r="J543" t="str">
            <v>03603270</v>
          </cell>
        </row>
        <row r="544">
          <cell r="A544">
            <v>3602462</v>
          </cell>
          <cell r="B544" t="str">
            <v>CASTELLI</v>
          </cell>
          <cell r="C544" t="str">
            <v>FRANCESCO</v>
          </cell>
          <cell r="D544" t="str">
            <v>ATLETICA UNION CREAZZO A.S.D.</v>
          </cell>
          <cell r="E544">
            <v>0</v>
          </cell>
          <cell r="F544">
            <v>2002</v>
          </cell>
          <cell r="G544">
            <v>0</v>
          </cell>
          <cell r="H544" t="str">
            <v>AM</v>
          </cell>
          <cell r="I544" t="str">
            <v>00101</v>
          </cell>
          <cell r="J544" t="str">
            <v>03602462</v>
          </cell>
        </row>
        <row r="545">
          <cell r="A545">
            <v>3604037</v>
          </cell>
          <cell r="B545" t="str">
            <v>CORTIANA</v>
          </cell>
          <cell r="C545" t="str">
            <v>ANDREA</v>
          </cell>
          <cell r="D545" t="str">
            <v>AMICI DELL'ATLETICA VICENZA</v>
          </cell>
          <cell r="E545">
            <v>0</v>
          </cell>
          <cell r="F545">
            <v>2002</v>
          </cell>
          <cell r="G545">
            <v>0</v>
          </cell>
          <cell r="H545" t="str">
            <v>AM</v>
          </cell>
          <cell r="I545" t="str">
            <v>00265</v>
          </cell>
          <cell r="J545" t="str">
            <v>03604037</v>
          </cell>
        </row>
        <row r="546">
          <cell r="A546">
            <v>3604212</v>
          </cell>
          <cell r="B546" t="str">
            <v>COSTALUNGA</v>
          </cell>
          <cell r="C546" t="str">
            <v>PIERSEBASTIANO</v>
          </cell>
          <cell r="D546" t="str">
            <v>CSI ATLETICA COLLI BERICI A.S.D.</v>
          </cell>
          <cell r="E546">
            <v>0</v>
          </cell>
          <cell r="F546">
            <v>2002</v>
          </cell>
          <cell r="G546">
            <v>0</v>
          </cell>
          <cell r="H546" t="str">
            <v>AM</v>
          </cell>
          <cell r="I546" t="str">
            <v>00070</v>
          </cell>
          <cell r="J546" t="str">
            <v>03604212</v>
          </cell>
        </row>
        <row r="547">
          <cell r="A547">
            <v>3603956</v>
          </cell>
          <cell r="B547" t="str">
            <v>CRISTOFORI</v>
          </cell>
          <cell r="C547" t="str">
            <v>NICOLA</v>
          </cell>
          <cell r="D547" t="str">
            <v>POLISPORTIVA DUEVILLE</v>
          </cell>
          <cell r="E547">
            <v>0</v>
          </cell>
          <cell r="F547">
            <v>2002</v>
          </cell>
          <cell r="G547">
            <v>0</v>
          </cell>
          <cell r="H547" t="str">
            <v>AM</v>
          </cell>
          <cell r="I547" t="str">
            <v>00112</v>
          </cell>
          <cell r="J547" t="str">
            <v>03603956</v>
          </cell>
        </row>
        <row r="548">
          <cell r="A548">
            <v>3604016</v>
          </cell>
          <cell r="B548" t="str">
            <v>CURTARELLO</v>
          </cell>
          <cell r="C548" t="str">
            <v>NICOLA</v>
          </cell>
          <cell r="D548" t="str">
            <v>POLISPORTIVA DUEVILLE</v>
          </cell>
          <cell r="E548">
            <v>0</v>
          </cell>
          <cell r="F548">
            <v>2002</v>
          </cell>
          <cell r="G548">
            <v>0</v>
          </cell>
          <cell r="H548" t="str">
            <v>AM</v>
          </cell>
          <cell r="I548" t="str">
            <v>00112</v>
          </cell>
          <cell r="J548" t="str">
            <v>03604016</v>
          </cell>
        </row>
        <row r="549">
          <cell r="A549">
            <v>3602275</v>
          </cell>
          <cell r="B549" t="str">
            <v>DAL FERRO</v>
          </cell>
          <cell r="C549" t="str">
            <v>NICOLA</v>
          </cell>
          <cell r="D549" t="str">
            <v>POL. DIL. MONTECCHIO PRECALCINO</v>
          </cell>
          <cell r="E549">
            <v>0</v>
          </cell>
          <cell r="F549">
            <v>2001</v>
          </cell>
          <cell r="G549">
            <v>0</v>
          </cell>
          <cell r="H549" t="str">
            <v>AM</v>
          </cell>
          <cell r="I549" t="str">
            <v>00004</v>
          </cell>
          <cell r="J549" t="str">
            <v>03602275</v>
          </cell>
        </row>
        <row r="550">
          <cell r="A550">
            <v>3603526</v>
          </cell>
          <cell r="B550" t="str">
            <v>DALL'ARMI</v>
          </cell>
          <cell r="C550" t="str">
            <v>TOMAS</v>
          </cell>
          <cell r="D550" t="str">
            <v>U.S. SUMMANO</v>
          </cell>
          <cell r="E550">
            <v>0</v>
          </cell>
          <cell r="F550">
            <v>2001</v>
          </cell>
          <cell r="G550">
            <v>0</v>
          </cell>
          <cell r="H550" t="str">
            <v>AM</v>
          </cell>
          <cell r="I550" t="str">
            <v>00137</v>
          </cell>
          <cell r="J550" t="str">
            <v>03603526</v>
          </cell>
        </row>
        <row r="551">
          <cell r="A551">
            <v>3603870</v>
          </cell>
          <cell r="B551" t="str">
            <v>D'AMORE</v>
          </cell>
          <cell r="C551" t="str">
            <v>MARCO</v>
          </cell>
          <cell r="D551" t="str">
            <v>ATLETICA CALDOGNO '93</v>
          </cell>
          <cell r="E551">
            <v>0</v>
          </cell>
          <cell r="F551">
            <v>2002</v>
          </cell>
          <cell r="G551">
            <v>0</v>
          </cell>
          <cell r="H551" t="str">
            <v>AM</v>
          </cell>
          <cell r="I551" t="str">
            <v>00129</v>
          </cell>
          <cell r="J551" t="str">
            <v>03603870</v>
          </cell>
        </row>
        <row r="552">
          <cell r="A552">
            <v>3603960</v>
          </cell>
          <cell r="B552" t="str">
            <v>DANI</v>
          </cell>
          <cell r="C552" t="str">
            <v>MATTEO</v>
          </cell>
          <cell r="D552" t="str">
            <v>POLISPORTIVA DUEVILLE</v>
          </cell>
          <cell r="E552">
            <v>0</v>
          </cell>
          <cell r="F552">
            <v>2002</v>
          </cell>
          <cell r="G552">
            <v>0</v>
          </cell>
          <cell r="H552" t="str">
            <v>AM</v>
          </cell>
          <cell r="I552" t="str">
            <v>00112</v>
          </cell>
          <cell r="J552" t="str">
            <v>03603960</v>
          </cell>
        </row>
        <row r="553">
          <cell r="A553">
            <v>3603802</v>
          </cell>
          <cell r="B553" t="str">
            <v>DAVERSA</v>
          </cell>
          <cell r="C553" t="str">
            <v>ANDREA</v>
          </cell>
          <cell r="D553" t="str">
            <v>G.S. LEONICENA</v>
          </cell>
          <cell r="E553">
            <v>0</v>
          </cell>
          <cell r="F553">
            <v>2002</v>
          </cell>
          <cell r="G553">
            <v>0</v>
          </cell>
          <cell r="H553" t="str">
            <v>AM</v>
          </cell>
          <cell r="I553" t="str">
            <v>00136</v>
          </cell>
          <cell r="J553" t="str">
            <v>03603802</v>
          </cell>
        </row>
        <row r="554">
          <cell r="A554">
            <v>3603803</v>
          </cell>
          <cell r="B554" t="str">
            <v>DAVERSA</v>
          </cell>
          <cell r="C554" t="str">
            <v>FRANCESCO</v>
          </cell>
          <cell r="D554" t="str">
            <v>G.S. LEONICENA</v>
          </cell>
          <cell r="E554">
            <v>0</v>
          </cell>
          <cell r="F554">
            <v>2002</v>
          </cell>
          <cell r="G554">
            <v>0</v>
          </cell>
          <cell r="H554" t="str">
            <v>AM</v>
          </cell>
          <cell r="I554" t="str">
            <v>00136</v>
          </cell>
          <cell r="J554" t="str">
            <v>03603803</v>
          </cell>
        </row>
        <row r="555">
          <cell r="A555">
            <v>3604062</v>
          </cell>
          <cell r="B555" t="str">
            <v>DE PRETTO</v>
          </cell>
          <cell r="C555" t="str">
            <v>LORENZO</v>
          </cell>
          <cell r="D555" t="str">
            <v>U.S. SUMMANO</v>
          </cell>
          <cell r="E555">
            <v>0</v>
          </cell>
          <cell r="F555">
            <v>2001</v>
          </cell>
          <cell r="G555">
            <v>0</v>
          </cell>
          <cell r="H555" t="str">
            <v>AM</v>
          </cell>
          <cell r="I555" t="str">
            <v>00137</v>
          </cell>
          <cell r="J555" t="str">
            <v>03604062</v>
          </cell>
        </row>
        <row r="556">
          <cell r="A556">
            <v>3607640</v>
          </cell>
          <cell r="B556" t="str">
            <v>EL OUHAM</v>
          </cell>
          <cell r="C556" t="str">
            <v>MOGHIC</v>
          </cell>
          <cell r="D556" t="str">
            <v>CSI ATLETICA COLLI BERICI A.S.D.</v>
          </cell>
          <cell r="E556">
            <v>0</v>
          </cell>
          <cell r="F556">
            <v>2002</v>
          </cell>
          <cell r="G556">
            <v>0</v>
          </cell>
          <cell r="H556" t="str">
            <v>AM</v>
          </cell>
          <cell r="I556" t="str">
            <v>00070</v>
          </cell>
          <cell r="J556" t="str">
            <v>03607640</v>
          </cell>
        </row>
        <row r="557">
          <cell r="A557">
            <v>3604174</v>
          </cell>
          <cell r="B557" t="str">
            <v>FABIAN</v>
          </cell>
          <cell r="C557" t="str">
            <v>FILIPPO</v>
          </cell>
          <cell r="D557" t="str">
            <v>POLISPORTIVA SALF ALTOPADOVANA</v>
          </cell>
          <cell r="E557">
            <v>0</v>
          </cell>
          <cell r="F557">
            <v>2002</v>
          </cell>
          <cell r="G557">
            <v>0</v>
          </cell>
          <cell r="H557" t="str">
            <v>AM</v>
          </cell>
          <cell r="I557" t="str">
            <v>00145</v>
          </cell>
          <cell r="J557" t="str">
            <v>03604174</v>
          </cell>
        </row>
        <row r="558">
          <cell r="A558">
            <v>3604594</v>
          </cell>
          <cell r="B558" t="str">
            <v>FAGGION</v>
          </cell>
          <cell r="C558" t="str">
            <v>EDOARDO</v>
          </cell>
          <cell r="D558" t="str">
            <v>POLISPORTIVA SALF ALTOPADOVANA</v>
          </cell>
          <cell r="E558">
            <v>0</v>
          </cell>
          <cell r="F558">
            <v>2001</v>
          </cell>
          <cell r="G558">
            <v>0</v>
          </cell>
          <cell r="H558" t="str">
            <v>AM</v>
          </cell>
          <cell r="I558" t="str">
            <v>00145</v>
          </cell>
          <cell r="J558" t="str">
            <v>03604594</v>
          </cell>
        </row>
        <row r="559">
          <cell r="A559">
            <v>3604061</v>
          </cell>
          <cell r="B559" t="str">
            <v>FERRARI</v>
          </cell>
          <cell r="C559" t="str">
            <v>FILIBERTO</v>
          </cell>
          <cell r="D559" t="str">
            <v>U.S. SUMMANO</v>
          </cell>
          <cell r="E559">
            <v>0</v>
          </cell>
          <cell r="F559">
            <v>2001</v>
          </cell>
          <cell r="G559">
            <v>0</v>
          </cell>
          <cell r="H559" t="str">
            <v>AM</v>
          </cell>
          <cell r="I559" t="str">
            <v>00137</v>
          </cell>
          <cell r="J559" t="str">
            <v>03604061</v>
          </cell>
        </row>
        <row r="560">
          <cell r="A560">
            <v>3604765</v>
          </cell>
          <cell r="B560" t="str">
            <v>FONGARO</v>
          </cell>
          <cell r="C560" t="str">
            <v>FILIPPO</v>
          </cell>
          <cell r="D560" t="str">
            <v>ATLETICA VALCHIAMPO</v>
          </cell>
          <cell r="E560">
            <v>0</v>
          </cell>
          <cell r="F560">
            <v>2001</v>
          </cell>
          <cell r="G560">
            <v>0</v>
          </cell>
          <cell r="H560" t="str">
            <v>AM</v>
          </cell>
          <cell r="I560" t="str">
            <v>00140</v>
          </cell>
          <cell r="J560" t="str">
            <v>03604765</v>
          </cell>
        </row>
        <row r="561">
          <cell r="A561">
            <v>3603514</v>
          </cell>
          <cell r="B561" t="str">
            <v>GASPAROTTO</v>
          </cell>
          <cell r="C561" t="str">
            <v>GIULIO</v>
          </cell>
          <cell r="D561" t="str">
            <v>U.S. SUMMANO</v>
          </cell>
          <cell r="E561">
            <v>0</v>
          </cell>
          <cell r="F561">
            <v>2002</v>
          </cell>
          <cell r="G561">
            <v>0</v>
          </cell>
          <cell r="H561" t="str">
            <v>AM</v>
          </cell>
          <cell r="I561" t="str">
            <v>00137</v>
          </cell>
          <cell r="J561" t="str">
            <v>03603514</v>
          </cell>
        </row>
        <row r="562">
          <cell r="A562">
            <v>3604857</v>
          </cell>
          <cell r="B562" t="str">
            <v>GIAMBELLINI</v>
          </cell>
          <cell r="C562" t="str">
            <v>DAVIDE</v>
          </cell>
          <cell r="D562" t="str">
            <v>ATLETICA VALCHIAMPO</v>
          </cell>
          <cell r="E562">
            <v>0</v>
          </cell>
          <cell r="F562">
            <v>2002</v>
          </cell>
          <cell r="G562">
            <v>0</v>
          </cell>
          <cell r="H562" t="str">
            <v>AM</v>
          </cell>
          <cell r="I562" t="str">
            <v>00140</v>
          </cell>
          <cell r="J562" t="str">
            <v>03604857</v>
          </cell>
        </row>
        <row r="563">
          <cell r="A563">
            <v>3605215</v>
          </cell>
          <cell r="B563" t="str">
            <v>GIOLI</v>
          </cell>
          <cell r="C563" t="str">
            <v>RICCARDO</v>
          </cell>
          <cell r="D563" t="str">
            <v>CSI ATLETICA COLLI BERICI A.S.D.</v>
          </cell>
          <cell r="E563">
            <v>0</v>
          </cell>
          <cell r="F563">
            <v>2002</v>
          </cell>
          <cell r="G563">
            <v>0</v>
          </cell>
          <cell r="H563" t="str">
            <v>AM</v>
          </cell>
          <cell r="I563" t="str">
            <v>00070</v>
          </cell>
          <cell r="J563" t="str">
            <v>03605215</v>
          </cell>
        </row>
        <row r="564">
          <cell r="A564">
            <v>3603527</v>
          </cell>
          <cell r="B564" t="str">
            <v>GREGORI</v>
          </cell>
          <cell r="C564" t="str">
            <v>RICCARDO</v>
          </cell>
          <cell r="D564" t="str">
            <v>U.S. SUMMANO</v>
          </cell>
          <cell r="E564">
            <v>0</v>
          </cell>
          <cell r="F564">
            <v>2002</v>
          </cell>
          <cell r="G564">
            <v>0</v>
          </cell>
          <cell r="H564" t="str">
            <v>AM</v>
          </cell>
          <cell r="I564" t="str">
            <v>00137</v>
          </cell>
          <cell r="J564" t="str">
            <v>03603527</v>
          </cell>
        </row>
        <row r="565">
          <cell r="A565">
            <v>3603234</v>
          </cell>
          <cell r="B565" t="str">
            <v>GRIGOLATO</v>
          </cell>
          <cell r="C565" t="str">
            <v>MATTEO</v>
          </cell>
          <cell r="D565" t="str">
            <v>ATLETICA TRISSINO</v>
          </cell>
          <cell r="E565">
            <v>0</v>
          </cell>
          <cell r="F565">
            <v>2001</v>
          </cell>
          <cell r="G565">
            <v>0</v>
          </cell>
          <cell r="H565" t="str">
            <v>AM</v>
          </cell>
          <cell r="I565" t="str">
            <v>00230</v>
          </cell>
          <cell r="J565" t="str">
            <v>03603234</v>
          </cell>
        </row>
        <row r="566">
          <cell r="A566">
            <v>3603350</v>
          </cell>
          <cell r="B566" t="str">
            <v>GUENE</v>
          </cell>
          <cell r="C566" t="str">
            <v>ABDOU NOUROU</v>
          </cell>
          <cell r="D566" t="str">
            <v>ATLETICA VALCHIAMPO</v>
          </cell>
          <cell r="E566">
            <v>0</v>
          </cell>
          <cell r="F566">
            <v>2001</v>
          </cell>
          <cell r="G566">
            <v>0</v>
          </cell>
          <cell r="H566" t="str">
            <v>AM</v>
          </cell>
          <cell r="I566" t="str">
            <v>00140</v>
          </cell>
          <cell r="J566" t="str">
            <v>03603350</v>
          </cell>
        </row>
        <row r="567">
          <cell r="A567">
            <v>3607641</v>
          </cell>
          <cell r="B567" t="str">
            <v>KUMAR</v>
          </cell>
          <cell r="C567" t="str">
            <v>SUNYL</v>
          </cell>
          <cell r="D567" t="str">
            <v>CSI ATLETICA COLLI BERICI A.S.D.</v>
          </cell>
          <cell r="E567">
            <v>0</v>
          </cell>
          <cell r="F567">
            <v>2001</v>
          </cell>
          <cell r="G567">
            <v>0</v>
          </cell>
          <cell r="H567" t="str">
            <v>AM</v>
          </cell>
          <cell r="I567" t="str">
            <v>00070</v>
          </cell>
          <cell r="J567" t="str">
            <v>03607641</v>
          </cell>
        </row>
        <row r="568">
          <cell r="A568">
            <v>3604238</v>
          </cell>
          <cell r="B568" t="str">
            <v>LAKOUIR</v>
          </cell>
          <cell r="C568" t="str">
            <v>BOUAZZA</v>
          </cell>
          <cell r="D568" t="str">
            <v>CSI ATLETICA COLLI BERICI A.S.D.</v>
          </cell>
          <cell r="E568">
            <v>0</v>
          </cell>
          <cell r="F568">
            <v>2002</v>
          </cell>
          <cell r="G568">
            <v>0</v>
          </cell>
          <cell r="H568" t="str">
            <v>AM</v>
          </cell>
          <cell r="I568" t="str">
            <v>00070</v>
          </cell>
          <cell r="J568" t="str">
            <v>03604238</v>
          </cell>
        </row>
        <row r="569">
          <cell r="A569">
            <v>3603573</v>
          </cell>
          <cell r="B569" t="str">
            <v>LONGHI</v>
          </cell>
          <cell r="C569" t="str">
            <v>MATTIA</v>
          </cell>
          <cell r="D569" t="str">
            <v>AMICI DELL'ATLETICA VICENZA</v>
          </cell>
          <cell r="E569">
            <v>0</v>
          </cell>
          <cell r="F569">
            <v>2001</v>
          </cell>
          <cell r="G569">
            <v>0</v>
          </cell>
          <cell r="H569" t="str">
            <v>AM</v>
          </cell>
          <cell r="I569" t="str">
            <v>00265</v>
          </cell>
          <cell r="J569" t="str">
            <v>03603573</v>
          </cell>
        </row>
        <row r="570">
          <cell r="A570">
            <v>3604240</v>
          </cell>
          <cell r="B570" t="str">
            <v>MARANGON</v>
          </cell>
          <cell r="C570" t="str">
            <v>PIETRO</v>
          </cell>
          <cell r="D570" t="str">
            <v>CSI ATLETICA COLLI BERICI A.S.D.</v>
          </cell>
          <cell r="E570">
            <v>0</v>
          </cell>
          <cell r="F570">
            <v>2001</v>
          </cell>
          <cell r="G570">
            <v>0</v>
          </cell>
          <cell r="H570" t="str">
            <v>AM</v>
          </cell>
          <cell r="I570" t="str">
            <v>00070</v>
          </cell>
          <cell r="J570" t="str">
            <v>03604240</v>
          </cell>
        </row>
        <row r="571">
          <cell r="A571">
            <v>3604307</v>
          </cell>
          <cell r="B571" t="str">
            <v>MELISON</v>
          </cell>
          <cell r="C571" t="str">
            <v>FRANCESCO</v>
          </cell>
          <cell r="D571" t="str">
            <v>AMICI DELL'ATLETICA VICENZA</v>
          </cell>
          <cell r="E571">
            <v>0</v>
          </cell>
          <cell r="F571">
            <v>2002</v>
          </cell>
          <cell r="G571">
            <v>0</v>
          </cell>
          <cell r="H571" t="str">
            <v>AM</v>
          </cell>
          <cell r="I571" t="str">
            <v>00265</v>
          </cell>
          <cell r="J571" t="str">
            <v>03604307</v>
          </cell>
        </row>
        <row r="572">
          <cell r="A572">
            <v>3603979</v>
          </cell>
          <cell r="B572" t="str">
            <v>MERLO</v>
          </cell>
          <cell r="C572" t="str">
            <v>GIACOMO</v>
          </cell>
          <cell r="D572" t="str">
            <v>POLISPORTIVA DUEVILLE</v>
          </cell>
          <cell r="E572">
            <v>0</v>
          </cell>
          <cell r="F572">
            <v>2001</v>
          </cell>
          <cell r="G572">
            <v>0</v>
          </cell>
          <cell r="H572" t="str">
            <v>AM</v>
          </cell>
          <cell r="I572" t="str">
            <v>00112</v>
          </cell>
          <cell r="J572" t="str">
            <v>03603979</v>
          </cell>
        </row>
        <row r="573">
          <cell r="A573">
            <v>3604025</v>
          </cell>
          <cell r="B573" t="str">
            <v>MIETTO</v>
          </cell>
          <cell r="C573" t="str">
            <v>ANDREA</v>
          </cell>
          <cell r="D573" t="str">
            <v>GRUPPO SPORTIVO ALPINI VICENZA</v>
          </cell>
          <cell r="E573">
            <v>0</v>
          </cell>
          <cell r="F573">
            <v>2002</v>
          </cell>
          <cell r="G573">
            <v>0</v>
          </cell>
          <cell r="H573" t="str">
            <v>AM</v>
          </cell>
          <cell r="I573" t="str">
            <v>00288</v>
          </cell>
          <cell r="J573" t="str">
            <v>03604025</v>
          </cell>
        </row>
        <row r="574">
          <cell r="A574">
            <v>3604863</v>
          </cell>
          <cell r="B574" t="str">
            <v>MIOTTO</v>
          </cell>
          <cell r="C574" t="str">
            <v>JACOPO</v>
          </cell>
          <cell r="D574" t="str">
            <v>POLISPORTIVA SALF ALTOPADOVANA</v>
          </cell>
          <cell r="E574">
            <v>0</v>
          </cell>
          <cell r="F574">
            <v>2002</v>
          </cell>
          <cell r="G574">
            <v>0</v>
          </cell>
          <cell r="H574" t="str">
            <v>AM</v>
          </cell>
          <cell r="I574" t="str">
            <v>00145</v>
          </cell>
          <cell r="J574" t="str">
            <v>03604863</v>
          </cell>
        </row>
        <row r="575">
          <cell r="A575">
            <v>3602286</v>
          </cell>
          <cell r="B575" t="str">
            <v>MISSIAGGIA</v>
          </cell>
          <cell r="C575" t="str">
            <v>LUCA</v>
          </cell>
          <cell r="D575" t="str">
            <v>POL. DIL. MONTECCHIO PRECALCINO</v>
          </cell>
          <cell r="E575">
            <v>0</v>
          </cell>
          <cell r="F575">
            <v>2001</v>
          </cell>
          <cell r="G575">
            <v>0</v>
          </cell>
          <cell r="H575" t="str">
            <v>AM</v>
          </cell>
          <cell r="I575" t="str">
            <v>00004</v>
          </cell>
          <cell r="J575" t="str">
            <v>03602286</v>
          </cell>
        </row>
        <row r="576">
          <cell r="A576">
            <v>3603358</v>
          </cell>
          <cell r="B576" t="str">
            <v>NARDI</v>
          </cell>
          <cell r="C576" t="str">
            <v>RICCARDO</v>
          </cell>
          <cell r="D576" t="str">
            <v>ATLETICA VALCHIAMPO</v>
          </cell>
          <cell r="E576">
            <v>0</v>
          </cell>
          <cell r="F576">
            <v>2001</v>
          </cell>
          <cell r="G576">
            <v>0</v>
          </cell>
          <cell r="H576" t="str">
            <v>AM</v>
          </cell>
          <cell r="I576" t="str">
            <v>00140</v>
          </cell>
          <cell r="J576" t="str">
            <v>03603358</v>
          </cell>
        </row>
        <row r="577">
          <cell r="A577">
            <v>3604438</v>
          </cell>
          <cell r="B577" t="str">
            <v>PERNECHELE</v>
          </cell>
          <cell r="C577" t="str">
            <v>NICOLA</v>
          </cell>
          <cell r="D577" t="str">
            <v>POLISPORTIVA SALF ALTOPADOVANA</v>
          </cell>
          <cell r="E577">
            <v>0</v>
          </cell>
          <cell r="F577">
            <v>2002</v>
          </cell>
          <cell r="G577">
            <v>0</v>
          </cell>
          <cell r="H577" t="str">
            <v>AM</v>
          </cell>
          <cell r="I577" t="str">
            <v>00145</v>
          </cell>
          <cell r="J577" t="str">
            <v>03604438</v>
          </cell>
        </row>
        <row r="578">
          <cell r="A578">
            <v>3603988</v>
          </cell>
          <cell r="B578" t="str">
            <v>PIEROPAN</v>
          </cell>
          <cell r="C578" t="str">
            <v>MANUEL</v>
          </cell>
          <cell r="D578" t="str">
            <v>POLISPORTIVA DUEVILLE</v>
          </cell>
          <cell r="E578">
            <v>0</v>
          </cell>
          <cell r="F578">
            <v>2002</v>
          </cell>
          <cell r="G578">
            <v>0</v>
          </cell>
          <cell r="H578" t="str">
            <v>AM</v>
          </cell>
          <cell r="I578" t="str">
            <v>00112</v>
          </cell>
          <cell r="J578" t="str">
            <v>03603988</v>
          </cell>
        </row>
        <row r="579">
          <cell r="A579">
            <v>3602293</v>
          </cell>
          <cell r="B579" t="str">
            <v>PIVOTTO</v>
          </cell>
          <cell r="C579" t="str">
            <v>RUBEN</v>
          </cell>
          <cell r="D579" t="str">
            <v>POL. DIL. MONTECCHIO PRECALCINO</v>
          </cell>
          <cell r="E579">
            <v>0</v>
          </cell>
          <cell r="F579">
            <v>2002</v>
          </cell>
          <cell r="G579">
            <v>0</v>
          </cell>
          <cell r="H579" t="str">
            <v>AM</v>
          </cell>
          <cell r="I579" t="str">
            <v>00004</v>
          </cell>
          <cell r="J579" t="str">
            <v>03602293</v>
          </cell>
        </row>
        <row r="580">
          <cell r="A580">
            <v>3604439</v>
          </cell>
          <cell r="B580" t="str">
            <v>PORCELLATO</v>
          </cell>
          <cell r="C580" t="str">
            <v>FILIPPO</v>
          </cell>
          <cell r="D580" t="str">
            <v>POLISPORTIVA SALF ALTOPADOVANA</v>
          </cell>
          <cell r="E580">
            <v>0</v>
          </cell>
          <cell r="F580">
            <v>2002</v>
          </cell>
          <cell r="G580">
            <v>0</v>
          </cell>
          <cell r="H580" t="str">
            <v>AM</v>
          </cell>
          <cell r="I580" t="str">
            <v>00145</v>
          </cell>
          <cell r="J580" t="str">
            <v>03604439</v>
          </cell>
        </row>
        <row r="581">
          <cell r="A581">
            <v>3603123</v>
          </cell>
          <cell r="B581" t="str">
            <v>POZZER</v>
          </cell>
          <cell r="C581" t="str">
            <v>MICHELE</v>
          </cell>
          <cell r="D581" t="str">
            <v>A.S.D. VALLI DEL PASUBIO</v>
          </cell>
          <cell r="E581">
            <v>0</v>
          </cell>
          <cell r="F581">
            <v>2001</v>
          </cell>
          <cell r="G581">
            <v>0</v>
          </cell>
          <cell r="H581" t="str">
            <v>AM</v>
          </cell>
          <cell r="I581" t="str">
            <v>00073</v>
          </cell>
          <cell r="J581" t="str">
            <v>03603123</v>
          </cell>
        </row>
        <row r="582">
          <cell r="A582">
            <v>3603584</v>
          </cell>
          <cell r="B582" t="str">
            <v>PRETO</v>
          </cell>
          <cell r="C582" t="str">
            <v>NICOLA</v>
          </cell>
          <cell r="D582" t="str">
            <v>AMICI DELL'ATLETICA VICENZA</v>
          </cell>
          <cell r="E582">
            <v>0</v>
          </cell>
          <cell r="F582">
            <v>2002</v>
          </cell>
          <cell r="G582">
            <v>0</v>
          </cell>
          <cell r="H582" t="str">
            <v>AM</v>
          </cell>
          <cell r="I582" t="str">
            <v>00265</v>
          </cell>
          <cell r="J582" t="str">
            <v>03603584</v>
          </cell>
        </row>
        <row r="583">
          <cell r="A583">
            <v>3602533</v>
          </cell>
          <cell r="B583" t="str">
            <v>RAMELLO</v>
          </cell>
          <cell r="C583" t="str">
            <v>DAVIDE</v>
          </cell>
          <cell r="D583" t="str">
            <v>ATLETICA UNION CREAZZO A.S.D.</v>
          </cell>
          <cell r="E583">
            <v>0</v>
          </cell>
          <cell r="F583">
            <v>2001</v>
          </cell>
          <cell r="G583">
            <v>0</v>
          </cell>
          <cell r="H583" t="str">
            <v>AM</v>
          </cell>
          <cell r="I583" t="str">
            <v>00101</v>
          </cell>
          <cell r="J583" t="str">
            <v>03602533</v>
          </cell>
        </row>
        <row r="584">
          <cell r="A584">
            <v>3603787</v>
          </cell>
          <cell r="B584" t="str">
            <v>RODA</v>
          </cell>
          <cell r="C584" t="str">
            <v>ALEX</v>
          </cell>
          <cell r="D584" t="str">
            <v>G.S. LEONICENA</v>
          </cell>
          <cell r="E584">
            <v>0</v>
          </cell>
          <cell r="F584">
            <v>2001</v>
          </cell>
          <cell r="G584">
            <v>0</v>
          </cell>
          <cell r="H584" t="str">
            <v>AM</v>
          </cell>
          <cell r="I584" t="str">
            <v>00136</v>
          </cell>
          <cell r="J584" t="str">
            <v>03603787</v>
          </cell>
        </row>
        <row r="585">
          <cell r="A585">
            <v>3604046</v>
          </cell>
          <cell r="B585" t="str">
            <v>ROSSI</v>
          </cell>
          <cell r="C585" t="str">
            <v>MATTEO</v>
          </cell>
          <cell r="D585" t="str">
            <v>U.S. SUMMANO</v>
          </cell>
          <cell r="E585">
            <v>0</v>
          </cell>
          <cell r="F585">
            <v>2002</v>
          </cell>
          <cell r="G585">
            <v>0</v>
          </cell>
          <cell r="H585" t="str">
            <v>AM</v>
          </cell>
          <cell r="I585" t="str">
            <v>00137</v>
          </cell>
          <cell r="J585" t="str">
            <v>03604046</v>
          </cell>
        </row>
        <row r="586">
          <cell r="A586">
            <v>3603241</v>
          </cell>
          <cell r="B586" t="str">
            <v>SABBADINI</v>
          </cell>
          <cell r="C586" t="str">
            <v>SIMONE</v>
          </cell>
          <cell r="D586" t="str">
            <v>ATLETICA TRISSINO</v>
          </cell>
          <cell r="E586">
            <v>0</v>
          </cell>
          <cell r="F586">
            <v>2001</v>
          </cell>
          <cell r="G586">
            <v>0</v>
          </cell>
          <cell r="H586" t="str">
            <v>AM</v>
          </cell>
          <cell r="I586" t="str">
            <v>00230</v>
          </cell>
          <cell r="J586" t="str">
            <v>03603241</v>
          </cell>
        </row>
        <row r="587">
          <cell r="A587">
            <v>3603295</v>
          </cell>
          <cell r="B587" t="str">
            <v>SANDRI</v>
          </cell>
          <cell r="C587" t="str">
            <v>SAMS FRANCESCO</v>
          </cell>
          <cell r="D587" t="str">
            <v>A.P.D. VALDAGNO</v>
          </cell>
          <cell r="E587">
            <v>0</v>
          </cell>
          <cell r="F587">
            <v>2002</v>
          </cell>
          <cell r="G587">
            <v>0</v>
          </cell>
          <cell r="H587" t="str">
            <v>AM</v>
          </cell>
          <cell r="I587" t="str">
            <v>00135</v>
          </cell>
          <cell r="J587" t="str">
            <v>03603295</v>
          </cell>
        </row>
        <row r="588">
          <cell r="A588">
            <v>3603379</v>
          </cell>
          <cell r="B588" t="str">
            <v>SANTAC·</v>
          </cell>
          <cell r="C588" t="str">
            <v>CARLO</v>
          </cell>
          <cell r="D588" t="str">
            <v>ATLETICA VALCHIAMPO</v>
          </cell>
          <cell r="E588">
            <v>0</v>
          </cell>
          <cell r="F588">
            <v>2002</v>
          </cell>
          <cell r="G588">
            <v>0</v>
          </cell>
          <cell r="H588" t="str">
            <v>AM</v>
          </cell>
          <cell r="I588" t="str">
            <v>00140</v>
          </cell>
          <cell r="J588" t="str">
            <v>03603379</v>
          </cell>
        </row>
        <row r="589">
          <cell r="A589">
            <v>3603380</v>
          </cell>
          <cell r="B589" t="str">
            <v>SANTAC·</v>
          </cell>
          <cell r="C589" t="str">
            <v>GUIDO</v>
          </cell>
          <cell r="D589" t="str">
            <v>ATLETICA VALCHIAMPO</v>
          </cell>
          <cell r="E589">
            <v>0</v>
          </cell>
          <cell r="F589">
            <v>2001</v>
          </cell>
          <cell r="G589">
            <v>0</v>
          </cell>
          <cell r="H589" t="str">
            <v>AM</v>
          </cell>
          <cell r="I589" t="str">
            <v>00140</v>
          </cell>
          <cell r="J589" t="str">
            <v>03603380</v>
          </cell>
        </row>
        <row r="590">
          <cell r="A590">
            <v>3603126</v>
          </cell>
          <cell r="B590" t="str">
            <v>SARTORE</v>
          </cell>
          <cell r="C590" t="str">
            <v>DAVIDE</v>
          </cell>
          <cell r="D590" t="str">
            <v>A.S.D. VALLI DEL PASUBIO</v>
          </cell>
          <cell r="E590">
            <v>0</v>
          </cell>
          <cell r="F590">
            <v>2002</v>
          </cell>
          <cell r="G590">
            <v>0</v>
          </cell>
          <cell r="H590" t="str">
            <v>AM</v>
          </cell>
          <cell r="I590" t="str">
            <v>00073</v>
          </cell>
          <cell r="J590" t="str">
            <v>03603126</v>
          </cell>
        </row>
        <row r="591">
          <cell r="A591">
            <v>3602510</v>
          </cell>
          <cell r="B591" t="str">
            <v>SARTORI</v>
          </cell>
          <cell r="C591" t="str">
            <v>MICHELE</v>
          </cell>
          <cell r="D591" t="str">
            <v>ATLETICA UNION CREAZZO A.S.D.</v>
          </cell>
          <cell r="E591">
            <v>0</v>
          </cell>
          <cell r="F591">
            <v>2001</v>
          </cell>
          <cell r="G591">
            <v>0</v>
          </cell>
          <cell r="H591" t="str">
            <v>AM</v>
          </cell>
          <cell r="I591" t="str">
            <v>00101</v>
          </cell>
          <cell r="J591" t="str">
            <v>03602510</v>
          </cell>
        </row>
        <row r="592">
          <cell r="A592">
            <v>3602409</v>
          </cell>
          <cell r="B592" t="str">
            <v>SCALCO</v>
          </cell>
          <cell r="C592" t="str">
            <v>NIKITA</v>
          </cell>
          <cell r="D592" t="str">
            <v>RISORGIVE</v>
          </cell>
          <cell r="E592">
            <v>0</v>
          </cell>
          <cell r="F592">
            <v>2002</v>
          </cell>
          <cell r="G592">
            <v>0</v>
          </cell>
          <cell r="H592" t="str">
            <v>AM</v>
          </cell>
          <cell r="I592" t="str">
            <v>00031</v>
          </cell>
          <cell r="J592" t="str">
            <v>03602409</v>
          </cell>
        </row>
        <row r="593">
          <cell r="A593">
            <v>3603591</v>
          </cell>
          <cell r="B593" t="str">
            <v>SCHIAVON</v>
          </cell>
          <cell r="C593" t="str">
            <v>MATTEO</v>
          </cell>
          <cell r="D593" t="str">
            <v>AMICI DELL'ATLETICA VICENZA</v>
          </cell>
          <cell r="E593">
            <v>0</v>
          </cell>
          <cell r="F593">
            <v>2002</v>
          </cell>
          <cell r="G593">
            <v>0</v>
          </cell>
          <cell r="H593" t="str">
            <v>AM</v>
          </cell>
          <cell r="I593" t="str">
            <v>00265</v>
          </cell>
          <cell r="J593" t="str">
            <v>03603591</v>
          </cell>
        </row>
        <row r="594">
          <cell r="A594">
            <v>3604490</v>
          </cell>
          <cell r="B594" t="str">
            <v>SCHIRATO</v>
          </cell>
          <cell r="C594" t="str">
            <v>DARIO</v>
          </cell>
          <cell r="D594" t="str">
            <v>POLISPORTIVA DUEVILLE</v>
          </cell>
          <cell r="E594">
            <v>0</v>
          </cell>
          <cell r="F594">
            <v>2001</v>
          </cell>
          <cell r="G594">
            <v>0</v>
          </cell>
          <cell r="H594" t="str">
            <v>AM</v>
          </cell>
          <cell r="I594" t="str">
            <v>00112</v>
          </cell>
          <cell r="J594" t="str">
            <v>03604490</v>
          </cell>
        </row>
        <row r="595">
          <cell r="A595">
            <v>3603413</v>
          </cell>
          <cell r="B595" t="str">
            <v>SILVELLO</v>
          </cell>
          <cell r="C595" t="str">
            <v>GIOELE</v>
          </cell>
          <cell r="D595" t="str">
            <v>POLISPORTIVA SALF ALTOPADOVANA</v>
          </cell>
          <cell r="E595">
            <v>0</v>
          </cell>
          <cell r="F595">
            <v>2002</v>
          </cell>
          <cell r="G595">
            <v>0</v>
          </cell>
          <cell r="H595" t="str">
            <v>AM</v>
          </cell>
          <cell r="I595" t="str">
            <v>00145</v>
          </cell>
          <cell r="J595" t="str">
            <v>03603413</v>
          </cell>
        </row>
        <row r="596">
          <cell r="A596">
            <v>3603298</v>
          </cell>
          <cell r="B596" t="str">
            <v>SILVESTRI</v>
          </cell>
          <cell r="C596" t="str">
            <v>BISUT</v>
          </cell>
          <cell r="D596" t="str">
            <v>A.P.D. VALDAGNO</v>
          </cell>
          <cell r="E596">
            <v>0</v>
          </cell>
          <cell r="F596">
            <v>2002</v>
          </cell>
          <cell r="G596">
            <v>0</v>
          </cell>
          <cell r="H596" t="str">
            <v>AM</v>
          </cell>
          <cell r="I596" t="str">
            <v>00135</v>
          </cell>
          <cell r="J596" t="str">
            <v>03603298</v>
          </cell>
        </row>
        <row r="597">
          <cell r="A597">
            <v>3603479</v>
          </cell>
          <cell r="B597" t="str">
            <v>SINGH</v>
          </cell>
          <cell r="C597" t="str">
            <v>VISHAVJEET</v>
          </cell>
          <cell r="D597" t="str">
            <v>A.A. ATLETICA MALO</v>
          </cell>
          <cell r="E597">
            <v>0</v>
          </cell>
          <cell r="F597">
            <v>2001</v>
          </cell>
          <cell r="G597">
            <v>0</v>
          </cell>
          <cell r="H597" t="str">
            <v>AM</v>
          </cell>
          <cell r="I597" t="str">
            <v>00132</v>
          </cell>
          <cell r="J597" t="str">
            <v>03603479</v>
          </cell>
        </row>
        <row r="598">
          <cell r="A598">
            <v>3604001</v>
          </cell>
          <cell r="B598" t="str">
            <v>SPAGNOLO</v>
          </cell>
          <cell r="C598" t="str">
            <v>LORENZO</v>
          </cell>
          <cell r="D598" t="str">
            <v>POLISPORTIVA DUEVILLE</v>
          </cell>
          <cell r="E598">
            <v>0</v>
          </cell>
          <cell r="F598">
            <v>2001</v>
          </cell>
          <cell r="G598">
            <v>0</v>
          </cell>
          <cell r="H598" t="str">
            <v>AM</v>
          </cell>
          <cell r="I598" t="str">
            <v>00112</v>
          </cell>
          <cell r="J598" t="str">
            <v>03604001</v>
          </cell>
        </row>
        <row r="599">
          <cell r="A599">
            <v>3604170</v>
          </cell>
          <cell r="B599" t="str">
            <v>TONIOLO</v>
          </cell>
          <cell r="C599" t="str">
            <v>SAMUELE</v>
          </cell>
          <cell r="D599" t="str">
            <v>U.S. SUMMANO</v>
          </cell>
          <cell r="E599">
            <v>0</v>
          </cell>
          <cell r="F599">
            <v>2002</v>
          </cell>
          <cell r="G599">
            <v>0</v>
          </cell>
          <cell r="H599" t="str">
            <v>AM</v>
          </cell>
          <cell r="I599" t="str">
            <v>00137</v>
          </cell>
          <cell r="J599" t="str">
            <v>03604170</v>
          </cell>
        </row>
        <row r="600">
          <cell r="A600">
            <v>3604862</v>
          </cell>
          <cell r="B600" t="str">
            <v>TOSO</v>
          </cell>
          <cell r="C600" t="str">
            <v>DANIELE</v>
          </cell>
          <cell r="D600" t="str">
            <v>POLISPORTIVA SALF ALTOPADOVANA</v>
          </cell>
          <cell r="E600">
            <v>0</v>
          </cell>
          <cell r="F600">
            <v>2002</v>
          </cell>
          <cell r="G600">
            <v>0</v>
          </cell>
          <cell r="H600" t="str">
            <v>AM</v>
          </cell>
          <cell r="I600" t="str">
            <v>00145</v>
          </cell>
          <cell r="J600" t="str">
            <v>03604862</v>
          </cell>
        </row>
        <row r="601">
          <cell r="A601">
            <v>3602550</v>
          </cell>
          <cell r="B601" t="str">
            <v>TRENTIN</v>
          </cell>
          <cell r="C601" t="str">
            <v>DAVIDE</v>
          </cell>
          <cell r="D601" t="str">
            <v>ATLETICA UNION CREAZZO A.S.D.</v>
          </cell>
          <cell r="E601">
            <v>0</v>
          </cell>
          <cell r="F601">
            <v>2002</v>
          </cell>
          <cell r="G601">
            <v>0</v>
          </cell>
          <cell r="H601" t="str">
            <v>AM</v>
          </cell>
          <cell r="I601" t="str">
            <v>00101</v>
          </cell>
          <cell r="J601" t="str">
            <v>03602550</v>
          </cell>
        </row>
        <row r="602">
          <cell r="A602">
            <v>3603127</v>
          </cell>
          <cell r="B602" t="str">
            <v>TRETTI</v>
          </cell>
          <cell r="C602" t="str">
            <v>GIUSEPPE</v>
          </cell>
          <cell r="D602" t="str">
            <v>A.S.D. VALLI DEL PASUBIO</v>
          </cell>
          <cell r="E602">
            <v>0</v>
          </cell>
          <cell r="F602">
            <v>2002</v>
          </cell>
          <cell r="G602">
            <v>0</v>
          </cell>
          <cell r="H602" t="str">
            <v>AM</v>
          </cell>
          <cell r="I602" t="str">
            <v>00073</v>
          </cell>
          <cell r="J602" t="str">
            <v>03603127</v>
          </cell>
        </row>
        <row r="603">
          <cell r="A603">
            <v>3603303</v>
          </cell>
          <cell r="B603" t="str">
            <v>VENCATO</v>
          </cell>
          <cell r="C603" t="str">
            <v>ALESSANDRO</v>
          </cell>
          <cell r="D603" t="str">
            <v>A.P.D. VALDAGNO</v>
          </cell>
          <cell r="E603">
            <v>0</v>
          </cell>
          <cell r="F603">
            <v>2001</v>
          </cell>
          <cell r="G603">
            <v>0</v>
          </cell>
          <cell r="H603" t="str">
            <v>AM</v>
          </cell>
          <cell r="I603" t="str">
            <v>00135</v>
          </cell>
          <cell r="J603" t="str">
            <v>03603303</v>
          </cell>
        </row>
        <row r="604">
          <cell r="A604">
            <v>3604496</v>
          </cell>
          <cell r="B604" t="str">
            <v>VENDRAMIN</v>
          </cell>
          <cell r="C604" t="str">
            <v>EUGENIO</v>
          </cell>
          <cell r="D604" t="str">
            <v>POLISPORTIVA DUEVILLE</v>
          </cell>
          <cell r="E604">
            <v>0</v>
          </cell>
          <cell r="F604">
            <v>2001</v>
          </cell>
          <cell r="G604">
            <v>0</v>
          </cell>
          <cell r="H604" t="str">
            <v>AM</v>
          </cell>
          <cell r="I604" t="str">
            <v>00112</v>
          </cell>
          <cell r="J604" t="str">
            <v>03604496</v>
          </cell>
        </row>
        <row r="605">
          <cell r="A605">
            <v>3603392</v>
          </cell>
          <cell r="B605" t="str">
            <v>ZAMPERETTI</v>
          </cell>
          <cell r="C605" t="str">
            <v>ANDREA</v>
          </cell>
          <cell r="D605" t="str">
            <v>ATLETICA VALCHIAMPO</v>
          </cell>
          <cell r="E605">
            <v>0</v>
          </cell>
          <cell r="F605">
            <v>2002</v>
          </cell>
          <cell r="G605">
            <v>0</v>
          </cell>
          <cell r="H605" t="str">
            <v>AM</v>
          </cell>
          <cell r="I605" t="str">
            <v>00140</v>
          </cell>
          <cell r="J605" t="str">
            <v>03603392</v>
          </cell>
        </row>
        <row r="606">
          <cell r="A606">
            <v>3604048</v>
          </cell>
          <cell r="B606" t="str">
            <v>ZENDRON</v>
          </cell>
          <cell r="C606" t="str">
            <v>TOMMASO</v>
          </cell>
          <cell r="D606" t="str">
            <v>U.S. SUMMANO</v>
          </cell>
          <cell r="E606">
            <v>0</v>
          </cell>
          <cell r="F606">
            <v>2002</v>
          </cell>
          <cell r="G606">
            <v>0</v>
          </cell>
          <cell r="H606" t="str">
            <v>AM</v>
          </cell>
          <cell r="I606" t="str">
            <v>00137</v>
          </cell>
          <cell r="J606" t="str">
            <v>03604048</v>
          </cell>
        </row>
        <row r="607">
          <cell r="A607">
            <v>3604274</v>
          </cell>
          <cell r="B607" t="str">
            <v>ZIVOJINOVIC</v>
          </cell>
          <cell r="C607" t="str">
            <v>MILAN</v>
          </cell>
          <cell r="D607" t="str">
            <v>CSI ATLETICA COLLI BERICI A.S.D.</v>
          </cell>
          <cell r="E607">
            <v>0</v>
          </cell>
          <cell r="F607">
            <v>2001</v>
          </cell>
          <cell r="G607">
            <v>0</v>
          </cell>
          <cell r="H607" t="str">
            <v>AM</v>
          </cell>
          <cell r="I607" t="str">
            <v>00070</v>
          </cell>
          <cell r="J607" t="str">
            <v>03604274</v>
          </cell>
        </row>
        <row r="608">
          <cell r="A608">
            <v>3603518</v>
          </cell>
          <cell r="B608" t="str">
            <v>ZORZI</v>
          </cell>
          <cell r="C608" t="str">
            <v>FILIPPO</v>
          </cell>
          <cell r="D608" t="str">
            <v>U.S. SUMMANO</v>
          </cell>
          <cell r="E608">
            <v>0</v>
          </cell>
          <cell r="F608">
            <v>2002</v>
          </cell>
          <cell r="G608">
            <v>0</v>
          </cell>
          <cell r="H608" t="str">
            <v>AM</v>
          </cell>
          <cell r="I608" t="str">
            <v>00137</v>
          </cell>
          <cell r="J608" t="str">
            <v>03603518</v>
          </cell>
        </row>
        <row r="609">
          <cell r="A609">
            <v>3604012</v>
          </cell>
          <cell r="B609" t="str">
            <v>ZORZO</v>
          </cell>
          <cell r="C609" t="str">
            <v>LEONARDO</v>
          </cell>
          <cell r="D609" t="str">
            <v>POLISPORTIVA DUEVILLE</v>
          </cell>
          <cell r="E609">
            <v>0</v>
          </cell>
          <cell r="F609">
            <v>2001</v>
          </cell>
          <cell r="G609">
            <v>0</v>
          </cell>
          <cell r="H609" t="str">
            <v>AM</v>
          </cell>
          <cell r="I609" t="str">
            <v>00112</v>
          </cell>
          <cell r="J609" t="str">
            <v>03604012</v>
          </cell>
        </row>
        <row r="610">
          <cell r="A610">
            <v>3604592</v>
          </cell>
          <cell r="B610" t="str">
            <v>ZURLO</v>
          </cell>
          <cell r="C610" t="str">
            <v>FEDERICO</v>
          </cell>
          <cell r="D610" t="str">
            <v>POLISPORTIVA SALF ALTOPADOVANA</v>
          </cell>
          <cell r="E610">
            <v>0</v>
          </cell>
          <cell r="F610">
            <v>2002</v>
          </cell>
          <cell r="G610">
            <v>0</v>
          </cell>
          <cell r="H610" t="str">
            <v>AM</v>
          </cell>
          <cell r="I610" t="str">
            <v>00145</v>
          </cell>
          <cell r="J610" t="str">
            <v>03604592</v>
          </cell>
        </row>
        <row r="611">
          <cell r="A611">
            <v>3604035</v>
          </cell>
          <cell r="B611" t="str">
            <v>AMARA</v>
          </cell>
          <cell r="C611" t="str">
            <v>NOOR</v>
          </cell>
          <cell r="D611" t="str">
            <v>AMICI DELL'ATLETICA VICENZA</v>
          </cell>
          <cell r="E611">
            <v>0</v>
          </cell>
          <cell r="F611">
            <v>2004</v>
          </cell>
          <cell r="G611">
            <v>0</v>
          </cell>
          <cell r="H611" t="str">
            <v>CF</v>
          </cell>
          <cell r="I611" t="str">
            <v>00265</v>
          </cell>
          <cell r="J611" t="str">
            <v>03604035</v>
          </cell>
        </row>
        <row r="612">
          <cell r="A612">
            <v>3603933</v>
          </cell>
          <cell r="B612" t="str">
            <v>ANDREIN</v>
          </cell>
          <cell r="C612" t="str">
            <v>NOEMI</v>
          </cell>
          <cell r="D612" t="str">
            <v>POLISPORTIVA DUEVILLE</v>
          </cell>
          <cell r="E612">
            <v>0</v>
          </cell>
          <cell r="F612">
            <v>2004</v>
          </cell>
          <cell r="G612">
            <v>0</v>
          </cell>
          <cell r="H612" t="str">
            <v>CF</v>
          </cell>
          <cell r="I612" t="str">
            <v>00112</v>
          </cell>
          <cell r="J612" t="str">
            <v>03603933</v>
          </cell>
        </row>
        <row r="613">
          <cell r="A613">
            <v>3603540</v>
          </cell>
          <cell r="B613" t="str">
            <v>ANTONINI</v>
          </cell>
          <cell r="C613" t="str">
            <v>ELENA</v>
          </cell>
          <cell r="D613" t="str">
            <v>AMICI DELL'ATLETICA VICENZA</v>
          </cell>
          <cell r="E613">
            <v>0</v>
          </cell>
          <cell r="F613">
            <v>2004</v>
          </cell>
          <cell r="G613">
            <v>0</v>
          </cell>
          <cell r="H613" t="str">
            <v>CF</v>
          </cell>
          <cell r="I613" t="str">
            <v>00265</v>
          </cell>
          <cell r="J613" t="str">
            <v>03603540</v>
          </cell>
        </row>
        <row r="614">
          <cell r="A614">
            <v>3604193</v>
          </cell>
          <cell r="B614" t="str">
            <v>ASSAM</v>
          </cell>
          <cell r="C614" t="str">
            <v>FAIZA</v>
          </cell>
          <cell r="D614" t="str">
            <v>CSI ATLETICA COLLI BERICI A.S.D.</v>
          </cell>
          <cell r="E614">
            <v>0</v>
          </cell>
          <cell r="F614">
            <v>2003</v>
          </cell>
          <cell r="G614">
            <v>0</v>
          </cell>
          <cell r="H614" t="str">
            <v>CF</v>
          </cell>
          <cell r="I614" t="str">
            <v>00070</v>
          </cell>
          <cell r="J614" t="str">
            <v>03604193</v>
          </cell>
        </row>
        <row r="615">
          <cell r="A615">
            <v>3604194</v>
          </cell>
          <cell r="B615" t="str">
            <v>ASSAM</v>
          </cell>
          <cell r="C615" t="str">
            <v>SALIHA</v>
          </cell>
          <cell r="D615" t="str">
            <v>CSI ATLETICA COLLI BERICI A.S.D.</v>
          </cell>
          <cell r="E615">
            <v>0</v>
          </cell>
          <cell r="F615">
            <v>2003</v>
          </cell>
          <cell r="G615">
            <v>0</v>
          </cell>
          <cell r="H615" t="str">
            <v>CF</v>
          </cell>
          <cell r="I615" t="str">
            <v>00070</v>
          </cell>
          <cell r="J615" t="str">
            <v>03604194</v>
          </cell>
        </row>
        <row r="616">
          <cell r="A616">
            <v>3603687</v>
          </cell>
          <cell r="B616" t="str">
            <v>BAGGIO</v>
          </cell>
          <cell r="C616" t="str">
            <v>ELEONORA</v>
          </cell>
          <cell r="D616" t="str">
            <v>C.S.I. TEZZE SUL BRENTA</v>
          </cell>
          <cell r="E616">
            <v>0</v>
          </cell>
          <cell r="F616">
            <v>2003</v>
          </cell>
          <cell r="G616">
            <v>0</v>
          </cell>
          <cell r="H616" t="str">
            <v>CF</v>
          </cell>
          <cell r="I616" t="str">
            <v>00134</v>
          </cell>
          <cell r="J616" t="str">
            <v>03603687</v>
          </cell>
        </row>
        <row r="617">
          <cell r="A617">
            <v>3603222</v>
          </cell>
          <cell r="B617" t="str">
            <v>BANCE</v>
          </cell>
          <cell r="C617" t="str">
            <v>RABIATOU</v>
          </cell>
          <cell r="D617" t="str">
            <v>ATLETICA TRISSINO</v>
          </cell>
          <cell r="E617">
            <v>0</v>
          </cell>
          <cell r="F617">
            <v>2004</v>
          </cell>
          <cell r="G617">
            <v>0</v>
          </cell>
          <cell r="H617" t="str">
            <v>CF</v>
          </cell>
          <cell r="I617" t="str">
            <v>00230</v>
          </cell>
          <cell r="J617" t="str">
            <v>03603222</v>
          </cell>
        </row>
        <row r="618">
          <cell r="A618">
            <v>3607231</v>
          </cell>
          <cell r="B618" t="str">
            <v>BARA</v>
          </cell>
          <cell r="C618" t="str">
            <v>FAUSIA</v>
          </cell>
          <cell r="D618" t="str">
            <v>POLISPORTIVA SALF ALTOPADOVANA</v>
          </cell>
          <cell r="E618">
            <v>0</v>
          </cell>
          <cell r="F618">
            <v>2003</v>
          </cell>
          <cell r="G618">
            <v>0</v>
          </cell>
          <cell r="H618" t="str">
            <v>CF</v>
          </cell>
          <cell r="I618" t="str">
            <v>00145</v>
          </cell>
          <cell r="J618" t="str">
            <v>03607231</v>
          </cell>
        </row>
        <row r="619">
          <cell r="A619">
            <v>3607073</v>
          </cell>
          <cell r="B619" t="str">
            <v>BARA</v>
          </cell>
          <cell r="C619" t="str">
            <v>LAILATOU</v>
          </cell>
          <cell r="D619" t="str">
            <v>POLISPORTIVA SALF ALTOPADOVANA</v>
          </cell>
          <cell r="E619">
            <v>0</v>
          </cell>
          <cell r="F619">
            <v>2003</v>
          </cell>
          <cell r="G619">
            <v>0</v>
          </cell>
          <cell r="H619" t="str">
            <v>CF</v>
          </cell>
          <cell r="I619" t="str">
            <v>00145</v>
          </cell>
          <cell r="J619" t="str">
            <v>03607073</v>
          </cell>
        </row>
        <row r="620">
          <cell r="A620">
            <v>3602442</v>
          </cell>
          <cell r="B620" t="str">
            <v>BARANOV</v>
          </cell>
          <cell r="C620" t="str">
            <v>MIHAELA</v>
          </cell>
          <cell r="D620" t="str">
            <v>ATLETICA UNION CREAZZO A.S.D.</v>
          </cell>
          <cell r="E620">
            <v>0</v>
          </cell>
          <cell r="F620">
            <v>2003</v>
          </cell>
          <cell r="G620">
            <v>0</v>
          </cell>
          <cell r="H620" t="str">
            <v>CF</v>
          </cell>
          <cell r="I620" t="str">
            <v>00101</v>
          </cell>
          <cell r="J620" t="str">
            <v>03602442</v>
          </cell>
        </row>
        <row r="621">
          <cell r="A621">
            <v>3603258</v>
          </cell>
          <cell r="B621" t="str">
            <v>BARATTINI</v>
          </cell>
          <cell r="C621" t="str">
            <v>EMMA</v>
          </cell>
          <cell r="D621" t="str">
            <v>A.P.D. VALDAGNO</v>
          </cell>
          <cell r="E621">
            <v>0</v>
          </cell>
          <cell r="F621">
            <v>2004</v>
          </cell>
          <cell r="G621">
            <v>0</v>
          </cell>
          <cell r="H621" t="str">
            <v>CF</v>
          </cell>
          <cell r="I621" t="str">
            <v>00135</v>
          </cell>
          <cell r="J621" t="str">
            <v>03603258</v>
          </cell>
        </row>
        <row r="622">
          <cell r="A622">
            <v>3603261</v>
          </cell>
          <cell r="B622" t="str">
            <v>BARATTINI</v>
          </cell>
          <cell r="C622" t="str">
            <v>GIULIA</v>
          </cell>
          <cell r="D622" t="str">
            <v>A.P.D. VALDAGNO</v>
          </cell>
          <cell r="E622">
            <v>0</v>
          </cell>
          <cell r="F622">
            <v>2003</v>
          </cell>
          <cell r="G622">
            <v>0</v>
          </cell>
          <cell r="H622" t="str">
            <v>CF</v>
          </cell>
          <cell r="I622" t="str">
            <v>00135</v>
          </cell>
          <cell r="J622" t="str">
            <v>03603261</v>
          </cell>
        </row>
        <row r="623">
          <cell r="A623">
            <v>3603524</v>
          </cell>
          <cell r="B623" t="str">
            <v>BATTISTELLO</v>
          </cell>
          <cell r="C623" t="str">
            <v>SOFIA</v>
          </cell>
          <cell r="D623" t="str">
            <v>U.S. SUMMANO</v>
          </cell>
          <cell r="E623">
            <v>0</v>
          </cell>
          <cell r="F623">
            <v>2004</v>
          </cell>
          <cell r="G623">
            <v>0</v>
          </cell>
          <cell r="H623" t="str">
            <v>CF</v>
          </cell>
          <cell r="I623" t="str">
            <v>00137</v>
          </cell>
          <cell r="J623" t="str">
            <v>03603524</v>
          </cell>
        </row>
        <row r="624">
          <cell r="A624">
            <v>3603422</v>
          </cell>
          <cell r="B624" t="str">
            <v>BERLATO</v>
          </cell>
          <cell r="C624" t="str">
            <v>CAMILLA</v>
          </cell>
          <cell r="D624" t="str">
            <v>A.A. ATLETICA MALO</v>
          </cell>
          <cell r="E624">
            <v>0</v>
          </cell>
          <cell r="F624">
            <v>2003</v>
          </cell>
          <cell r="G624">
            <v>0</v>
          </cell>
          <cell r="H624" t="str">
            <v>CF</v>
          </cell>
          <cell r="I624" t="str">
            <v>00132</v>
          </cell>
          <cell r="J624" t="str">
            <v>03603422</v>
          </cell>
        </row>
        <row r="625">
          <cell r="A625">
            <v>3603769</v>
          </cell>
          <cell r="B625" t="str">
            <v>BERTINI</v>
          </cell>
          <cell r="C625" t="str">
            <v>EMI</v>
          </cell>
          <cell r="D625" t="str">
            <v>G.S. LEONICENA</v>
          </cell>
          <cell r="E625">
            <v>0</v>
          </cell>
          <cell r="F625">
            <v>2003</v>
          </cell>
          <cell r="G625">
            <v>0</v>
          </cell>
          <cell r="H625" t="str">
            <v>CF</v>
          </cell>
          <cell r="I625" t="str">
            <v>00136</v>
          </cell>
          <cell r="J625" t="str">
            <v>03603769</v>
          </cell>
        </row>
        <row r="626">
          <cell r="A626">
            <v>3604587</v>
          </cell>
          <cell r="B626" t="str">
            <v>BERTO</v>
          </cell>
          <cell r="C626" t="str">
            <v>VALENTINA</v>
          </cell>
          <cell r="D626" t="str">
            <v>POLISPORTIVA SALF ALTOPADOVANA</v>
          </cell>
          <cell r="E626">
            <v>0</v>
          </cell>
          <cell r="F626">
            <v>2004</v>
          </cell>
          <cell r="G626">
            <v>0</v>
          </cell>
          <cell r="H626" t="str">
            <v>CF</v>
          </cell>
          <cell r="I626" t="str">
            <v>00145</v>
          </cell>
          <cell r="J626" t="str">
            <v>03604587</v>
          </cell>
        </row>
        <row r="627">
          <cell r="A627">
            <v>3604688</v>
          </cell>
          <cell r="B627" t="str">
            <v>BOSCARIOLO</v>
          </cell>
          <cell r="C627" t="str">
            <v>ANNA</v>
          </cell>
          <cell r="D627" t="str">
            <v>AMICI DELL'ATLETICA VICENZA</v>
          </cell>
          <cell r="E627">
            <v>0</v>
          </cell>
          <cell r="F627">
            <v>2004</v>
          </cell>
          <cell r="G627">
            <v>0</v>
          </cell>
          <cell r="H627" t="str">
            <v>CF</v>
          </cell>
          <cell r="I627" t="str">
            <v>00265</v>
          </cell>
          <cell r="J627" t="str">
            <v>03604688</v>
          </cell>
        </row>
        <row r="628">
          <cell r="A628">
            <v>3603546</v>
          </cell>
          <cell r="B628" t="str">
            <v>BOSCARO</v>
          </cell>
          <cell r="C628" t="str">
            <v>LAURA</v>
          </cell>
          <cell r="D628" t="str">
            <v>AMICI DELL'ATLETICA VICENZA</v>
          </cell>
          <cell r="E628">
            <v>0</v>
          </cell>
          <cell r="F628">
            <v>2004</v>
          </cell>
          <cell r="G628">
            <v>0</v>
          </cell>
          <cell r="H628" t="str">
            <v>CF</v>
          </cell>
          <cell r="I628" t="str">
            <v>00265</v>
          </cell>
          <cell r="J628" t="str">
            <v>03603546</v>
          </cell>
        </row>
        <row r="629">
          <cell r="A629">
            <v>3603399</v>
          </cell>
          <cell r="B629" t="str">
            <v>BOSCHETTO</v>
          </cell>
          <cell r="C629" t="str">
            <v>ALESSIA</v>
          </cell>
          <cell r="D629" t="str">
            <v>ATLETICA VALCHIAMPO</v>
          </cell>
          <cell r="E629">
            <v>0</v>
          </cell>
          <cell r="F629">
            <v>2004</v>
          </cell>
          <cell r="G629">
            <v>0</v>
          </cell>
          <cell r="H629" t="str">
            <v>CF</v>
          </cell>
          <cell r="I629" t="str">
            <v>00140</v>
          </cell>
          <cell r="J629" t="str">
            <v>03603399</v>
          </cell>
        </row>
        <row r="630">
          <cell r="A630">
            <v>3602267</v>
          </cell>
          <cell r="B630" t="str">
            <v>BRAZZALE</v>
          </cell>
          <cell r="C630" t="str">
            <v>MARIA</v>
          </cell>
          <cell r="D630" t="str">
            <v>POL. DIL. MONTECCHIO PRECALCINO</v>
          </cell>
          <cell r="E630">
            <v>0</v>
          </cell>
          <cell r="F630">
            <v>2003</v>
          </cell>
          <cell r="G630">
            <v>0</v>
          </cell>
          <cell r="H630" t="str">
            <v>CF</v>
          </cell>
          <cell r="I630" t="str">
            <v>00004</v>
          </cell>
          <cell r="J630" t="str">
            <v>03602267</v>
          </cell>
        </row>
        <row r="631">
          <cell r="A631">
            <v>3603547</v>
          </cell>
          <cell r="B631" t="str">
            <v>BRESSAN</v>
          </cell>
          <cell r="C631" t="str">
            <v>GIORGIA</v>
          </cell>
          <cell r="D631" t="str">
            <v>AMICI DELL'ATLETICA VICENZA</v>
          </cell>
          <cell r="E631">
            <v>0</v>
          </cell>
          <cell r="F631">
            <v>2004</v>
          </cell>
          <cell r="G631">
            <v>0</v>
          </cell>
          <cell r="H631" t="str">
            <v>CF</v>
          </cell>
          <cell r="I631" t="str">
            <v>00265</v>
          </cell>
          <cell r="J631" t="str">
            <v>03603547</v>
          </cell>
        </row>
        <row r="632">
          <cell r="A632">
            <v>3604566</v>
          </cell>
          <cell r="B632" t="str">
            <v>BRUNETTO</v>
          </cell>
          <cell r="C632" t="str">
            <v>RACHELE</v>
          </cell>
          <cell r="D632" t="str">
            <v>AMICI DELL'ATLETICA VICENZA</v>
          </cell>
          <cell r="E632">
            <v>0</v>
          </cell>
          <cell r="F632">
            <v>2004</v>
          </cell>
          <cell r="G632">
            <v>0</v>
          </cell>
          <cell r="H632" t="str">
            <v>CF</v>
          </cell>
          <cell r="I632" t="str">
            <v>00265</v>
          </cell>
          <cell r="J632" t="str">
            <v>03604566</v>
          </cell>
        </row>
        <row r="633">
          <cell r="A633">
            <v>3607216</v>
          </cell>
          <cell r="B633" t="str">
            <v>BRUTTOMESSO</v>
          </cell>
          <cell r="C633" t="str">
            <v>CHIARA</v>
          </cell>
          <cell r="D633" t="str">
            <v>A.P.D. VALDAGNO</v>
          </cell>
          <cell r="E633">
            <v>0</v>
          </cell>
          <cell r="F633">
            <v>2004</v>
          </cell>
          <cell r="G633">
            <v>0</v>
          </cell>
          <cell r="H633" t="str">
            <v>CF</v>
          </cell>
          <cell r="I633" t="str">
            <v>00135</v>
          </cell>
          <cell r="J633" t="str">
            <v>03607216</v>
          </cell>
        </row>
        <row r="634">
          <cell r="A634">
            <v>3602449</v>
          </cell>
          <cell r="B634" t="str">
            <v>BUCCHERI</v>
          </cell>
          <cell r="C634" t="str">
            <v>ANNA</v>
          </cell>
          <cell r="D634" t="str">
            <v>ATLETICA UNION CREAZZO A.S.D.</v>
          </cell>
          <cell r="E634">
            <v>0</v>
          </cell>
          <cell r="F634">
            <v>2003</v>
          </cell>
          <cell r="G634">
            <v>0</v>
          </cell>
          <cell r="H634" t="str">
            <v>CF</v>
          </cell>
          <cell r="I634" t="str">
            <v>00101</v>
          </cell>
          <cell r="J634" t="str">
            <v>03602449</v>
          </cell>
        </row>
        <row r="635">
          <cell r="A635">
            <v>3607232</v>
          </cell>
          <cell r="B635" t="str">
            <v>CAMILLI</v>
          </cell>
          <cell r="C635" t="str">
            <v>ELISA</v>
          </cell>
          <cell r="D635" t="str">
            <v>POLISPORTIVA SALF ALTOPADOVANA</v>
          </cell>
          <cell r="E635">
            <v>0</v>
          </cell>
          <cell r="F635">
            <v>2003</v>
          </cell>
          <cell r="G635">
            <v>0</v>
          </cell>
          <cell r="H635" t="str">
            <v>CF</v>
          </cell>
          <cell r="I635" t="str">
            <v>00145</v>
          </cell>
          <cell r="J635" t="str">
            <v>03607232</v>
          </cell>
        </row>
        <row r="636">
          <cell r="A636">
            <v>3602739</v>
          </cell>
          <cell r="B636" t="str">
            <v>CAPITANIO</v>
          </cell>
          <cell r="C636" t="str">
            <v>ANNIE</v>
          </cell>
          <cell r="D636" t="str">
            <v>ATLETICA UNION CREAZZO A.S.D.</v>
          </cell>
          <cell r="E636">
            <v>0</v>
          </cell>
          <cell r="F636">
            <v>2003</v>
          </cell>
          <cell r="G636">
            <v>0</v>
          </cell>
          <cell r="H636" t="str">
            <v>CF</v>
          </cell>
          <cell r="I636" t="str">
            <v>00101</v>
          </cell>
          <cell r="J636" t="str">
            <v>03602739</v>
          </cell>
        </row>
        <row r="637">
          <cell r="A637">
            <v>3604057</v>
          </cell>
          <cell r="B637" t="str">
            <v>CAROLLO</v>
          </cell>
          <cell r="C637" t="str">
            <v>ELISA</v>
          </cell>
          <cell r="D637" t="str">
            <v>U.S. SUMMANO</v>
          </cell>
          <cell r="E637">
            <v>0</v>
          </cell>
          <cell r="F637">
            <v>2003</v>
          </cell>
          <cell r="G637">
            <v>0</v>
          </cell>
          <cell r="H637" t="str">
            <v>CF</v>
          </cell>
          <cell r="I637" t="str">
            <v>00137</v>
          </cell>
          <cell r="J637" t="str">
            <v>03604057</v>
          </cell>
        </row>
        <row r="638">
          <cell r="A638">
            <v>3602463</v>
          </cell>
          <cell r="B638" t="str">
            <v>CASTELLO</v>
          </cell>
          <cell r="C638" t="str">
            <v>BEATRICE</v>
          </cell>
          <cell r="D638" t="str">
            <v>ATLETICA UNION CREAZZO A.S.D.</v>
          </cell>
          <cell r="E638">
            <v>0</v>
          </cell>
          <cell r="F638">
            <v>2003</v>
          </cell>
          <cell r="G638">
            <v>0</v>
          </cell>
          <cell r="H638" t="str">
            <v>CF</v>
          </cell>
          <cell r="I638" t="str">
            <v>00101</v>
          </cell>
          <cell r="J638" t="str">
            <v>03602463</v>
          </cell>
        </row>
        <row r="639">
          <cell r="A639">
            <v>3602389</v>
          </cell>
          <cell r="B639" t="str">
            <v>CATTELAN</v>
          </cell>
          <cell r="C639" t="str">
            <v>SOFIA</v>
          </cell>
          <cell r="D639" t="str">
            <v>RISORGIVE</v>
          </cell>
          <cell r="E639">
            <v>0</v>
          </cell>
          <cell r="F639">
            <v>2004</v>
          </cell>
          <cell r="G639">
            <v>0</v>
          </cell>
          <cell r="H639" t="str">
            <v>CF</v>
          </cell>
          <cell r="I639" t="str">
            <v>00031</v>
          </cell>
          <cell r="J639" t="str">
            <v>03602389</v>
          </cell>
        </row>
        <row r="640">
          <cell r="A640">
            <v>3602273</v>
          </cell>
          <cell r="B640" t="str">
            <v>CHEMELLO</v>
          </cell>
          <cell r="C640" t="str">
            <v>SILVIA</v>
          </cell>
          <cell r="D640" t="str">
            <v>POL. DIL. MONTECCHIO PRECALCINO</v>
          </cell>
          <cell r="E640">
            <v>0</v>
          </cell>
          <cell r="F640">
            <v>2004</v>
          </cell>
          <cell r="G640">
            <v>0</v>
          </cell>
          <cell r="H640" t="str">
            <v>CF</v>
          </cell>
          <cell r="I640" t="str">
            <v>00004</v>
          </cell>
          <cell r="J640" t="str">
            <v>03602273</v>
          </cell>
        </row>
        <row r="641">
          <cell r="A641">
            <v>3603109</v>
          </cell>
          <cell r="B641" t="str">
            <v>CIMATI</v>
          </cell>
          <cell r="C641" t="str">
            <v>TERESA</v>
          </cell>
          <cell r="D641" t="str">
            <v>ATLETICA UNION CREAZZO A.S.D.</v>
          </cell>
          <cell r="E641">
            <v>0</v>
          </cell>
          <cell r="F641">
            <v>2004</v>
          </cell>
          <cell r="G641">
            <v>0</v>
          </cell>
          <cell r="H641" t="str">
            <v>CF</v>
          </cell>
          <cell r="I641" t="str">
            <v>00101</v>
          </cell>
          <cell r="J641" t="str">
            <v>03603109</v>
          </cell>
        </row>
        <row r="642">
          <cell r="A642">
            <v>3603952</v>
          </cell>
          <cell r="B642" t="str">
            <v>COLOSSO</v>
          </cell>
          <cell r="C642" t="str">
            <v>CHIARA</v>
          </cell>
          <cell r="D642" t="str">
            <v>POLISPORTIVA DUEVILLE</v>
          </cell>
          <cell r="E642">
            <v>0</v>
          </cell>
          <cell r="F642">
            <v>2003</v>
          </cell>
          <cell r="G642">
            <v>0</v>
          </cell>
          <cell r="H642" t="str">
            <v>CF</v>
          </cell>
          <cell r="I642" t="str">
            <v>00112</v>
          </cell>
          <cell r="J642" t="str">
            <v>03603952</v>
          </cell>
        </row>
        <row r="643">
          <cell r="A643">
            <v>3602470</v>
          </cell>
          <cell r="B643" t="str">
            <v>DA PONT</v>
          </cell>
          <cell r="C643" t="str">
            <v>SVEVA</v>
          </cell>
          <cell r="D643" t="str">
            <v>ATLETICA UNION CREAZZO A.S.D.</v>
          </cell>
          <cell r="E643">
            <v>0</v>
          </cell>
          <cell r="F643">
            <v>2003</v>
          </cell>
          <cell r="G643">
            <v>0</v>
          </cell>
          <cell r="H643" t="str">
            <v>CF</v>
          </cell>
          <cell r="I643" t="str">
            <v>00101</v>
          </cell>
          <cell r="J643" t="str">
            <v>03602470</v>
          </cell>
        </row>
        <row r="644">
          <cell r="A644">
            <v>3603194</v>
          </cell>
          <cell r="B644" t="str">
            <v>DAL LAGO</v>
          </cell>
          <cell r="C644" t="str">
            <v>ARIANNA</v>
          </cell>
          <cell r="D644" t="str">
            <v>AMICI DELL'ATLETICA VICENZA</v>
          </cell>
          <cell r="E644">
            <v>0</v>
          </cell>
          <cell r="F644">
            <v>2004</v>
          </cell>
          <cell r="G644">
            <v>0</v>
          </cell>
          <cell r="H644" t="str">
            <v>CF</v>
          </cell>
          <cell r="I644" t="str">
            <v>00265</v>
          </cell>
          <cell r="J644" t="str">
            <v>03603194</v>
          </cell>
        </row>
        <row r="645">
          <cell r="A645">
            <v>3604213</v>
          </cell>
          <cell r="B645" t="str">
            <v>DAL MASO</v>
          </cell>
          <cell r="C645" t="str">
            <v>LUCIA</v>
          </cell>
          <cell r="D645" t="str">
            <v>CSI ATLETICA COLLI BERICI A.S.D.</v>
          </cell>
          <cell r="E645">
            <v>0</v>
          </cell>
          <cell r="F645">
            <v>2003</v>
          </cell>
          <cell r="G645">
            <v>0</v>
          </cell>
          <cell r="H645" t="str">
            <v>CF</v>
          </cell>
          <cell r="I645" t="str">
            <v>00070</v>
          </cell>
          <cell r="J645" t="str">
            <v>03604213</v>
          </cell>
        </row>
        <row r="646">
          <cell r="A646">
            <v>3603049</v>
          </cell>
          <cell r="B646" t="str">
            <v>DAL MOLIN</v>
          </cell>
          <cell r="C646" t="str">
            <v>MARTA</v>
          </cell>
          <cell r="D646" t="str">
            <v>ATLETICA ARZIGNANO</v>
          </cell>
          <cell r="E646">
            <v>0</v>
          </cell>
          <cell r="F646">
            <v>2003</v>
          </cell>
          <cell r="G646">
            <v>0</v>
          </cell>
          <cell r="H646" t="str">
            <v>CF</v>
          </cell>
          <cell r="I646" t="str">
            <v>00131</v>
          </cell>
          <cell r="J646" t="str">
            <v>03603049</v>
          </cell>
        </row>
        <row r="647">
          <cell r="A647">
            <v>3606010</v>
          </cell>
          <cell r="B647" t="str">
            <v>D'ALVISE</v>
          </cell>
          <cell r="C647" t="str">
            <v>SANDRA</v>
          </cell>
          <cell r="D647" t="str">
            <v>POLISPORTIVA SALF ALTOPADOVANA</v>
          </cell>
          <cell r="E647">
            <v>0</v>
          </cell>
          <cell r="F647">
            <v>2003</v>
          </cell>
          <cell r="G647">
            <v>0</v>
          </cell>
          <cell r="H647" t="str">
            <v>CF</v>
          </cell>
          <cell r="I647" t="str">
            <v>00145</v>
          </cell>
          <cell r="J647" t="str">
            <v>03606010</v>
          </cell>
        </row>
        <row r="648">
          <cell r="A648">
            <v>3602882</v>
          </cell>
          <cell r="B648" t="str">
            <v>DE CHECCI</v>
          </cell>
          <cell r="C648" t="str">
            <v>VERONICA</v>
          </cell>
          <cell r="D648" t="str">
            <v>SPAZI VERDI</v>
          </cell>
          <cell r="E648">
            <v>0</v>
          </cell>
          <cell r="F648">
            <v>2004</v>
          </cell>
          <cell r="G648">
            <v>0</v>
          </cell>
          <cell r="H648" t="str">
            <v>CF</v>
          </cell>
          <cell r="I648" t="str">
            <v>00298</v>
          </cell>
          <cell r="J648" t="str">
            <v>03602882</v>
          </cell>
        </row>
        <row r="649">
          <cell r="A649">
            <v>3602477</v>
          </cell>
          <cell r="B649" t="str">
            <v>DE PERON</v>
          </cell>
          <cell r="C649" t="str">
            <v>REBECCA</v>
          </cell>
          <cell r="D649" t="str">
            <v>ATLETICA UNION CREAZZO A.S.D.</v>
          </cell>
          <cell r="E649">
            <v>0</v>
          </cell>
          <cell r="F649">
            <v>2004</v>
          </cell>
          <cell r="G649">
            <v>0</v>
          </cell>
          <cell r="H649" t="str">
            <v>CF</v>
          </cell>
          <cell r="I649" t="str">
            <v>00101</v>
          </cell>
          <cell r="J649" t="str">
            <v>03602477</v>
          </cell>
        </row>
        <row r="650">
          <cell r="A650">
            <v>3604014</v>
          </cell>
          <cell r="B650" t="str">
            <v>DE ROSSO</v>
          </cell>
          <cell r="C650" t="str">
            <v>CHIARA</v>
          </cell>
          <cell r="D650" t="str">
            <v>POLISPORTIVA DUEVILLE</v>
          </cell>
          <cell r="E650">
            <v>0</v>
          </cell>
          <cell r="F650">
            <v>2003</v>
          </cell>
          <cell r="G650">
            <v>0</v>
          </cell>
          <cell r="H650" t="str">
            <v>CF</v>
          </cell>
          <cell r="I650" t="str">
            <v>00112</v>
          </cell>
          <cell r="J650" t="str">
            <v>03604014</v>
          </cell>
        </row>
        <row r="651">
          <cell r="A651">
            <v>3603961</v>
          </cell>
          <cell r="B651" t="str">
            <v>DJADOU</v>
          </cell>
          <cell r="C651" t="str">
            <v>AKPENE MARTIALE</v>
          </cell>
          <cell r="D651" t="str">
            <v>POLISPORTIVA DUEVILLE</v>
          </cell>
          <cell r="E651">
            <v>0</v>
          </cell>
          <cell r="F651">
            <v>2003</v>
          </cell>
          <cell r="G651">
            <v>0</v>
          </cell>
          <cell r="H651" t="str">
            <v>CF</v>
          </cell>
          <cell r="I651" t="str">
            <v>00112</v>
          </cell>
          <cell r="J651" t="str">
            <v>03603961</v>
          </cell>
        </row>
        <row r="652">
          <cell r="A652">
            <v>3603560</v>
          </cell>
          <cell r="B652" t="str">
            <v>EMBRINATI</v>
          </cell>
          <cell r="C652" t="str">
            <v>CLARA</v>
          </cell>
          <cell r="D652" t="str">
            <v>AMICI DELL'ATLETICA VICENZA</v>
          </cell>
          <cell r="E652">
            <v>0</v>
          </cell>
          <cell r="F652">
            <v>2004</v>
          </cell>
          <cell r="G652">
            <v>0</v>
          </cell>
          <cell r="H652" t="str">
            <v>CF</v>
          </cell>
          <cell r="I652" t="str">
            <v>00265</v>
          </cell>
          <cell r="J652" t="str">
            <v>03603560</v>
          </cell>
        </row>
        <row r="653">
          <cell r="A653">
            <v>3603964</v>
          </cell>
          <cell r="B653" t="str">
            <v>FACCIN</v>
          </cell>
          <cell r="C653" t="str">
            <v>EMILY</v>
          </cell>
          <cell r="D653" t="str">
            <v>POLISPORTIVA DUEVILLE</v>
          </cell>
          <cell r="E653">
            <v>0</v>
          </cell>
          <cell r="F653">
            <v>2004</v>
          </cell>
          <cell r="G653">
            <v>0</v>
          </cell>
          <cell r="H653" t="str">
            <v>CF</v>
          </cell>
          <cell r="I653" t="str">
            <v>00112</v>
          </cell>
          <cell r="J653" t="str">
            <v>03603964</v>
          </cell>
        </row>
        <row r="654">
          <cell r="A654">
            <v>3602486</v>
          </cell>
          <cell r="B654" t="str">
            <v>FACCINI</v>
          </cell>
          <cell r="C654" t="str">
            <v>ELISA</v>
          </cell>
          <cell r="D654" t="str">
            <v>ATLETICA UNION CREAZZO A.S.D.</v>
          </cell>
          <cell r="E654">
            <v>0</v>
          </cell>
          <cell r="F654">
            <v>2003</v>
          </cell>
          <cell r="G654">
            <v>0</v>
          </cell>
          <cell r="H654" t="str">
            <v>CF</v>
          </cell>
          <cell r="I654" t="str">
            <v>00101</v>
          </cell>
          <cell r="J654" t="str">
            <v>03602486</v>
          </cell>
        </row>
        <row r="655">
          <cell r="A655">
            <v>3604595</v>
          </cell>
          <cell r="B655" t="str">
            <v>FAGGION</v>
          </cell>
          <cell r="C655" t="str">
            <v>MARIANNA</v>
          </cell>
          <cell r="D655" t="str">
            <v>POLISPORTIVA SALF ALTOPADOVANA</v>
          </cell>
          <cell r="E655">
            <v>0</v>
          </cell>
          <cell r="F655">
            <v>2003</v>
          </cell>
          <cell r="G655">
            <v>0</v>
          </cell>
          <cell r="H655" t="str">
            <v>CF</v>
          </cell>
          <cell r="I655" t="str">
            <v>00145</v>
          </cell>
          <cell r="J655" t="str">
            <v>03604595</v>
          </cell>
        </row>
        <row r="656">
          <cell r="A656">
            <v>3603055</v>
          </cell>
          <cell r="B656" t="str">
            <v>FARINON</v>
          </cell>
          <cell r="C656" t="str">
            <v>ANNALISA</v>
          </cell>
          <cell r="D656" t="str">
            <v>ATLETICA ARZIGNANO</v>
          </cell>
          <cell r="E656">
            <v>0</v>
          </cell>
          <cell r="F656">
            <v>2004</v>
          </cell>
          <cell r="G656">
            <v>0</v>
          </cell>
          <cell r="H656" t="str">
            <v>CF</v>
          </cell>
          <cell r="I656" t="str">
            <v>00131</v>
          </cell>
          <cell r="J656" t="str">
            <v>03603055</v>
          </cell>
        </row>
        <row r="657">
          <cell r="A657">
            <v>3602393</v>
          </cell>
          <cell r="B657" t="str">
            <v>FELTRIN</v>
          </cell>
          <cell r="C657" t="str">
            <v>CLARISSA</v>
          </cell>
          <cell r="D657" t="str">
            <v>RISORGIVE</v>
          </cell>
          <cell r="E657">
            <v>0</v>
          </cell>
          <cell r="F657">
            <v>2004</v>
          </cell>
          <cell r="G657">
            <v>0</v>
          </cell>
          <cell r="H657" t="str">
            <v>CF</v>
          </cell>
          <cell r="I657" t="str">
            <v>00031</v>
          </cell>
          <cell r="J657" t="str">
            <v>03602393</v>
          </cell>
        </row>
        <row r="658">
          <cell r="A658">
            <v>3602491</v>
          </cell>
          <cell r="B658" t="str">
            <v>FERRARIN</v>
          </cell>
          <cell r="C658" t="str">
            <v>ELENA</v>
          </cell>
          <cell r="D658" t="str">
            <v>ATLETICA UNION CREAZZO A.S.D.</v>
          </cell>
          <cell r="E658">
            <v>0</v>
          </cell>
          <cell r="F658">
            <v>2004</v>
          </cell>
          <cell r="G658">
            <v>0</v>
          </cell>
          <cell r="H658" t="str">
            <v>CF</v>
          </cell>
          <cell r="I658" t="str">
            <v>00101</v>
          </cell>
          <cell r="J658" t="str">
            <v>03602491</v>
          </cell>
        </row>
        <row r="659">
          <cell r="A659">
            <v>3604227</v>
          </cell>
          <cell r="B659" t="str">
            <v>FIAGAH</v>
          </cell>
          <cell r="C659" t="str">
            <v>MARY</v>
          </cell>
          <cell r="D659" t="str">
            <v>CSI ATLETICA COLLI BERICI A.S.D.</v>
          </cell>
          <cell r="E659">
            <v>0</v>
          </cell>
          <cell r="F659">
            <v>2004</v>
          </cell>
          <cell r="G659">
            <v>0</v>
          </cell>
          <cell r="H659" t="str">
            <v>CF</v>
          </cell>
          <cell r="I659" t="str">
            <v>00070</v>
          </cell>
          <cell r="J659" t="str">
            <v>03604227</v>
          </cell>
        </row>
        <row r="660">
          <cell r="A660">
            <v>3602603</v>
          </cell>
          <cell r="B660" t="str">
            <v>FIN</v>
          </cell>
          <cell r="C660" t="str">
            <v>AURORA</v>
          </cell>
          <cell r="D660" t="str">
            <v>ATLETICA MONTECCHIO MAGGIORE</v>
          </cell>
          <cell r="E660">
            <v>0</v>
          </cell>
          <cell r="F660">
            <v>2004</v>
          </cell>
          <cell r="G660">
            <v>0</v>
          </cell>
          <cell r="H660" t="str">
            <v>CF</v>
          </cell>
          <cell r="I660" t="str">
            <v>00346</v>
          </cell>
          <cell r="J660" t="str">
            <v>03602603</v>
          </cell>
        </row>
        <row r="661">
          <cell r="A661">
            <v>3603144</v>
          </cell>
          <cell r="B661" t="str">
            <v>FIN</v>
          </cell>
          <cell r="C661" t="str">
            <v>VERONICA</v>
          </cell>
          <cell r="D661" t="str">
            <v>ATLETICA UNION CREAZZO A.S.D.</v>
          </cell>
          <cell r="E661">
            <v>0</v>
          </cell>
          <cell r="F661">
            <v>2004</v>
          </cell>
          <cell r="G661">
            <v>0</v>
          </cell>
          <cell r="H661" t="str">
            <v>CF</v>
          </cell>
          <cell r="I661" t="str">
            <v>00101</v>
          </cell>
          <cell r="J661" t="str">
            <v>03603144</v>
          </cell>
        </row>
        <row r="662">
          <cell r="A662">
            <v>3603878</v>
          </cell>
          <cell r="B662" t="str">
            <v>FIN</v>
          </cell>
          <cell r="C662" t="str">
            <v>VITTORIA</v>
          </cell>
          <cell r="D662" t="str">
            <v>ATLETICA CALDOGNO '93</v>
          </cell>
          <cell r="E662">
            <v>0</v>
          </cell>
          <cell r="F662">
            <v>2004</v>
          </cell>
          <cell r="G662">
            <v>0</v>
          </cell>
          <cell r="H662" t="str">
            <v>CF</v>
          </cell>
          <cell r="I662" t="str">
            <v>00129</v>
          </cell>
          <cell r="J662" t="str">
            <v>03603878</v>
          </cell>
        </row>
        <row r="663">
          <cell r="A663">
            <v>3604229</v>
          </cell>
          <cell r="B663" t="str">
            <v>FIORESE</v>
          </cell>
          <cell r="C663" t="str">
            <v>ANNA</v>
          </cell>
          <cell r="D663" t="str">
            <v>CSI ATLETICA COLLI BERICI A.S.D.</v>
          </cell>
          <cell r="E663">
            <v>0</v>
          </cell>
          <cell r="F663">
            <v>2003</v>
          </cell>
          <cell r="G663">
            <v>0</v>
          </cell>
          <cell r="H663" t="str">
            <v>CF</v>
          </cell>
          <cell r="I663" t="str">
            <v>00070</v>
          </cell>
          <cell r="J663" t="str">
            <v>03604229</v>
          </cell>
        </row>
        <row r="664">
          <cell r="A664">
            <v>3603056</v>
          </cell>
          <cell r="B664" t="str">
            <v>FONGARO</v>
          </cell>
          <cell r="C664" t="str">
            <v>GIULIA</v>
          </cell>
          <cell r="D664" t="str">
            <v>ATLETICA ARZIGNANO</v>
          </cell>
          <cell r="E664">
            <v>0</v>
          </cell>
          <cell r="F664">
            <v>2004</v>
          </cell>
          <cell r="G664">
            <v>0</v>
          </cell>
          <cell r="H664" t="str">
            <v>CF</v>
          </cell>
          <cell r="I664" t="str">
            <v>00131</v>
          </cell>
          <cell r="J664" t="str">
            <v>03603056</v>
          </cell>
        </row>
        <row r="665">
          <cell r="A665">
            <v>3603344</v>
          </cell>
          <cell r="B665" t="str">
            <v>FONGARO</v>
          </cell>
          <cell r="C665" t="str">
            <v>GIULIA</v>
          </cell>
          <cell r="D665" t="str">
            <v>ATLETICA VALCHIAMPO</v>
          </cell>
          <cell r="E665">
            <v>0</v>
          </cell>
          <cell r="F665">
            <v>2004</v>
          </cell>
          <cell r="G665">
            <v>0</v>
          </cell>
          <cell r="H665" t="str">
            <v>CF</v>
          </cell>
          <cell r="I665" t="str">
            <v>00140</v>
          </cell>
          <cell r="J665" t="str">
            <v>03603344</v>
          </cell>
        </row>
        <row r="666">
          <cell r="A666">
            <v>3603023</v>
          </cell>
          <cell r="B666" t="str">
            <v>FRACASSO</v>
          </cell>
          <cell r="C666" t="str">
            <v>MARTA</v>
          </cell>
          <cell r="D666" t="str">
            <v>ATLETICA ARZIGNANO</v>
          </cell>
          <cell r="E666">
            <v>0</v>
          </cell>
          <cell r="F666">
            <v>2003</v>
          </cell>
          <cell r="G666">
            <v>0</v>
          </cell>
          <cell r="H666" t="str">
            <v>CF</v>
          </cell>
          <cell r="I666" t="str">
            <v>00131</v>
          </cell>
          <cell r="J666" t="str">
            <v>03603023</v>
          </cell>
        </row>
        <row r="667">
          <cell r="A667">
            <v>3603060</v>
          </cell>
          <cell r="B667" t="str">
            <v>FRACASSO</v>
          </cell>
          <cell r="C667" t="str">
            <v>MARTINA</v>
          </cell>
          <cell r="D667" t="str">
            <v>ATLETICA ARZIGNANO</v>
          </cell>
          <cell r="E667">
            <v>0</v>
          </cell>
          <cell r="F667">
            <v>2003</v>
          </cell>
          <cell r="G667">
            <v>0</v>
          </cell>
          <cell r="H667" t="str">
            <v>CF</v>
          </cell>
          <cell r="I667" t="str">
            <v>00131</v>
          </cell>
          <cell r="J667" t="str">
            <v>03603060</v>
          </cell>
        </row>
        <row r="668">
          <cell r="A668">
            <v>3606606</v>
          </cell>
          <cell r="B668" t="str">
            <v>FRANCHETTI</v>
          </cell>
          <cell r="C668" t="str">
            <v>ILARIA</v>
          </cell>
          <cell r="D668" t="str">
            <v>ATLETICA ARZIGNANO</v>
          </cell>
          <cell r="E668">
            <v>0</v>
          </cell>
          <cell r="F668">
            <v>2003</v>
          </cell>
          <cell r="G668">
            <v>0</v>
          </cell>
          <cell r="H668" t="str">
            <v>CF</v>
          </cell>
          <cell r="I668" t="str">
            <v>00131</v>
          </cell>
          <cell r="J668" t="str">
            <v>03606606</v>
          </cell>
        </row>
        <row r="669">
          <cell r="A669">
            <v>3607378</v>
          </cell>
          <cell r="B669" t="str">
            <v>FRANCO</v>
          </cell>
          <cell r="C669" t="str">
            <v>ELISABETTA</v>
          </cell>
          <cell r="D669" t="str">
            <v>ATLETICA TRISSINO</v>
          </cell>
          <cell r="E669">
            <v>0</v>
          </cell>
          <cell r="F669">
            <v>2004</v>
          </cell>
          <cell r="G669">
            <v>0</v>
          </cell>
          <cell r="H669" t="str">
            <v>CF</v>
          </cell>
          <cell r="I669" t="str">
            <v>00230</v>
          </cell>
          <cell r="J669" t="str">
            <v>03607378</v>
          </cell>
        </row>
        <row r="670">
          <cell r="A670">
            <v>3602885</v>
          </cell>
          <cell r="B670" t="str">
            <v>FRIGO</v>
          </cell>
          <cell r="C670" t="str">
            <v>ANNA</v>
          </cell>
          <cell r="D670" t="str">
            <v>SPAZI VERDI</v>
          </cell>
          <cell r="E670">
            <v>0</v>
          </cell>
          <cell r="F670">
            <v>2004</v>
          </cell>
          <cell r="G670">
            <v>0</v>
          </cell>
          <cell r="H670" t="str">
            <v>CF</v>
          </cell>
          <cell r="I670" t="str">
            <v>00298</v>
          </cell>
          <cell r="J670" t="str">
            <v>03602885</v>
          </cell>
        </row>
        <row r="671">
          <cell r="A671">
            <v>3607224</v>
          </cell>
          <cell r="B671" t="str">
            <v>GAGLIARDI</v>
          </cell>
          <cell r="C671" t="str">
            <v>DALILA</v>
          </cell>
          <cell r="D671" t="str">
            <v>GRUPPO SPORTIVO ALPINI VICENZA</v>
          </cell>
          <cell r="E671">
            <v>0</v>
          </cell>
          <cell r="F671">
            <v>2004</v>
          </cell>
          <cell r="G671">
            <v>0</v>
          </cell>
          <cell r="H671" t="str">
            <v>CF</v>
          </cell>
          <cell r="I671" t="str">
            <v>00288</v>
          </cell>
          <cell r="J671" t="str">
            <v>03607224</v>
          </cell>
        </row>
        <row r="672">
          <cell r="A672">
            <v>3602279</v>
          </cell>
          <cell r="B672" t="str">
            <v>GALLEAZZO</v>
          </cell>
          <cell r="C672" t="str">
            <v>MATILDE</v>
          </cell>
          <cell r="D672" t="str">
            <v>POL. DIL. MONTECCHIO PRECALCINO</v>
          </cell>
          <cell r="E672">
            <v>0</v>
          </cell>
          <cell r="F672">
            <v>2004</v>
          </cell>
          <cell r="G672">
            <v>0</v>
          </cell>
          <cell r="H672" t="str">
            <v>CF</v>
          </cell>
          <cell r="I672" t="str">
            <v>00004</v>
          </cell>
          <cell r="J672" t="str">
            <v>03602279</v>
          </cell>
        </row>
        <row r="673">
          <cell r="A673">
            <v>3603231</v>
          </cell>
          <cell r="B673" t="str">
            <v>GENTILIN</v>
          </cell>
          <cell r="C673" t="str">
            <v>ALESSIA</v>
          </cell>
          <cell r="D673" t="str">
            <v>ATLETICA TRISSINO</v>
          </cell>
          <cell r="E673">
            <v>0</v>
          </cell>
          <cell r="F673">
            <v>2004</v>
          </cell>
          <cell r="G673">
            <v>0</v>
          </cell>
          <cell r="H673" t="str">
            <v>CF</v>
          </cell>
          <cell r="I673" t="str">
            <v>00230</v>
          </cell>
          <cell r="J673" t="str">
            <v>03603231</v>
          </cell>
        </row>
        <row r="674">
          <cell r="A674">
            <v>3604154</v>
          </cell>
          <cell r="B674" t="str">
            <v>GERARDIN</v>
          </cell>
          <cell r="C674" t="str">
            <v>ANITA</v>
          </cell>
          <cell r="D674" t="str">
            <v>C.S.I. TEZZE SUL BRENTA</v>
          </cell>
          <cell r="E674">
            <v>0</v>
          </cell>
          <cell r="F674">
            <v>2004</v>
          </cell>
          <cell r="G674">
            <v>0</v>
          </cell>
          <cell r="H674" t="str">
            <v>CF</v>
          </cell>
          <cell r="I674" t="str">
            <v>00134</v>
          </cell>
          <cell r="J674" t="str">
            <v>03604154</v>
          </cell>
        </row>
        <row r="675">
          <cell r="A675">
            <v>3602764</v>
          </cell>
          <cell r="B675" t="str">
            <v>GHEZZO</v>
          </cell>
          <cell r="C675" t="str">
            <v>REBECCA</v>
          </cell>
          <cell r="D675" t="str">
            <v>ATLETICA UNION CREAZZO A.S.D.</v>
          </cell>
          <cell r="E675">
            <v>0</v>
          </cell>
          <cell r="F675">
            <v>2003</v>
          </cell>
          <cell r="G675">
            <v>0</v>
          </cell>
          <cell r="H675" t="str">
            <v>CF</v>
          </cell>
          <cell r="I675" t="str">
            <v>00101</v>
          </cell>
          <cell r="J675" t="str">
            <v>03602764</v>
          </cell>
        </row>
        <row r="676">
          <cell r="A676">
            <v>3603506</v>
          </cell>
          <cell r="B676" t="str">
            <v>GIAMMETTA</v>
          </cell>
          <cell r="C676" t="str">
            <v>GIORGIA</v>
          </cell>
          <cell r="D676" t="str">
            <v>U.S. SUMMANO</v>
          </cell>
          <cell r="E676">
            <v>0</v>
          </cell>
          <cell r="F676">
            <v>2003</v>
          </cell>
          <cell r="G676">
            <v>0</v>
          </cell>
          <cell r="H676" t="str">
            <v>CF</v>
          </cell>
          <cell r="I676" t="str">
            <v>00137</v>
          </cell>
          <cell r="J676" t="str">
            <v>03603506</v>
          </cell>
        </row>
        <row r="677">
          <cell r="A677">
            <v>3604047</v>
          </cell>
          <cell r="B677" t="str">
            <v>GIURIATO</v>
          </cell>
          <cell r="C677" t="str">
            <v>MATILDE</v>
          </cell>
          <cell r="D677" t="str">
            <v>U.S. SUMMANO</v>
          </cell>
          <cell r="E677">
            <v>0</v>
          </cell>
          <cell r="F677">
            <v>2003</v>
          </cell>
          <cell r="G677">
            <v>0</v>
          </cell>
          <cell r="H677" t="str">
            <v>CF</v>
          </cell>
          <cell r="I677" t="str">
            <v>00137</v>
          </cell>
          <cell r="J677" t="str">
            <v>03604047</v>
          </cell>
        </row>
        <row r="678">
          <cell r="A678">
            <v>3603067</v>
          </cell>
          <cell r="B678" t="str">
            <v>GJEKA</v>
          </cell>
          <cell r="C678" t="str">
            <v>KELLY</v>
          </cell>
          <cell r="D678" t="str">
            <v>ATLETICA ARZIGNANO</v>
          </cell>
          <cell r="E678">
            <v>0</v>
          </cell>
          <cell r="F678">
            <v>2003</v>
          </cell>
          <cell r="G678">
            <v>0</v>
          </cell>
          <cell r="H678" t="str">
            <v>CF</v>
          </cell>
          <cell r="I678" t="str">
            <v>00131</v>
          </cell>
          <cell r="J678" t="str">
            <v>03603067</v>
          </cell>
        </row>
        <row r="679">
          <cell r="A679">
            <v>3604427</v>
          </cell>
          <cell r="B679" t="str">
            <v>GNOATTO</v>
          </cell>
          <cell r="C679" t="str">
            <v>ALTEA</v>
          </cell>
          <cell r="D679" t="str">
            <v>POLISPORTIVA SALF ALTOPADOVANA</v>
          </cell>
          <cell r="E679">
            <v>0</v>
          </cell>
          <cell r="F679">
            <v>2004</v>
          </cell>
          <cell r="G679">
            <v>0</v>
          </cell>
          <cell r="H679" t="str">
            <v>CF</v>
          </cell>
          <cell r="I679" t="str">
            <v>00145</v>
          </cell>
          <cell r="J679" t="str">
            <v>03604427</v>
          </cell>
        </row>
        <row r="680">
          <cell r="A680">
            <v>3603195</v>
          </cell>
          <cell r="B680" t="str">
            <v>GONELLA</v>
          </cell>
          <cell r="C680" t="str">
            <v>NICOLE</v>
          </cell>
          <cell r="D680" t="str">
            <v>AMICI DELL'ATLETICA VICENZA</v>
          </cell>
          <cell r="E680">
            <v>0</v>
          </cell>
          <cell r="F680">
            <v>2004</v>
          </cell>
          <cell r="G680">
            <v>0</v>
          </cell>
          <cell r="H680" t="str">
            <v>CF</v>
          </cell>
          <cell r="I680" t="str">
            <v>00265</v>
          </cell>
          <cell r="J680" t="str">
            <v>03603195</v>
          </cell>
        </row>
        <row r="681">
          <cell r="A681">
            <v>3604558</v>
          </cell>
          <cell r="B681" t="str">
            <v>GUERTS</v>
          </cell>
          <cell r="C681" t="str">
            <v>GIULIANA ANGEL</v>
          </cell>
          <cell r="D681" t="str">
            <v>CSI ATLETICA COLLI BERICI A.S.D.</v>
          </cell>
          <cell r="E681">
            <v>0</v>
          </cell>
          <cell r="F681">
            <v>2004</v>
          </cell>
          <cell r="G681">
            <v>0</v>
          </cell>
          <cell r="H681" t="str">
            <v>CF</v>
          </cell>
          <cell r="I681" t="str">
            <v>00070</v>
          </cell>
          <cell r="J681" t="str">
            <v>03604558</v>
          </cell>
        </row>
        <row r="682">
          <cell r="A682">
            <v>3601079</v>
          </cell>
          <cell r="B682" t="str">
            <v>GUSELLA</v>
          </cell>
          <cell r="C682" t="str">
            <v>SARA</v>
          </cell>
          <cell r="D682" t="str">
            <v>C.S.I. TEZZE SUL BRENTA</v>
          </cell>
          <cell r="E682">
            <v>0</v>
          </cell>
          <cell r="F682">
            <v>2003</v>
          </cell>
          <cell r="G682">
            <v>0</v>
          </cell>
          <cell r="H682" t="str">
            <v>CF</v>
          </cell>
          <cell r="I682" t="str">
            <v>00134</v>
          </cell>
          <cell r="J682" t="str">
            <v>03601079</v>
          </cell>
        </row>
        <row r="683">
          <cell r="A683">
            <v>3604237</v>
          </cell>
          <cell r="B683" t="str">
            <v>HORATZ</v>
          </cell>
          <cell r="C683" t="str">
            <v>ANNA</v>
          </cell>
          <cell r="D683" t="str">
            <v>CSI ATLETICA COLLI BERICI A.S.D.</v>
          </cell>
          <cell r="E683">
            <v>0</v>
          </cell>
          <cell r="F683">
            <v>2003</v>
          </cell>
          <cell r="G683">
            <v>0</v>
          </cell>
          <cell r="H683" t="str">
            <v>CF</v>
          </cell>
          <cell r="I683" t="str">
            <v>00070</v>
          </cell>
          <cell r="J683" t="str">
            <v>03604237</v>
          </cell>
        </row>
        <row r="684">
          <cell r="A684">
            <v>3607862</v>
          </cell>
          <cell r="B684" t="str">
            <v>KUMARI</v>
          </cell>
          <cell r="C684" t="str">
            <v>KOMAL</v>
          </cell>
          <cell r="D684" t="str">
            <v>CSI ATLETICA COLLI BERICI A.S.D.</v>
          </cell>
          <cell r="E684">
            <v>0</v>
          </cell>
          <cell r="F684">
            <v>2003</v>
          </cell>
          <cell r="G684">
            <v>0</v>
          </cell>
          <cell r="H684" t="str">
            <v>CF</v>
          </cell>
          <cell r="I684" t="str">
            <v>00070</v>
          </cell>
          <cell r="J684" t="str">
            <v>03607862</v>
          </cell>
        </row>
        <row r="685">
          <cell r="A685">
            <v>3602579</v>
          </cell>
          <cell r="B685" t="str">
            <v>LAGO</v>
          </cell>
          <cell r="C685" t="str">
            <v>ANGELICA</v>
          </cell>
          <cell r="D685" t="str">
            <v>C.S.I. TEZZE SUL BRENTA</v>
          </cell>
          <cell r="E685">
            <v>0</v>
          </cell>
          <cell r="F685">
            <v>2003</v>
          </cell>
          <cell r="G685">
            <v>0</v>
          </cell>
          <cell r="H685" t="str">
            <v>CF</v>
          </cell>
          <cell r="I685" t="str">
            <v>00134</v>
          </cell>
          <cell r="J685" t="str">
            <v>03602579</v>
          </cell>
        </row>
        <row r="686">
          <cell r="A686">
            <v>3603974</v>
          </cell>
          <cell r="B686" t="str">
            <v>LAZZARETTO</v>
          </cell>
          <cell r="C686" t="str">
            <v>MARIKA</v>
          </cell>
          <cell r="D686" t="str">
            <v>POLISPORTIVA DUEVILLE</v>
          </cell>
          <cell r="E686">
            <v>0</v>
          </cell>
          <cell r="F686">
            <v>2003</v>
          </cell>
          <cell r="G686">
            <v>0</v>
          </cell>
          <cell r="H686" t="str">
            <v>CF</v>
          </cell>
          <cell r="I686" t="str">
            <v>00112</v>
          </cell>
          <cell r="J686" t="str">
            <v>03603974</v>
          </cell>
        </row>
        <row r="687">
          <cell r="A687">
            <v>3602610</v>
          </cell>
          <cell r="B687" t="str">
            <v>LUCCARINI</v>
          </cell>
          <cell r="C687" t="str">
            <v>ANNA</v>
          </cell>
          <cell r="D687" t="str">
            <v>ATLETICA MONTECCHIO MAGGIORE</v>
          </cell>
          <cell r="E687">
            <v>0</v>
          </cell>
          <cell r="F687">
            <v>2004</v>
          </cell>
          <cell r="G687">
            <v>0</v>
          </cell>
          <cell r="H687" t="str">
            <v>CF</v>
          </cell>
          <cell r="I687" t="str">
            <v>00346</v>
          </cell>
          <cell r="J687" t="str">
            <v>03602610</v>
          </cell>
        </row>
        <row r="688">
          <cell r="A688">
            <v>3603674</v>
          </cell>
          <cell r="B688" t="str">
            <v>LUNA</v>
          </cell>
          <cell r="C688" t="str">
            <v>SANDY</v>
          </cell>
          <cell r="D688" t="str">
            <v>A.P.D. VALDAGNO</v>
          </cell>
          <cell r="E688">
            <v>0</v>
          </cell>
          <cell r="F688">
            <v>2003</v>
          </cell>
          <cell r="G688">
            <v>0</v>
          </cell>
          <cell r="H688" t="str">
            <v>CF</v>
          </cell>
          <cell r="I688" t="str">
            <v>00135</v>
          </cell>
          <cell r="J688" t="str">
            <v>03603674</v>
          </cell>
        </row>
        <row r="689">
          <cell r="A689">
            <v>3602283</v>
          </cell>
          <cell r="B689" t="str">
            <v>MACULAN</v>
          </cell>
          <cell r="C689" t="str">
            <v>NOEMI</v>
          </cell>
          <cell r="D689" t="str">
            <v>POL. DIL. MONTECCHIO PRECALCINO</v>
          </cell>
          <cell r="E689">
            <v>0</v>
          </cell>
          <cell r="F689">
            <v>2004</v>
          </cell>
          <cell r="G689">
            <v>0</v>
          </cell>
          <cell r="H689" t="str">
            <v>CF</v>
          </cell>
          <cell r="I689" t="str">
            <v>00004</v>
          </cell>
          <cell r="J689" t="str">
            <v>03602283</v>
          </cell>
        </row>
        <row r="690">
          <cell r="A690">
            <v>3603072</v>
          </cell>
          <cell r="B690" t="str">
            <v>MAGNAGUAGNO</v>
          </cell>
          <cell r="C690" t="str">
            <v>GIORGIA</v>
          </cell>
          <cell r="D690" t="str">
            <v>ATLETICA ARZIGNANO</v>
          </cell>
          <cell r="E690">
            <v>0</v>
          </cell>
          <cell r="F690">
            <v>2003</v>
          </cell>
          <cell r="G690">
            <v>0</v>
          </cell>
          <cell r="H690" t="str">
            <v>CF</v>
          </cell>
          <cell r="I690" t="str">
            <v>00131</v>
          </cell>
          <cell r="J690" t="str">
            <v>03603072</v>
          </cell>
        </row>
        <row r="691">
          <cell r="A691">
            <v>3602892</v>
          </cell>
          <cell r="B691" t="str">
            <v>MAGRIN</v>
          </cell>
          <cell r="C691" t="str">
            <v>MICHELA MARIA</v>
          </cell>
          <cell r="D691" t="str">
            <v>SPAZI VERDI</v>
          </cell>
          <cell r="E691">
            <v>0</v>
          </cell>
          <cell r="F691">
            <v>2004</v>
          </cell>
          <cell r="G691">
            <v>0</v>
          </cell>
          <cell r="H691" t="str">
            <v>CF</v>
          </cell>
          <cell r="I691" t="str">
            <v>00298</v>
          </cell>
          <cell r="J691" t="str">
            <v>03602892</v>
          </cell>
        </row>
        <row r="692">
          <cell r="A692">
            <v>3604075</v>
          </cell>
          <cell r="B692" t="str">
            <v>MAINO</v>
          </cell>
          <cell r="C692" t="str">
            <v>ERIKA</v>
          </cell>
          <cell r="D692" t="str">
            <v>POL. DIL. MONTECCHIO PRECALCINO</v>
          </cell>
          <cell r="E692">
            <v>0</v>
          </cell>
          <cell r="F692">
            <v>2004</v>
          </cell>
          <cell r="G692">
            <v>0</v>
          </cell>
          <cell r="H692" t="str">
            <v>CF</v>
          </cell>
          <cell r="I692" t="str">
            <v>00004</v>
          </cell>
          <cell r="J692" t="str">
            <v>03604075</v>
          </cell>
        </row>
        <row r="693">
          <cell r="A693">
            <v>3602772</v>
          </cell>
          <cell r="B693" t="str">
            <v>MARAGNO</v>
          </cell>
          <cell r="C693" t="str">
            <v>GIULIA</v>
          </cell>
          <cell r="D693" t="str">
            <v>C.S.I. TEZZE SUL BRENTA</v>
          </cell>
          <cell r="E693">
            <v>0</v>
          </cell>
          <cell r="F693">
            <v>2003</v>
          </cell>
          <cell r="G693">
            <v>0</v>
          </cell>
          <cell r="H693" t="str">
            <v>CF</v>
          </cell>
          <cell r="I693" t="str">
            <v>00134</v>
          </cell>
          <cell r="J693" t="str">
            <v>03602772</v>
          </cell>
        </row>
        <row r="694">
          <cell r="A694">
            <v>3604436</v>
          </cell>
          <cell r="B694" t="str">
            <v>MARANGONI</v>
          </cell>
          <cell r="C694" t="str">
            <v>ALICE</v>
          </cell>
          <cell r="D694" t="str">
            <v>POLISPORTIVA SALF ALTOPADOVANA</v>
          </cell>
          <cell r="E694">
            <v>0</v>
          </cell>
          <cell r="F694">
            <v>2003</v>
          </cell>
          <cell r="G694">
            <v>0</v>
          </cell>
          <cell r="H694" t="str">
            <v>CF</v>
          </cell>
          <cell r="I694" t="str">
            <v>00145</v>
          </cell>
          <cell r="J694" t="str">
            <v>03604436</v>
          </cell>
        </row>
        <row r="695">
          <cell r="A695">
            <v>3604358</v>
          </cell>
          <cell r="B695" t="str">
            <v>MARCHIORETTO</v>
          </cell>
          <cell r="C695" t="str">
            <v>ANNA</v>
          </cell>
          <cell r="D695" t="str">
            <v>AMICI DELL'ATLETICA VICENZA</v>
          </cell>
          <cell r="E695">
            <v>0</v>
          </cell>
          <cell r="F695">
            <v>2003</v>
          </cell>
          <cell r="G695">
            <v>0</v>
          </cell>
          <cell r="H695" t="str">
            <v>CF</v>
          </cell>
          <cell r="I695" t="str">
            <v>00265</v>
          </cell>
          <cell r="J695" t="str">
            <v>03604358</v>
          </cell>
        </row>
        <row r="696">
          <cell r="A696">
            <v>3602893</v>
          </cell>
          <cell r="B696" t="str">
            <v>MARTINELLO</v>
          </cell>
          <cell r="C696" t="str">
            <v>GIULIA</v>
          </cell>
          <cell r="D696" t="str">
            <v>SPAZI VERDI</v>
          </cell>
          <cell r="E696">
            <v>0</v>
          </cell>
          <cell r="F696">
            <v>2004</v>
          </cell>
          <cell r="G696">
            <v>0</v>
          </cell>
          <cell r="H696" t="str">
            <v>CF</v>
          </cell>
          <cell r="I696" t="str">
            <v>00298</v>
          </cell>
          <cell r="J696" t="str">
            <v>03602893</v>
          </cell>
        </row>
        <row r="697">
          <cell r="A697">
            <v>3604060</v>
          </cell>
          <cell r="B697" t="str">
            <v>MAULE</v>
          </cell>
          <cell r="C697" t="str">
            <v>ALICE</v>
          </cell>
          <cell r="D697" t="str">
            <v>U.S. SUMMANO</v>
          </cell>
          <cell r="E697">
            <v>0</v>
          </cell>
          <cell r="F697">
            <v>2004</v>
          </cell>
          <cell r="G697">
            <v>0</v>
          </cell>
          <cell r="H697" t="str">
            <v>CF</v>
          </cell>
          <cell r="I697" t="str">
            <v>00137</v>
          </cell>
          <cell r="J697" t="str">
            <v>03604060</v>
          </cell>
        </row>
        <row r="698">
          <cell r="A698">
            <v>3603700</v>
          </cell>
          <cell r="B698" t="str">
            <v>MOLININI</v>
          </cell>
          <cell r="C698" t="str">
            <v>LETIZIA</v>
          </cell>
          <cell r="D698" t="str">
            <v>A.P.D. VALDAGNO</v>
          </cell>
          <cell r="E698">
            <v>0</v>
          </cell>
          <cell r="F698">
            <v>2004</v>
          </cell>
          <cell r="G698">
            <v>0</v>
          </cell>
          <cell r="H698" t="str">
            <v>CF</v>
          </cell>
          <cell r="I698" t="str">
            <v>00135</v>
          </cell>
          <cell r="J698" t="str">
            <v>03603700</v>
          </cell>
        </row>
        <row r="699">
          <cell r="A699">
            <v>3607420</v>
          </cell>
          <cell r="B699" t="str">
            <v>MOLON</v>
          </cell>
          <cell r="C699" t="str">
            <v>ANTEA MARIA</v>
          </cell>
          <cell r="D699" t="str">
            <v>ATLETICA VALCHIAMPO</v>
          </cell>
          <cell r="E699">
            <v>0</v>
          </cell>
          <cell r="F699">
            <v>2004</v>
          </cell>
          <cell r="G699">
            <v>0</v>
          </cell>
          <cell r="H699" t="str">
            <v>CF</v>
          </cell>
          <cell r="I699" t="str">
            <v>00140</v>
          </cell>
          <cell r="J699" t="str">
            <v>03607420</v>
          </cell>
        </row>
        <row r="700">
          <cell r="A700">
            <v>3602401</v>
          </cell>
          <cell r="B700" t="str">
            <v>MONTESANO</v>
          </cell>
          <cell r="C700" t="str">
            <v>MONICA</v>
          </cell>
          <cell r="D700" t="str">
            <v>RISORGIVE</v>
          </cell>
          <cell r="E700">
            <v>0</v>
          </cell>
          <cell r="F700">
            <v>2004</v>
          </cell>
          <cell r="G700">
            <v>0</v>
          </cell>
          <cell r="H700" t="str">
            <v>CF</v>
          </cell>
          <cell r="I700" t="str">
            <v>00031</v>
          </cell>
          <cell r="J700" t="str">
            <v>03602401</v>
          </cell>
        </row>
        <row r="701">
          <cell r="A701">
            <v>3602614</v>
          </cell>
          <cell r="B701" t="str">
            <v>MURARO</v>
          </cell>
          <cell r="C701" t="str">
            <v>DESIREE</v>
          </cell>
          <cell r="D701" t="str">
            <v>ATLETICA MONTECCHIO MAGGIORE</v>
          </cell>
          <cell r="E701">
            <v>0</v>
          </cell>
          <cell r="F701">
            <v>2003</v>
          </cell>
          <cell r="G701">
            <v>0</v>
          </cell>
          <cell r="H701" t="str">
            <v>CF</v>
          </cell>
          <cell r="I701" t="str">
            <v>00346</v>
          </cell>
          <cell r="J701" t="str">
            <v>03602614</v>
          </cell>
        </row>
        <row r="702">
          <cell r="A702">
            <v>3604484</v>
          </cell>
          <cell r="B702" t="str">
            <v>MURARO</v>
          </cell>
          <cell r="C702" t="str">
            <v>MARIALICE</v>
          </cell>
          <cell r="D702" t="str">
            <v>POLISPORTIVA DUEVILLE</v>
          </cell>
          <cell r="E702">
            <v>0</v>
          </cell>
          <cell r="F702">
            <v>2003</v>
          </cell>
          <cell r="G702">
            <v>0</v>
          </cell>
          <cell r="H702" t="str">
            <v>CF</v>
          </cell>
          <cell r="I702" t="str">
            <v>00112</v>
          </cell>
          <cell r="J702" t="str">
            <v>03604484</v>
          </cell>
        </row>
        <row r="703">
          <cell r="A703">
            <v>3603516</v>
          </cell>
          <cell r="B703" t="str">
            <v>NARDI</v>
          </cell>
          <cell r="C703" t="str">
            <v>ISHITA</v>
          </cell>
          <cell r="D703" t="str">
            <v>U.S. SUMMANO</v>
          </cell>
          <cell r="E703">
            <v>0</v>
          </cell>
          <cell r="F703">
            <v>2003</v>
          </cell>
          <cell r="G703">
            <v>0</v>
          </cell>
          <cell r="H703" t="str">
            <v>CF</v>
          </cell>
          <cell r="I703" t="str">
            <v>00137</v>
          </cell>
          <cell r="J703" t="str">
            <v>03603516</v>
          </cell>
        </row>
        <row r="704">
          <cell r="A704">
            <v>3602581</v>
          </cell>
          <cell r="B704" t="str">
            <v>NEGRELLO</v>
          </cell>
          <cell r="C704" t="str">
            <v>MATILDE</v>
          </cell>
          <cell r="D704" t="str">
            <v>C.S.I. TEZZE SUL BRENTA</v>
          </cell>
          <cell r="E704">
            <v>0</v>
          </cell>
          <cell r="F704">
            <v>2003</v>
          </cell>
          <cell r="G704">
            <v>0</v>
          </cell>
          <cell r="H704" t="str">
            <v>CF</v>
          </cell>
          <cell r="I704" t="str">
            <v>00134</v>
          </cell>
          <cell r="J704" t="str">
            <v>03602581</v>
          </cell>
        </row>
        <row r="705">
          <cell r="A705">
            <v>3603717</v>
          </cell>
          <cell r="B705" t="str">
            <v>NICOLETTI</v>
          </cell>
          <cell r="C705" t="str">
            <v>GAIA</v>
          </cell>
          <cell r="D705" t="str">
            <v>ATLETICA UNION CREAZZO A.S.D.</v>
          </cell>
          <cell r="E705">
            <v>0</v>
          </cell>
          <cell r="F705">
            <v>2004</v>
          </cell>
          <cell r="G705">
            <v>0</v>
          </cell>
          <cell r="H705" t="str">
            <v>CF</v>
          </cell>
          <cell r="I705" t="str">
            <v>00101</v>
          </cell>
          <cell r="J705" t="str">
            <v>03603717</v>
          </cell>
        </row>
        <row r="706">
          <cell r="A706">
            <v>3605766</v>
          </cell>
          <cell r="B706" t="str">
            <v>NWACHUKWU</v>
          </cell>
          <cell r="C706" t="str">
            <v>GHANDY</v>
          </cell>
          <cell r="D706" t="str">
            <v>C.S.I. TEZZE SUL BRENTA</v>
          </cell>
          <cell r="E706">
            <v>0</v>
          </cell>
          <cell r="F706">
            <v>2003</v>
          </cell>
          <cell r="G706">
            <v>0</v>
          </cell>
          <cell r="H706" t="str">
            <v>CF</v>
          </cell>
          <cell r="I706" t="str">
            <v>00134</v>
          </cell>
          <cell r="J706" t="str">
            <v>03605766</v>
          </cell>
        </row>
        <row r="707">
          <cell r="A707">
            <v>3604249</v>
          </cell>
          <cell r="B707" t="str">
            <v>OFOSU</v>
          </cell>
          <cell r="C707" t="str">
            <v>STEFANIA AMANKWAH</v>
          </cell>
          <cell r="D707" t="str">
            <v>CSI ATLETICA COLLI BERICI A.S.D.</v>
          </cell>
          <cell r="E707">
            <v>0</v>
          </cell>
          <cell r="F707">
            <v>2004</v>
          </cell>
          <cell r="G707">
            <v>0</v>
          </cell>
          <cell r="H707" t="str">
            <v>CF</v>
          </cell>
          <cell r="I707" t="str">
            <v>00070</v>
          </cell>
          <cell r="J707" t="str">
            <v>03604249</v>
          </cell>
        </row>
        <row r="708">
          <cell r="A708">
            <v>3603785</v>
          </cell>
          <cell r="B708" t="str">
            <v>OUATTARA</v>
          </cell>
          <cell r="C708" t="str">
            <v>RAMATOU</v>
          </cell>
          <cell r="D708" t="str">
            <v>G.S. LEONICENA</v>
          </cell>
          <cell r="E708">
            <v>0</v>
          </cell>
          <cell r="F708">
            <v>2003</v>
          </cell>
          <cell r="G708">
            <v>0</v>
          </cell>
          <cell r="H708" t="str">
            <v>CF</v>
          </cell>
          <cell r="I708" t="str">
            <v>00136</v>
          </cell>
          <cell r="J708" t="str">
            <v>03603785</v>
          </cell>
        </row>
        <row r="709">
          <cell r="A709">
            <v>3602526</v>
          </cell>
          <cell r="B709" t="str">
            <v>PALADINO</v>
          </cell>
          <cell r="C709" t="str">
            <v>VITTORIA</v>
          </cell>
          <cell r="D709" t="str">
            <v>ATLETICA UNION CREAZZO A.S.D.</v>
          </cell>
          <cell r="E709">
            <v>0</v>
          </cell>
          <cell r="F709">
            <v>2003</v>
          </cell>
          <cell r="G709">
            <v>0</v>
          </cell>
          <cell r="H709" t="str">
            <v>CF</v>
          </cell>
          <cell r="I709" t="str">
            <v>00101</v>
          </cell>
          <cell r="J709" t="str">
            <v>03602526</v>
          </cell>
        </row>
        <row r="710">
          <cell r="A710">
            <v>3605787</v>
          </cell>
          <cell r="B710" t="str">
            <v>PALUMBO</v>
          </cell>
          <cell r="C710" t="str">
            <v>FEDERICA</v>
          </cell>
          <cell r="D710" t="str">
            <v>POLISPORTIVA DUEVILLE</v>
          </cell>
          <cell r="E710">
            <v>0</v>
          </cell>
          <cell r="F710">
            <v>2004</v>
          </cell>
          <cell r="G710">
            <v>0</v>
          </cell>
          <cell r="H710" t="str">
            <v>CF</v>
          </cell>
          <cell r="I710" t="str">
            <v>00112</v>
          </cell>
          <cell r="J710" t="str">
            <v>03605787</v>
          </cell>
        </row>
        <row r="711">
          <cell r="A711">
            <v>3602403</v>
          </cell>
          <cell r="B711" t="str">
            <v>PAROLIN</v>
          </cell>
          <cell r="C711" t="str">
            <v>MIRTA</v>
          </cell>
          <cell r="D711" t="str">
            <v>RISORGIVE</v>
          </cell>
          <cell r="E711">
            <v>0</v>
          </cell>
          <cell r="F711">
            <v>2003</v>
          </cell>
          <cell r="G711">
            <v>0</v>
          </cell>
          <cell r="H711" t="str">
            <v>CF</v>
          </cell>
          <cell r="I711" t="str">
            <v>00031</v>
          </cell>
          <cell r="J711" t="str">
            <v>03602403</v>
          </cell>
        </row>
        <row r="712">
          <cell r="A712">
            <v>3603238</v>
          </cell>
          <cell r="B712" t="str">
            <v>PASETTI</v>
          </cell>
          <cell r="C712" t="str">
            <v>ANGELA</v>
          </cell>
          <cell r="D712" t="str">
            <v>ATLETICA TRISSINO</v>
          </cell>
          <cell r="E712">
            <v>0</v>
          </cell>
          <cell r="F712">
            <v>2003</v>
          </cell>
          <cell r="G712">
            <v>0</v>
          </cell>
          <cell r="H712" t="str">
            <v>CF</v>
          </cell>
          <cell r="I712" t="str">
            <v>00230</v>
          </cell>
          <cell r="J712" t="str">
            <v>03603238</v>
          </cell>
        </row>
        <row r="713">
          <cell r="A713">
            <v>3602737</v>
          </cell>
          <cell r="B713" t="str">
            <v>PASINI</v>
          </cell>
          <cell r="C713" t="str">
            <v>FRANCESCA</v>
          </cell>
          <cell r="D713" t="str">
            <v>ATLETICA UNION CREAZZO A.S.D.</v>
          </cell>
          <cell r="E713">
            <v>0</v>
          </cell>
          <cell r="F713">
            <v>2004</v>
          </cell>
          <cell r="G713">
            <v>0</v>
          </cell>
          <cell r="H713" t="str">
            <v>CF</v>
          </cell>
          <cell r="I713" t="str">
            <v>00101</v>
          </cell>
          <cell r="J713" t="str">
            <v>03602737</v>
          </cell>
        </row>
        <row r="714">
          <cell r="A714">
            <v>3607213</v>
          </cell>
          <cell r="B714" t="str">
            <v>PEDRAZZOLI</v>
          </cell>
          <cell r="C714" t="str">
            <v>LUCIA</v>
          </cell>
          <cell r="D714" t="str">
            <v>A.P.D. VALDAGNO</v>
          </cell>
          <cell r="E714">
            <v>0</v>
          </cell>
          <cell r="F714">
            <v>2003</v>
          </cell>
          <cell r="G714">
            <v>0</v>
          </cell>
          <cell r="H714" t="str">
            <v>CF</v>
          </cell>
          <cell r="I714" t="str">
            <v>00135</v>
          </cell>
          <cell r="J714" t="str">
            <v>03607213</v>
          </cell>
        </row>
        <row r="715">
          <cell r="A715">
            <v>3604140</v>
          </cell>
          <cell r="B715" t="str">
            <v>PELLANDA</v>
          </cell>
          <cell r="C715" t="str">
            <v>MARGHERITA</v>
          </cell>
          <cell r="D715" t="str">
            <v>C.S.I. TEZZE SUL BRENTA</v>
          </cell>
          <cell r="E715">
            <v>0</v>
          </cell>
          <cell r="F715">
            <v>2004</v>
          </cell>
          <cell r="G715">
            <v>0</v>
          </cell>
          <cell r="H715" t="str">
            <v>CF</v>
          </cell>
          <cell r="I715" t="str">
            <v>00134</v>
          </cell>
          <cell r="J715" t="str">
            <v>03604140</v>
          </cell>
        </row>
        <row r="716">
          <cell r="A716">
            <v>3602741</v>
          </cell>
          <cell r="B716" t="str">
            <v>PELOSO</v>
          </cell>
          <cell r="C716" t="str">
            <v>FEDERICA MARIA</v>
          </cell>
          <cell r="D716" t="str">
            <v>ATLETICA UNION CREAZZO A.S.D.</v>
          </cell>
          <cell r="E716">
            <v>0</v>
          </cell>
          <cell r="F716">
            <v>2004</v>
          </cell>
          <cell r="G716">
            <v>0</v>
          </cell>
          <cell r="H716" t="str">
            <v>CF</v>
          </cell>
          <cell r="I716" t="str">
            <v>00101</v>
          </cell>
          <cell r="J716" t="str">
            <v>03602741</v>
          </cell>
        </row>
        <row r="717">
          <cell r="A717">
            <v>3603288</v>
          </cell>
          <cell r="B717" t="str">
            <v>PETRELLA</v>
          </cell>
          <cell r="C717" t="str">
            <v>GIULIA</v>
          </cell>
          <cell r="D717" t="str">
            <v>A.P.D. VALDAGNO</v>
          </cell>
          <cell r="E717">
            <v>0</v>
          </cell>
          <cell r="F717">
            <v>2004</v>
          </cell>
          <cell r="G717">
            <v>0</v>
          </cell>
          <cell r="H717" t="str">
            <v>CF</v>
          </cell>
          <cell r="I717" t="str">
            <v>00135</v>
          </cell>
          <cell r="J717" t="str">
            <v>03603288</v>
          </cell>
        </row>
        <row r="718">
          <cell r="A718">
            <v>3602994</v>
          </cell>
          <cell r="B718" t="str">
            <v>PHILIPPS</v>
          </cell>
          <cell r="C718" t="str">
            <v>GIULIA</v>
          </cell>
          <cell r="D718" t="str">
            <v>GRUPPO SPORTIVO ALPINI VICENZA</v>
          </cell>
          <cell r="E718">
            <v>0</v>
          </cell>
          <cell r="F718">
            <v>2004</v>
          </cell>
          <cell r="G718">
            <v>0</v>
          </cell>
          <cell r="H718" t="str">
            <v>CF</v>
          </cell>
          <cell r="I718" t="str">
            <v>00288</v>
          </cell>
          <cell r="J718" t="str">
            <v>03602994</v>
          </cell>
        </row>
        <row r="719">
          <cell r="A719">
            <v>3603987</v>
          </cell>
          <cell r="B719" t="str">
            <v>PIEROPAN</v>
          </cell>
          <cell r="C719" t="str">
            <v>GIULIA</v>
          </cell>
          <cell r="D719" t="str">
            <v>POLISPORTIVA DUEVILLE</v>
          </cell>
          <cell r="E719">
            <v>0</v>
          </cell>
          <cell r="F719">
            <v>2003</v>
          </cell>
          <cell r="G719">
            <v>0</v>
          </cell>
          <cell r="H719" t="str">
            <v>CF</v>
          </cell>
          <cell r="I719" t="str">
            <v>00112</v>
          </cell>
          <cell r="J719" t="str">
            <v>03603987</v>
          </cell>
        </row>
        <row r="720">
          <cell r="A720">
            <v>3602995</v>
          </cell>
          <cell r="B720" t="str">
            <v>PILLAN</v>
          </cell>
          <cell r="C720" t="str">
            <v>BENEDETTA</v>
          </cell>
          <cell r="D720" t="str">
            <v>GRUPPO SPORTIVO ALPINI VICENZA</v>
          </cell>
          <cell r="E720">
            <v>0</v>
          </cell>
          <cell r="F720">
            <v>2004</v>
          </cell>
          <cell r="G720">
            <v>0</v>
          </cell>
          <cell r="H720" t="str">
            <v>CF</v>
          </cell>
          <cell r="I720" t="str">
            <v>00288</v>
          </cell>
          <cell r="J720" t="str">
            <v>03602995</v>
          </cell>
        </row>
        <row r="721">
          <cell r="A721">
            <v>3603503</v>
          </cell>
          <cell r="B721" t="str">
            <v>POLETTI</v>
          </cell>
          <cell r="C721" t="str">
            <v>TERESA</v>
          </cell>
          <cell r="D721" t="str">
            <v>U.S. SUMMANO</v>
          </cell>
          <cell r="E721">
            <v>0</v>
          </cell>
          <cell r="F721">
            <v>2004</v>
          </cell>
          <cell r="G721">
            <v>0</v>
          </cell>
          <cell r="H721" t="str">
            <v>CF</v>
          </cell>
          <cell r="I721" t="str">
            <v>00137</v>
          </cell>
          <cell r="J721" t="str">
            <v>03603503</v>
          </cell>
        </row>
        <row r="722">
          <cell r="A722">
            <v>3603087</v>
          </cell>
          <cell r="B722" t="str">
            <v>PRETO MARTINI</v>
          </cell>
          <cell r="C722" t="str">
            <v>ANGELICA</v>
          </cell>
          <cell r="D722" t="str">
            <v>ATLETICA ARZIGNANO</v>
          </cell>
          <cell r="E722">
            <v>0</v>
          </cell>
          <cell r="F722">
            <v>2004</v>
          </cell>
          <cell r="G722">
            <v>0</v>
          </cell>
          <cell r="H722" t="str">
            <v>CF</v>
          </cell>
          <cell r="I722" t="str">
            <v>00131</v>
          </cell>
          <cell r="J722" t="str">
            <v>03603087</v>
          </cell>
        </row>
        <row r="723">
          <cell r="A723">
            <v>3606907</v>
          </cell>
          <cell r="B723" t="str">
            <v>PRIMICERI</v>
          </cell>
          <cell r="C723" t="str">
            <v>MARIA GIULIA</v>
          </cell>
          <cell r="D723" t="str">
            <v>CSI ATLETICA COLLI BERICI A.S.D.</v>
          </cell>
          <cell r="E723">
            <v>0</v>
          </cell>
          <cell r="F723">
            <v>2003</v>
          </cell>
          <cell r="G723">
            <v>0</v>
          </cell>
          <cell r="H723" t="str">
            <v>CF</v>
          </cell>
          <cell r="I723" t="str">
            <v>00070</v>
          </cell>
          <cell r="J723" t="str">
            <v>03606907</v>
          </cell>
        </row>
        <row r="724">
          <cell r="A724">
            <v>3603240</v>
          </cell>
          <cell r="B724" t="str">
            <v>REFOSCO</v>
          </cell>
          <cell r="C724" t="str">
            <v>AGNESE LUCIA CLOTILDE</v>
          </cell>
          <cell r="D724" t="str">
            <v>ATLETICA TRISSINO</v>
          </cell>
          <cell r="E724">
            <v>0</v>
          </cell>
          <cell r="F724">
            <v>2004</v>
          </cell>
          <cell r="G724">
            <v>0</v>
          </cell>
          <cell r="H724" t="str">
            <v>CF</v>
          </cell>
          <cell r="I724" t="str">
            <v>00230</v>
          </cell>
          <cell r="J724" t="str">
            <v>03603240</v>
          </cell>
        </row>
        <row r="725">
          <cell r="A725">
            <v>3605216</v>
          </cell>
          <cell r="B725" t="str">
            <v>RIGATO</v>
          </cell>
          <cell r="C725" t="str">
            <v>EMMA</v>
          </cell>
          <cell r="D725" t="str">
            <v>CSI ATLETICA COLLI BERICI A.S.D.</v>
          </cell>
          <cell r="E725">
            <v>0</v>
          </cell>
          <cell r="F725">
            <v>2004</v>
          </cell>
          <cell r="G725">
            <v>0</v>
          </cell>
          <cell r="H725" t="str">
            <v>CF</v>
          </cell>
          <cell r="I725" t="str">
            <v>00070</v>
          </cell>
          <cell r="J725" t="str">
            <v>03605216</v>
          </cell>
        </row>
        <row r="726">
          <cell r="A726">
            <v>3604310</v>
          </cell>
          <cell r="B726" t="str">
            <v>RIGO</v>
          </cell>
          <cell r="C726" t="str">
            <v>GIORGIA</v>
          </cell>
          <cell r="D726" t="str">
            <v>C.S.I. TEZZE SUL BRENTA</v>
          </cell>
          <cell r="E726">
            <v>0</v>
          </cell>
          <cell r="F726">
            <v>2004</v>
          </cell>
          <cell r="G726">
            <v>0</v>
          </cell>
          <cell r="H726" t="str">
            <v>CF</v>
          </cell>
          <cell r="I726" t="str">
            <v>00134</v>
          </cell>
          <cell r="J726" t="str">
            <v>03604310</v>
          </cell>
        </row>
        <row r="727">
          <cell r="A727">
            <v>3602535</v>
          </cell>
          <cell r="B727" t="str">
            <v>RINALDI</v>
          </cell>
          <cell r="C727" t="str">
            <v>GIULIA</v>
          </cell>
          <cell r="D727" t="str">
            <v>ATLETICA UNION CREAZZO A.S.D.</v>
          </cell>
          <cell r="E727">
            <v>0</v>
          </cell>
          <cell r="F727">
            <v>2003</v>
          </cell>
          <cell r="G727">
            <v>0</v>
          </cell>
          <cell r="H727" t="str">
            <v>CF</v>
          </cell>
          <cell r="I727" t="str">
            <v>00101</v>
          </cell>
          <cell r="J727" t="str">
            <v>03602535</v>
          </cell>
        </row>
        <row r="728">
          <cell r="A728">
            <v>3603146</v>
          </cell>
          <cell r="B728" t="str">
            <v>RIVA</v>
          </cell>
          <cell r="C728" t="str">
            <v>REBECCA</v>
          </cell>
          <cell r="D728" t="str">
            <v>GRUPPO SPORTIVO ALPINI VICENZA</v>
          </cell>
          <cell r="E728">
            <v>0</v>
          </cell>
          <cell r="F728">
            <v>2004</v>
          </cell>
          <cell r="G728">
            <v>0</v>
          </cell>
          <cell r="H728" t="str">
            <v>CF</v>
          </cell>
          <cell r="I728" t="str">
            <v>00288</v>
          </cell>
          <cell r="J728" t="str">
            <v>03603146</v>
          </cell>
        </row>
        <row r="729">
          <cell r="A729">
            <v>3604064</v>
          </cell>
          <cell r="B729" t="str">
            <v>RONZANI</v>
          </cell>
          <cell r="C729" t="str">
            <v>SOFIA</v>
          </cell>
          <cell r="D729" t="str">
            <v>U.S. SUMMANO</v>
          </cell>
          <cell r="E729">
            <v>0</v>
          </cell>
          <cell r="F729">
            <v>2003</v>
          </cell>
          <cell r="G729">
            <v>0</v>
          </cell>
          <cell r="H729" t="str">
            <v>CF</v>
          </cell>
          <cell r="I729" t="str">
            <v>00137</v>
          </cell>
          <cell r="J729" t="str">
            <v>03604064</v>
          </cell>
        </row>
        <row r="730">
          <cell r="A730">
            <v>3603707</v>
          </cell>
          <cell r="B730" t="str">
            <v>RUSSO</v>
          </cell>
          <cell r="C730" t="str">
            <v>ANTONIETTA EMAN</v>
          </cell>
          <cell r="D730" t="str">
            <v>A.P.D. VALDAGNO</v>
          </cell>
          <cell r="E730">
            <v>0</v>
          </cell>
          <cell r="F730">
            <v>2004</v>
          </cell>
          <cell r="G730">
            <v>0</v>
          </cell>
          <cell r="H730" t="str">
            <v>CF</v>
          </cell>
          <cell r="I730" t="str">
            <v>00135</v>
          </cell>
          <cell r="J730" t="str">
            <v>03603707</v>
          </cell>
        </row>
        <row r="731">
          <cell r="A731">
            <v>3602544</v>
          </cell>
          <cell r="B731" t="str">
            <v>SANTORINI</v>
          </cell>
          <cell r="C731" t="str">
            <v>ELENA</v>
          </cell>
          <cell r="D731" t="str">
            <v>ATLETICA UNION CREAZZO A.S.D.</v>
          </cell>
          <cell r="E731">
            <v>0</v>
          </cell>
          <cell r="F731">
            <v>2004</v>
          </cell>
          <cell r="G731">
            <v>0</v>
          </cell>
          <cell r="H731" t="str">
            <v>CF</v>
          </cell>
          <cell r="I731" t="str">
            <v>00101</v>
          </cell>
          <cell r="J731" t="str">
            <v>03602544</v>
          </cell>
        </row>
        <row r="732">
          <cell r="A732">
            <v>3603999</v>
          </cell>
          <cell r="B732" t="str">
            <v>SARTORI</v>
          </cell>
          <cell r="C732" t="str">
            <v>AURORA</v>
          </cell>
          <cell r="D732" t="str">
            <v>POLISPORTIVA DUEVILLE</v>
          </cell>
          <cell r="E732">
            <v>0</v>
          </cell>
          <cell r="F732">
            <v>2004</v>
          </cell>
          <cell r="G732">
            <v>0</v>
          </cell>
          <cell r="H732" t="str">
            <v>CF</v>
          </cell>
          <cell r="I732" t="str">
            <v>00112</v>
          </cell>
          <cell r="J732" t="str">
            <v>03603999</v>
          </cell>
        </row>
        <row r="733">
          <cell r="A733">
            <v>3602511</v>
          </cell>
          <cell r="B733" t="str">
            <v>SARTORI</v>
          </cell>
          <cell r="C733" t="str">
            <v>LAURA</v>
          </cell>
          <cell r="D733" t="str">
            <v>ATLETICA UNION CREAZZO A.S.D.</v>
          </cell>
          <cell r="E733">
            <v>0</v>
          </cell>
          <cell r="F733">
            <v>2004</v>
          </cell>
          <cell r="G733">
            <v>0</v>
          </cell>
          <cell r="H733" t="str">
            <v>CF</v>
          </cell>
          <cell r="I733" t="str">
            <v>00101</v>
          </cell>
          <cell r="J733" t="str">
            <v>03602511</v>
          </cell>
        </row>
        <row r="734">
          <cell r="A734">
            <v>3603790</v>
          </cell>
          <cell r="B734" t="str">
            <v>SCAVAZZA</v>
          </cell>
          <cell r="C734" t="str">
            <v>CHIARA</v>
          </cell>
          <cell r="D734" t="str">
            <v>G.S. LEONICENA</v>
          </cell>
          <cell r="E734">
            <v>0</v>
          </cell>
          <cell r="F734">
            <v>2004</v>
          </cell>
          <cell r="G734">
            <v>0</v>
          </cell>
          <cell r="H734" t="str">
            <v>CF</v>
          </cell>
          <cell r="I734" t="str">
            <v>00136</v>
          </cell>
          <cell r="J734" t="str">
            <v>03603790</v>
          </cell>
        </row>
        <row r="735">
          <cell r="A735">
            <v>3606340</v>
          </cell>
          <cell r="B735" t="str">
            <v>SEMENZATO</v>
          </cell>
          <cell r="C735" t="str">
            <v>IRENE</v>
          </cell>
          <cell r="D735" t="str">
            <v>AMICI DELL'ATLETICA VICENZA</v>
          </cell>
          <cell r="E735">
            <v>0</v>
          </cell>
          <cell r="F735">
            <v>2003</v>
          </cell>
          <cell r="G735">
            <v>0</v>
          </cell>
          <cell r="H735" t="str">
            <v>CF</v>
          </cell>
          <cell r="I735" t="str">
            <v>00265</v>
          </cell>
          <cell r="J735" t="str">
            <v>03606340</v>
          </cell>
        </row>
        <row r="736">
          <cell r="A736">
            <v>3602999</v>
          </cell>
          <cell r="B736" t="str">
            <v>SERAFIN</v>
          </cell>
          <cell r="C736" t="str">
            <v>AURORA</v>
          </cell>
          <cell r="D736" t="str">
            <v>GRUPPO SPORTIVO ALPINI VICENZA</v>
          </cell>
          <cell r="E736">
            <v>0</v>
          </cell>
          <cell r="F736">
            <v>2004</v>
          </cell>
          <cell r="G736">
            <v>0</v>
          </cell>
          <cell r="H736" t="str">
            <v>CF</v>
          </cell>
          <cell r="I736" t="str">
            <v>00288</v>
          </cell>
          <cell r="J736" t="str">
            <v>03602999</v>
          </cell>
        </row>
        <row r="737">
          <cell r="A737">
            <v>3604440</v>
          </cell>
          <cell r="B737" t="str">
            <v>SIMIONI</v>
          </cell>
          <cell r="C737" t="str">
            <v>MADDALENA</v>
          </cell>
          <cell r="D737" t="str">
            <v>POLISPORTIVA SALF ALTOPADOVANA</v>
          </cell>
          <cell r="E737">
            <v>0</v>
          </cell>
          <cell r="F737">
            <v>2003</v>
          </cell>
          <cell r="G737">
            <v>0</v>
          </cell>
          <cell r="H737" t="str">
            <v>CF</v>
          </cell>
          <cell r="I737" t="str">
            <v>00145</v>
          </cell>
          <cell r="J737" t="str">
            <v>03604440</v>
          </cell>
        </row>
        <row r="738">
          <cell r="A738">
            <v>3605740</v>
          </cell>
          <cell r="B738" t="str">
            <v>SIMIONI</v>
          </cell>
          <cell r="C738" t="str">
            <v>NOEMI</v>
          </cell>
          <cell r="D738" t="str">
            <v>POLISPORTIVA SALF ALTOPADOVANA</v>
          </cell>
          <cell r="E738">
            <v>0</v>
          </cell>
          <cell r="F738">
            <v>2003</v>
          </cell>
          <cell r="G738">
            <v>0</v>
          </cell>
          <cell r="H738" t="str">
            <v>CF</v>
          </cell>
          <cell r="I738" t="str">
            <v>00145</v>
          </cell>
          <cell r="J738" t="str">
            <v>03605740</v>
          </cell>
        </row>
        <row r="739">
          <cell r="A739">
            <v>3607357</v>
          </cell>
          <cell r="B739" t="str">
            <v>SLENDORE</v>
          </cell>
          <cell r="C739" t="str">
            <v>CLARISSA</v>
          </cell>
          <cell r="D739" t="str">
            <v>CSI ATLETICA COLLI BERICI A.S.D.</v>
          </cell>
          <cell r="E739">
            <v>0</v>
          </cell>
          <cell r="F739">
            <v>2004</v>
          </cell>
          <cell r="G739">
            <v>0</v>
          </cell>
          <cell r="H739" t="str">
            <v>CF</v>
          </cell>
          <cell r="I739" t="str">
            <v>00070</v>
          </cell>
          <cell r="J739" t="str">
            <v>03607357</v>
          </cell>
        </row>
        <row r="740">
          <cell r="A740">
            <v>3604002</v>
          </cell>
          <cell r="B740" t="str">
            <v>SPEZIALE</v>
          </cell>
          <cell r="C740" t="str">
            <v>DESIREE</v>
          </cell>
          <cell r="D740" t="str">
            <v>POLISPORTIVA DUEVILLE</v>
          </cell>
          <cell r="E740">
            <v>0</v>
          </cell>
          <cell r="F740">
            <v>2004</v>
          </cell>
          <cell r="G740">
            <v>0</v>
          </cell>
          <cell r="H740" t="str">
            <v>CF</v>
          </cell>
          <cell r="I740" t="str">
            <v>00112</v>
          </cell>
          <cell r="J740" t="str">
            <v>03604002</v>
          </cell>
        </row>
        <row r="741">
          <cell r="A741">
            <v>3602412</v>
          </cell>
          <cell r="B741" t="str">
            <v>STIVAN</v>
          </cell>
          <cell r="C741" t="str">
            <v>ELENA</v>
          </cell>
          <cell r="D741" t="str">
            <v>RISORGIVE</v>
          </cell>
          <cell r="E741">
            <v>0</v>
          </cell>
          <cell r="F741">
            <v>2004</v>
          </cell>
          <cell r="G741">
            <v>0</v>
          </cell>
          <cell r="H741" t="str">
            <v>CF</v>
          </cell>
          <cell r="I741" t="str">
            <v>00031</v>
          </cell>
          <cell r="J741" t="str">
            <v>03602412</v>
          </cell>
        </row>
        <row r="742">
          <cell r="A742">
            <v>3602298</v>
          </cell>
          <cell r="B742" t="str">
            <v>TESTOLIN</v>
          </cell>
          <cell r="C742" t="str">
            <v>ANGELA</v>
          </cell>
          <cell r="D742" t="str">
            <v>POL. DIL. MONTECCHIO PRECALCINO</v>
          </cell>
          <cell r="E742">
            <v>0</v>
          </cell>
          <cell r="F742">
            <v>2004</v>
          </cell>
          <cell r="G742">
            <v>0</v>
          </cell>
          <cell r="H742" t="str">
            <v>CF</v>
          </cell>
          <cell r="I742" t="str">
            <v>00004</v>
          </cell>
          <cell r="J742" t="str">
            <v>03602298</v>
          </cell>
        </row>
        <row r="743">
          <cell r="A743">
            <v>3603386</v>
          </cell>
          <cell r="B743" t="str">
            <v>TIBALDO</v>
          </cell>
          <cell r="C743" t="str">
            <v>MARIA</v>
          </cell>
          <cell r="D743" t="str">
            <v>ATLETICA VALCHIAMPO</v>
          </cell>
          <cell r="E743">
            <v>0</v>
          </cell>
          <cell r="F743">
            <v>2004</v>
          </cell>
          <cell r="G743">
            <v>0</v>
          </cell>
          <cell r="H743" t="str">
            <v>CF</v>
          </cell>
          <cell r="I743" t="str">
            <v>00140</v>
          </cell>
          <cell r="J743" t="str">
            <v>03603386</v>
          </cell>
        </row>
        <row r="744">
          <cell r="A744">
            <v>3604119</v>
          </cell>
          <cell r="B744" t="str">
            <v>TONEATTI</v>
          </cell>
          <cell r="C744" t="str">
            <v>ILARIA</v>
          </cell>
          <cell r="D744" t="str">
            <v>POLISPORTIVA DUEVILLE</v>
          </cell>
          <cell r="E744">
            <v>0</v>
          </cell>
          <cell r="F744">
            <v>2003</v>
          </cell>
          <cell r="G744">
            <v>0</v>
          </cell>
          <cell r="H744" t="str">
            <v>CF</v>
          </cell>
          <cell r="I744" t="str">
            <v>00112</v>
          </cell>
          <cell r="J744" t="str">
            <v>03604119</v>
          </cell>
        </row>
        <row r="745">
          <cell r="A745">
            <v>3602621</v>
          </cell>
          <cell r="B745" t="str">
            <v>TRAPULA</v>
          </cell>
          <cell r="C745" t="str">
            <v>ARIANNA</v>
          </cell>
          <cell r="D745" t="str">
            <v>ATLETICA MONTECCHIO MAGGIORE</v>
          </cell>
          <cell r="E745">
            <v>0</v>
          </cell>
          <cell r="F745">
            <v>2004</v>
          </cell>
          <cell r="G745">
            <v>0</v>
          </cell>
          <cell r="H745" t="str">
            <v>CF</v>
          </cell>
          <cell r="I745" t="str">
            <v>00346</v>
          </cell>
          <cell r="J745" t="str">
            <v>03602621</v>
          </cell>
        </row>
        <row r="746">
          <cell r="A746">
            <v>3604265</v>
          </cell>
          <cell r="B746" t="str">
            <v>VALLORTIGARA</v>
          </cell>
          <cell r="C746" t="str">
            <v>ELENA</v>
          </cell>
          <cell r="D746" t="str">
            <v>CSI ATLETICA COLLI BERICI A.S.D.</v>
          </cell>
          <cell r="E746">
            <v>0</v>
          </cell>
          <cell r="F746">
            <v>2004</v>
          </cell>
          <cell r="G746">
            <v>0</v>
          </cell>
          <cell r="H746" t="str">
            <v>CF</v>
          </cell>
          <cell r="I746" t="str">
            <v>00070</v>
          </cell>
          <cell r="J746" t="str">
            <v>03604265</v>
          </cell>
        </row>
        <row r="747">
          <cell r="A747">
            <v>3602417</v>
          </cell>
          <cell r="B747" t="str">
            <v>VENDRAMIN</v>
          </cell>
          <cell r="C747" t="str">
            <v>ALICE</v>
          </cell>
          <cell r="D747" t="str">
            <v>RISORGIVE</v>
          </cell>
          <cell r="E747">
            <v>0</v>
          </cell>
          <cell r="F747">
            <v>2003</v>
          </cell>
          <cell r="G747">
            <v>0</v>
          </cell>
          <cell r="H747" t="str">
            <v>CF</v>
          </cell>
          <cell r="I747" t="str">
            <v>00031</v>
          </cell>
          <cell r="J747" t="str">
            <v>03602417</v>
          </cell>
        </row>
        <row r="748">
          <cell r="A748">
            <v>3603529</v>
          </cell>
          <cell r="B748" t="str">
            <v>VOGLI</v>
          </cell>
          <cell r="C748" t="str">
            <v>GIULIA</v>
          </cell>
          <cell r="D748" t="str">
            <v>U.S. SUMMANO</v>
          </cell>
          <cell r="E748">
            <v>0</v>
          </cell>
          <cell r="F748">
            <v>2003</v>
          </cell>
          <cell r="G748">
            <v>0</v>
          </cell>
          <cell r="H748" t="str">
            <v>CF</v>
          </cell>
          <cell r="I748" t="str">
            <v>00137</v>
          </cell>
          <cell r="J748" t="str">
            <v>03603529</v>
          </cell>
        </row>
        <row r="749">
          <cell r="A749">
            <v>3602625</v>
          </cell>
          <cell r="B749" t="str">
            <v>ZAMPIERI</v>
          </cell>
          <cell r="C749" t="str">
            <v>BEATRICE</v>
          </cell>
          <cell r="D749" t="str">
            <v>ATLETICA MONTECCHIO MAGGIORE</v>
          </cell>
          <cell r="E749">
            <v>0</v>
          </cell>
          <cell r="F749">
            <v>2004</v>
          </cell>
          <cell r="G749">
            <v>0</v>
          </cell>
          <cell r="H749" t="str">
            <v>CF</v>
          </cell>
          <cell r="I749" t="str">
            <v>00346</v>
          </cell>
          <cell r="J749" t="str">
            <v>03602625</v>
          </cell>
        </row>
        <row r="750">
          <cell r="A750">
            <v>3604312</v>
          </cell>
          <cell r="B750" t="str">
            <v>ZANETTI</v>
          </cell>
          <cell r="C750" t="str">
            <v>CRISTINA</v>
          </cell>
          <cell r="D750" t="str">
            <v>C.S.I. TEZZE SUL BRENTA</v>
          </cell>
          <cell r="E750">
            <v>0</v>
          </cell>
          <cell r="F750">
            <v>2004</v>
          </cell>
          <cell r="G750">
            <v>0</v>
          </cell>
          <cell r="H750" t="str">
            <v>CF</v>
          </cell>
          <cell r="I750" t="str">
            <v>00134</v>
          </cell>
          <cell r="J750" t="str">
            <v>03604312</v>
          </cell>
        </row>
        <row r="751">
          <cell r="A751">
            <v>3604271</v>
          </cell>
          <cell r="B751" t="str">
            <v>ZANOTTO</v>
          </cell>
          <cell r="C751" t="str">
            <v>GAIA</v>
          </cell>
          <cell r="D751" t="str">
            <v>CSI ATLETICA COLLI BERICI A.S.D.</v>
          </cell>
          <cell r="E751">
            <v>0</v>
          </cell>
          <cell r="F751">
            <v>2003</v>
          </cell>
          <cell r="G751">
            <v>0</v>
          </cell>
          <cell r="H751" t="str">
            <v>CF</v>
          </cell>
          <cell r="I751" t="str">
            <v>00070</v>
          </cell>
          <cell r="J751" t="str">
            <v>03604271</v>
          </cell>
        </row>
        <row r="752">
          <cell r="A752">
            <v>3602582</v>
          </cell>
          <cell r="B752" t="str">
            <v>ZANOTTO</v>
          </cell>
          <cell r="C752" t="str">
            <v>NOEMI</v>
          </cell>
          <cell r="D752" t="str">
            <v>C.S.I. TEZZE SUL BRENTA</v>
          </cell>
          <cell r="E752">
            <v>0</v>
          </cell>
          <cell r="F752">
            <v>2003</v>
          </cell>
          <cell r="G752">
            <v>0</v>
          </cell>
          <cell r="H752" t="str">
            <v>CF</v>
          </cell>
          <cell r="I752" t="str">
            <v>00134</v>
          </cell>
          <cell r="J752" t="str">
            <v>03602582</v>
          </cell>
        </row>
        <row r="753">
          <cell r="A753">
            <v>3604272</v>
          </cell>
          <cell r="B753" t="str">
            <v>ZANTEDESCHI</v>
          </cell>
          <cell r="C753" t="str">
            <v>ELISABETTA</v>
          </cell>
          <cell r="D753" t="str">
            <v>CSI ATLETICA COLLI BERICI A.S.D.</v>
          </cell>
          <cell r="E753">
            <v>0</v>
          </cell>
          <cell r="F753">
            <v>2004</v>
          </cell>
          <cell r="G753">
            <v>0</v>
          </cell>
          <cell r="H753" t="str">
            <v>CF</v>
          </cell>
          <cell r="I753" t="str">
            <v>00070</v>
          </cell>
          <cell r="J753" t="str">
            <v>03604272</v>
          </cell>
        </row>
        <row r="754">
          <cell r="A754">
            <v>3603129</v>
          </cell>
          <cell r="B754" t="str">
            <v>ZIGLIOTTO</v>
          </cell>
          <cell r="C754" t="str">
            <v>NICOLE</v>
          </cell>
          <cell r="D754" t="str">
            <v>A.S.D. VALLI DEL PASUBIO</v>
          </cell>
          <cell r="E754">
            <v>0</v>
          </cell>
          <cell r="F754">
            <v>2003</v>
          </cell>
          <cell r="G754">
            <v>0</v>
          </cell>
          <cell r="H754" t="str">
            <v>CF</v>
          </cell>
          <cell r="I754" t="str">
            <v>00073</v>
          </cell>
          <cell r="J754" t="str">
            <v>03603129</v>
          </cell>
        </row>
        <row r="755">
          <cell r="A755">
            <v>3604009</v>
          </cell>
          <cell r="B755" t="str">
            <v>ZILIO</v>
          </cell>
          <cell r="C755" t="str">
            <v>MARTA</v>
          </cell>
          <cell r="D755" t="str">
            <v>POLISPORTIVA DUEVILLE</v>
          </cell>
          <cell r="E755">
            <v>0</v>
          </cell>
          <cell r="F755">
            <v>2003</v>
          </cell>
          <cell r="G755">
            <v>0</v>
          </cell>
          <cell r="H755" t="str">
            <v>CF</v>
          </cell>
          <cell r="I755" t="str">
            <v>00112</v>
          </cell>
          <cell r="J755" t="str">
            <v>03604009</v>
          </cell>
        </row>
        <row r="756">
          <cell r="A756">
            <v>3603682</v>
          </cell>
          <cell r="B756" t="str">
            <v>ZONTA</v>
          </cell>
          <cell r="C756" t="str">
            <v>ELEONORA</v>
          </cell>
          <cell r="D756" t="str">
            <v>C.S.I. TEZZE SUL BRENTA</v>
          </cell>
          <cell r="E756">
            <v>0</v>
          </cell>
          <cell r="F756">
            <v>2004</v>
          </cell>
          <cell r="G756">
            <v>0</v>
          </cell>
          <cell r="H756" t="str">
            <v>CF</v>
          </cell>
          <cell r="I756" t="str">
            <v>00134</v>
          </cell>
          <cell r="J756" t="str">
            <v>03603682</v>
          </cell>
        </row>
        <row r="757">
          <cell r="A757">
            <v>3607422</v>
          </cell>
          <cell r="B757" t="str">
            <v>ACCURSIO</v>
          </cell>
          <cell r="C757" t="str">
            <v>ANDREA</v>
          </cell>
          <cell r="D757" t="str">
            <v>AMICI DELL'ATLETICA VICENZA</v>
          </cell>
          <cell r="E757">
            <v>0</v>
          </cell>
          <cell r="F757">
            <v>2004</v>
          </cell>
          <cell r="G757">
            <v>0</v>
          </cell>
          <cell r="H757" t="str">
            <v>CM</v>
          </cell>
          <cell r="I757" t="str">
            <v>00265</v>
          </cell>
          <cell r="J757" t="str">
            <v>03607422</v>
          </cell>
        </row>
        <row r="758">
          <cell r="A758">
            <v>3603256</v>
          </cell>
          <cell r="B758" t="str">
            <v>ALBANESE</v>
          </cell>
          <cell r="C758" t="str">
            <v>IVAN</v>
          </cell>
          <cell r="D758" t="str">
            <v>A.P.D. VALDAGNO</v>
          </cell>
          <cell r="E758">
            <v>0</v>
          </cell>
          <cell r="F758">
            <v>2003</v>
          </cell>
          <cell r="G758">
            <v>0</v>
          </cell>
          <cell r="H758" t="str">
            <v>CM</v>
          </cell>
          <cell r="I758" t="str">
            <v>00135</v>
          </cell>
          <cell r="J758" t="str">
            <v>03603256</v>
          </cell>
        </row>
        <row r="759">
          <cell r="A759">
            <v>3604404</v>
          </cell>
          <cell r="B759" t="str">
            <v>ANDRETTA</v>
          </cell>
          <cell r="C759" t="str">
            <v>ALBERTO</v>
          </cell>
          <cell r="D759" t="str">
            <v>POLISPORTIVA SALF ALTOPADOVANA</v>
          </cell>
          <cell r="E759">
            <v>0</v>
          </cell>
          <cell r="F759">
            <v>2003</v>
          </cell>
          <cell r="G759">
            <v>0</v>
          </cell>
          <cell r="H759" t="str">
            <v>CM</v>
          </cell>
          <cell r="I759" t="str">
            <v>00145</v>
          </cell>
          <cell r="J759" t="str">
            <v>03604404</v>
          </cell>
        </row>
        <row r="760">
          <cell r="A760">
            <v>3603843</v>
          </cell>
          <cell r="B760" t="str">
            <v>APICELLA</v>
          </cell>
          <cell r="C760" t="str">
            <v>SAMUELE</v>
          </cell>
          <cell r="D760" t="str">
            <v>ATLETICA CALDOGNO '93</v>
          </cell>
          <cell r="E760">
            <v>0</v>
          </cell>
          <cell r="F760">
            <v>2003</v>
          </cell>
          <cell r="G760">
            <v>0</v>
          </cell>
          <cell r="H760" t="str">
            <v>CM</v>
          </cell>
          <cell r="I760" t="str">
            <v>00129</v>
          </cell>
          <cell r="J760" t="str">
            <v>03603843</v>
          </cell>
        </row>
        <row r="761">
          <cell r="A761">
            <v>3605741</v>
          </cell>
          <cell r="B761" t="str">
            <v>APREA</v>
          </cell>
          <cell r="C761" t="str">
            <v>LUCA</v>
          </cell>
          <cell r="D761" t="str">
            <v>POLISPORTIVA SALF ALTOPADOVANA</v>
          </cell>
          <cell r="E761">
            <v>0</v>
          </cell>
          <cell r="F761">
            <v>2003</v>
          </cell>
          <cell r="G761">
            <v>0</v>
          </cell>
          <cell r="H761" t="str">
            <v>CM</v>
          </cell>
          <cell r="I761" t="str">
            <v>00145</v>
          </cell>
          <cell r="J761" t="str">
            <v>03605741</v>
          </cell>
        </row>
        <row r="762">
          <cell r="A762">
            <v>3602439</v>
          </cell>
          <cell r="B762" t="str">
            <v>ARPEGARO</v>
          </cell>
          <cell r="C762" t="str">
            <v>ELIA</v>
          </cell>
          <cell r="D762" t="str">
            <v>ATLETICA UNION CREAZZO A.S.D.</v>
          </cell>
          <cell r="E762">
            <v>0</v>
          </cell>
          <cell r="F762">
            <v>2004</v>
          </cell>
          <cell r="G762">
            <v>0</v>
          </cell>
          <cell r="H762" t="str">
            <v>CM</v>
          </cell>
          <cell r="I762" t="str">
            <v>00101</v>
          </cell>
          <cell r="J762" t="str">
            <v>03602439</v>
          </cell>
        </row>
        <row r="763">
          <cell r="A763">
            <v>3604431</v>
          </cell>
          <cell r="B763" t="str">
            <v>BAGA</v>
          </cell>
          <cell r="C763" t="str">
            <v>LUCA</v>
          </cell>
          <cell r="D763" t="str">
            <v>POLISPORTIVA SALF ALTOPADOVANA</v>
          </cell>
          <cell r="E763">
            <v>0</v>
          </cell>
          <cell r="F763">
            <v>2004</v>
          </cell>
          <cell r="G763">
            <v>0</v>
          </cell>
          <cell r="H763" t="str">
            <v>CM</v>
          </cell>
          <cell r="I763" t="str">
            <v>00145</v>
          </cell>
          <cell r="J763" t="str">
            <v>03604431</v>
          </cell>
        </row>
        <row r="764">
          <cell r="A764">
            <v>3604199</v>
          </cell>
          <cell r="B764" t="str">
            <v>BARBIERO</v>
          </cell>
          <cell r="C764" t="str">
            <v>ALEXANDER</v>
          </cell>
          <cell r="D764" t="str">
            <v>CSI ATLETICA COLLI BERICI A.S.D.</v>
          </cell>
          <cell r="E764">
            <v>0</v>
          </cell>
          <cell r="F764">
            <v>2004</v>
          </cell>
          <cell r="G764">
            <v>0</v>
          </cell>
          <cell r="H764" t="str">
            <v>CM</v>
          </cell>
          <cell r="I764" t="str">
            <v>00070</v>
          </cell>
          <cell r="J764" t="str">
            <v>03604199</v>
          </cell>
        </row>
        <row r="765">
          <cell r="A765">
            <v>3603032</v>
          </cell>
          <cell r="B765" t="str">
            <v>BASTIANELLO</v>
          </cell>
          <cell r="C765" t="str">
            <v>ALESSANDRO</v>
          </cell>
          <cell r="D765" t="str">
            <v>ATLETICA ARZIGNANO</v>
          </cell>
          <cell r="E765">
            <v>0</v>
          </cell>
          <cell r="F765">
            <v>2004</v>
          </cell>
          <cell r="G765">
            <v>0</v>
          </cell>
          <cell r="H765" t="str">
            <v>CM</v>
          </cell>
          <cell r="I765" t="str">
            <v>00131</v>
          </cell>
          <cell r="J765" t="str">
            <v>03603032</v>
          </cell>
        </row>
        <row r="766">
          <cell r="A766">
            <v>3602593</v>
          </cell>
          <cell r="B766" t="str">
            <v>BATTISTIN</v>
          </cell>
          <cell r="C766" t="str">
            <v>LUCA</v>
          </cell>
          <cell r="D766" t="str">
            <v>ATLETICA MONTECCHIO MAGGIORE</v>
          </cell>
          <cell r="E766">
            <v>0</v>
          </cell>
          <cell r="F766">
            <v>2003</v>
          </cell>
          <cell r="G766">
            <v>0</v>
          </cell>
          <cell r="H766" t="str">
            <v>CM</v>
          </cell>
          <cell r="I766" t="str">
            <v>00346</v>
          </cell>
          <cell r="J766" t="str">
            <v>03602593</v>
          </cell>
        </row>
        <row r="767">
          <cell r="A767">
            <v>3604027</v>
          </cell>
          <cell r="B767" t="str">
            <v>BEDIN</v>
          </cell>
          <cell r="C767" t="str">
            <v>ALESSANDRO</v>
          </cell>
          <cell r="D767" t="str">
            <v>ATLETICA MONTECCHIO MAGGIORE</v>
          </cell>
          <cell r="E767">
            <v>0</v>
          </cell>
          <cell r="F767">
            <v>2004</v>
          </cell>
          <cell r="G767">
            <v>0</v>
          </cell>
          <cell r="H767" t="str">
            <v>CM</v>
          </cell>
          <cell r="I767" t="str">
            <v>00346</v>
          </cell>
          <cell r="J767" t="str">
            <v>03604027</v>
          </cell>
        </row>
        <row r="768">
          <cell r="A768">
            <v>3603034</v>
          </cell>
          <cell r="B768" t="str">
            <v>BELLO CEDANO</v>
          </cell>
          <cell r="C768" t="str">
            <v>JANLUIS</v>
          </cell>
          <cell r="D768" t="str">
            <v>ATLETICA ARZIGNANO</v>
          </cell>
          <cell r="E768">
            <v>0</v>
          </cell>
          <cell r="F768">
            <v>2003</v>
          </cell>
          <cell r="G768">
            <v>0</v>
          </cell>
          <cell r="H768" t="str">
            <v>CM</v>
          </cell>
          <cell r="I768" t="str">
            <v>00131</v>
          </cell>
          <cell r="J768" t="str">
            <v>03603034</v>
          </cell>
        </row>
        <row r="769">
          <cell r="A769">
            <v>3603035</v>
          </cell>
          <cell r="B769" t="str">
            <v>BELTRAME</v>
          </cell>
          <cell r="C769" t="str">
            <v>EDOARDO</v>
          </cell>
          <cell r="D769" t="str">
            <v>ATLETICA ARZIGNANO</v>
          </cell>
          <cell r="E769">
            <v>0</v>
          </cell>
          <cell r="F769">
            <v>2003</v>
          </cell>
          <cell r="G769">
            <v>0</v>
          </cell>
          <cell r="H769" t="str">
            <v>CM</v>
          </cell>
          <cell r="I769" t="str">
            <v>00131</v>
          </cell>
          <cell r="J769" t="str">
            <v>03603035</v>
          </cell>
        </row>
        <row r="770">
          <cell r="A770">
            <v>3606755</v>
          </cell>
          <cell r="B770" t="str">
            <v>BENOZZATO</v>
          </cell>
          <cell r="C770" t="str">
            <v>FRANCESCO</v>
          </cell>
          <cell r="D770" t="str">
            <v>ATLETICA CALDOGNO '93</v>
          </cell>
          <cell r="E770">
            <v>0</v>
          </cell>
          <cell r="F770">
            <v>2003</v>
          </cell>
          <cell r="G770">
            <v>0</v>
          </cell>
          <cell r="H770" t="str">
            <v>CM</v>
          </cell>
          <cell r="I770" t="str">
            <v>00129</v>
          </cell>
          <cell r="J770" t="str">
            <v>03606755</v>
          </cell>
        </row>
        <row r="771">
          <cell r="A771">
            <v>3603940</v>
          </cell>
          <cell r="B771" t="str">
            <v>BERNARDI</v>
          </cell>
          <cell r="C771" t="str">
            <v>SAMUELE</v>
          </cell>
          <cell r="D771" t="str">
            <v>POLISPORTIVA DUEVILLE</v>
          </cell>
          <cell r="E771">
            <v>0</v>
          </cell>
          <cell r="F771">
            <v>2004</v>
          </cell>
          <cell r="G771">
            <v>0</v>
          </cell>
          <cell r="H771" t="str">
            <v>CM</v>
          </cell>
          <cell r="I771" t="str">
            <v>00112</v>
          </cell>
          <cell r="J771" t="str">
            <v>03603940</v>
          </cell>
        </row>
        <row r="772">
          <cell r="A772">
            <v>3603663</v>
          </cell>
          <cell r="B772" t="str">
            <v>BERTOLOTTI</v>
          </cell>
          <cell r="C772" t="str">
            <v>LEONARDO</v>
          </cell>
          <cell r="D772" t="str">
            <v>A.P.D. VALDAGNO</v>
          </cell>
          <cell r="E772">
            <v>0</v>
          </cell>
          <cell r="F772">
            <v>2004</v>
          </cell>
          <cell r="G772">
            <v>0</v>
          </cell>
          <cell r="H772" t="str">
            <v>CM</v>
          </cell>
          <cell r="I772" t="str">
            <v>00135</v>
          </cell>
          <cell r="J772" t="str">
            <v>03603663</v>
          </cell>
        </row>
        <row r="773">
          <cell r="A773">
            <v>3603853</v>
          </cell>
          <cell r="B773" t="str">
            <v>BITTARELLO</v>
          </cell>
          <cell r="C773" t="str">
            <v>KARIM</v>
          </cell>
          <cell r="D773" t="str">
            <v>ATLETICA CALDOGNO '93</v>
          </cell>
          <cell r="E773">
            <v>0</v>
          </cell>
          <cell r="F773">
            <v>2003</v>
          </cell>
          <cell r="G773">
            <v>0</v>
          </cell>
          <cell r="H773" t="str">
            <v>CM</v>
          </cell>
          <cell r="I773" t="str">
            <v>00129</v>
          </cell>
          <cell r="J773" t="str">
            <v>03603853</v>
          </cell>
        </row>
        <row r="774">
          <cell r="A774">
            <v>3605200</v>
          </cell>
          <cell r="B774" t="str">
            <v>BIZZOTTO</v>
          </cell>
          <cell r="C774" t="str">
            <v>SAMUELE</v>
          </cell>
          <cell r="D774" t="str">
            <v>C.S.I. TEZZE SUL BRENTA</v>
          </cell>
          <cell r="E774">
            <v>0</v>
          </cell>
          <cell r="F774">
            <v>2004</v>
          </cell>
          <cell r="G774">
            <v>0</v>
          </cell>
          <cell r="H774" t="str">
            <v>CM</v>
          </cell>
          <cell r="I774" t="str">
            <v>00134</v>
          </cell>
          <cell r="J774" t="str">
            <v>03605200</v>
          </cell>
        </row>
        <row r="775">
          <cell r="A775">
            <v>3602384</v>
          </cell>
          <cell r="B775" t="str">
            <v>BONAGURO</v>
          </cell>
          <cell r="C775" t="str">
            <v>GIOELE</v>
          </cell>
          <cell r="D775" t="str">
            <v>RISORGIVE</v>
          </cell>
          <cell r="E775">
            <v>0</v>
          </cell>
          <cell r="F775">
            <v>2004</v>
          </cell>
          <cell r="G775">
            <v>0</v>
          </cell>
          <cell r="H775" t="str">
            <v>CM</v>
          </cell>
          <cell r="I775" t="str">
            <v>00031</v>
          </cell>
          <cell r="J775" t="str">
            <v>03602384</v>
          </cell>
        </row>
        <row r="776">
          <cell r="A776">
            <v>3602447</v>
          </cell>
          <cell r="B776" t="str">
            <v>BORON</v>
          </cell>
          <cell r="C776" t="str">
            <v>NICOLã</v>
          </cell>
          <cell r="D776" t="str">
            <v>ATLETICA UNION CREAZZO A.S.D.</v>
          </cell>
          <cell r="E776">
            <v>0</v>
          </cell>
          <cell r="F776">
            <v>2003</v>
          </cell>
          <cell r="G776">
            <v>0</v>
          </cell>
          <cell r="H776" t="str">
            <v>CM</v>
          </cell>
          <cell r="I776" t="str">
            <v>00101</v>
          </cell>
          <cell r="J776" t="str">
            <v>03602447</v>
          </cell>
        </row>
        <row r="777">
          <cell r="A777">
            <v>3603857</v>
          </cell>
          <cell r="B777" t="str">
            <v>BOTTESIN</v>
          </cell>
          <cell r="C777" t="str">
            <v>CRISTIAN</v>
          </cell>
          <cell r="D777" t="str">
            <v>ATLETICA CALDOGNO '93</v>
          </cell>
          <cell r="E777">
            <v>0</v>
          </cell>
          <cell r="F777">
            <v>2003</v>
          </cell>
          <cell r="G777">
            <v>0</v>
          </cell>
          <cell r="H777" t="str">
            <v>CM</v>
          </cell>
          <cell r="I777" t="str">
            <v>00129</v>
          </cell>
          <cell r="J777" t="str">
            <v>03603857</v>
          </cell>
        </row>
        <row r="778">
          <cell r="A778">
            <v>3602451</v>
          </cell>
          <cell r="B778" t="str">
            <v>BOUDJEMA</v>
          </cell>
          <cell r="C778" t="str">
            <v>ISHAK</v>
          </cell>
          <cell r="D778" t="str">
            <v>ATLETICA UNION CREAZZO A.S.D.</v>
          </cell>
          <cell r="E778">
            <v>0</v>
          </cell>
          <cell r="F778">
            <v>2004</v>
          </cell>
          <cell r="G778">
            <v>0</v>
          </cell>
          <cell r="H778" t="str">
            <v>CM</v>
          </cell>
          <cell r="I778" t="str">
            <v>00101</v>
          </cell>
          <cell r="J778" t="str">
            <v>03602451</v>
          </cell>
        </row>
        <row r="779">
          <cell r="A779">
            <v>3607245</v>
          </cell>
          <cell r="B779" t="str">
            <v>BRACESCO</v>
          </cell>
          <cell r="C779" t="str">
            <v>GIACOMO</v>
          </cell>
          <cell r="D779" t="str">
            <v>CSI ATLETICA COLLI BERICI A.S.D.</v>
          </cell>
          <cell r="E779">
            <v>0</v>
          </cell>
          <cell r="F779">
            <v>2003</v>
          </cell>
          <cell r="G779">
            <v>0</v>
          </cell>
          <cell r="H779" t="str">
            <v>CM</v>
          </cell>
          <cell r="I779" t="str">
            <v>00070</v>
          </cell>
          <cell r="J779" t="str">
            <v>03607245</v>
          </cell>
        </row>
        <row r="780">
          <cell r="A780">
            <v>3604561</v>
          </cell>
          <cell r="B780" t="str">
            <v>BRENDOLAN</v>
          </cell>
          <cell r="C780" t="str">
            <v>MARCO</v>
          </cell>
          <cell r="D780" t="str">
            <v>AMICI DELL'ATLETICA VICENZA</v>
          </cell>
          <cell r="E780">
            <v>0</v>
          </cell>
          <cell r="F780">
            <v>2004</v>
          </cell>
          <cell r="G780">
            <v>0</v>
          </cell>
          <cell r="H780" t="str">
            <v>CM</v>
          </cell>
          <cell r="I780" t="str">
            <v>00265</v>
          </cell>
          <cell r="J780" t="str">
            <v>03604561</v>
          </cell>
        </row>
        <row r="781">
          <cell r="A781">
            <v>3603797</v>
          </cell>
          <cell r="B781" t="str">
            <v>BRESSAN</v>
          </cell>
          <cell r="C781" t="str">
            <v>NICOLA</v>
          </cell>
          <cell r="D781" t="str">
            <v>G.S. LEONICENA</v>
          </cell>
          <cell r="E781">
            <v>0</v>
          </cell>
          <cell r="F781">
            <v>2004</v>
          </cell>
          <cell r="G781">
            <v>0</v>
          </cell>
          <cell r="H781" t="str">
            <v>CM</v>
          </cell>
          <cell r="I781" t="str">
            <v>00136</v>
          </cell>
          <cell r="J781" t="str">
            <v>03603797</v>
          </cell>
        </row>
        <row r="782">
          <cell r="A782">
            <v>3603520</v>
          </cell>
          <cell r="B782" t="str">
            <v>BRIGO</v>
          </cell>
          <cell r="C782" t="str">
            <v>LORENZO</v>
          </cell>
          <cell r="D782" t="str">
            <v>U.S. SUMMANO</v>
          </cell>
          <cell r="E782">
            <v>0</v>
          </cell>
          <cell r="F782">
            <v>2004</v>
          </cell>
          <cell r="G782">
            <v>0</v>
          </cell>
          <cell r="H782" t="str">
            <v>CM</v>
          </cell>
          <cell r="I782" t="str">
            <v>00137</v>
          </cell>
          <cell r="J782" t="str">
            <v>03603520</v>
          </cell>
        </row>
        <row r="783">
          <cell r="A783">
            <v>3602450</v>
          </cell>
          <cell r="B783" t="str">
            <v>BUSATO</v>
          </cell>
          <cell r="C783" t="str">
            <v>FRANCESCO</v>
          </cell>
          <cell r="D783" t="str">
            <v>ATLETICA UNION CREAZZO A.S.D.</v>
          </cell>
          <cell r="E783">
            <v>0</v>
          </cell>
          <cell r="F783">
            <v>2003</v>
          </cell>
          <cell r="G783">
            <v>0</v>
          </cell>
          <cell r="H783" t="str">
            <v>CM</v>
          </cell>
          <cell r="I783" t="str">
            <v>00101</v>
          </cell>
          <cell r="J783" t="str">
            <v>03602450</v>
          </cell>
        </row>
        <row r="784">
          <cell r="A784">
            <v>3602456</v>
          </cell>
          <cell r="B784" t="str">
            <v>CAMPAGNOLO</v>
          </cell>
          <cell r="C784" t="str">
            <v>ANDREA</v>
          </cell>
          <cell r="D784" t="str">
            <v>ATLETICA UNION CREAZZO A.S.D.</v>
          </cell>
          <cell r="E784">
            <v>0</v>
          </cell>
          <cell r="F784">
            <v>2004</v>
          </cell>
          <cell r="G784">
            <v>0</v>
          </cell>
          <cell r="H784" t="str">
            <v>CM</v>
          </cell>
          <cell r="I784" t="str">
            <v>00101</v>
          </cell>
          <cell r="J784" t="str">
            <v>03602456</v>
          </cell>
        </row>
        <row r="785">
          <cell r="A785">
            <v>3602785</v>
          </cell>
          <cell r="B785" t="str">
            <v>CAON</v>
          </cell>
          <cell r="C785" t="str">
            <v>MATTEO</v>
          </cell>
          <cell r="D785" t="str">
            <v>C.S.I. TEZZE SUL BRENTA</v>
          </cell>
          <cell r="E785">
            <v>0</v>
          </cell>
          <cell r="F785">
            <v>2004</v>
          </cell>
          <cell r="G785">
            <v>0</v>
          </cell>
          <cell r="H785" t="str">
            <v>CM</v>
          </cell>
          <cell r="I785" t="str">
            <v>00134</v>
          </cell>
          <cell r="J785" t="str">
            <v>03602785</v>
          </cell>
        </row>
        <row r="786">
          <cell r="A786">
            <v>3604407</v>
          </cell>
          <cell r="B786" t="str">
            <v>CAPPELLO</v>
          </cell>
          <cell r="C786" t="str">
            <v>LEONARDO</v>
          </cell>
          <cell r="D786" t="str">
            <v>POLISPORTIVA SALF ALTOPADOVANA</v>
          </cell>
          <cell r="E786">
            <v>0</v>
          </cell>
          <cell r="F786">
            <v>2004</v>
          </cell>
          <cell r="G786">
            <v>0</v>
          </cell>
          <cell r="H786" t="str">
            <v>CM</v>
          </cell>
          <cell r="I786" t="str">
            <v>00145</v>
          </cell>
          <cell r="J786" t="str">
            <v>03604407</v>
          </cell>
        </row>
        <row r="787">
          <cell r="A787">
            <v>3602270</v>
          </cell>
          <cell r="B787" t="str">
            <v>CAPPELLOTTO</v>
          </cell>
          <cell r="C787" t="str">
            <v>FRANCESCO</v>
          </cell>
          <cell r="D787" t="str">
            <v>POL. DIL. MONTECCHIO PRECALCINO</v>
          </cell>
          <cell r="E787">
            <v>0</v>
          </cell>
          <cell r="F787">
            <v>2003</v>
          </cell>
          <cell r="G787">
            <v>0</v>
          </cell>
          <cell r="H787" t="str">
            <v>CM</v>
          </cell>
          <cell r="I787" t="str">
            <v>00004</v>
          </cell>
          <cell r="J787" t="str">
            <v>03602270</v>
          </cell>
        </row>
        <row r="788">
          <cell r="A788">
            <v>3603685</v>
          </cell>
          <cell r="B788" t="str">
            <v>CAREGNATO</v>
          </cell>
          <cell r="C788" t="str">
            <v>PAOLO</v>
          </cell>
          <cell r="D788" t="str">
            <v>C.S.I. TEZZE SUL BRENTA</v>
          </cell>
          <cell r="E788">
            <v>0</v>
          </cell>
          <cell r="F788">
            <v>2003</v>
          </cell>
          <cell r="G788">
            <v>0</v>
          </cell>
          <cell r="H788" t="str">
            <v>CM</v>
          </cell>
          <cell r="I788" t="str">
            <v>00134</v>
          </cell>
          <cell r="J788" t="str">
            <v>03603685</v>
          </cell>
        </row>
        <row r="789">
          <cell r="A789">
            <v>3603268</v>
          </cell>
          <cell r="B789" t="str">
            <v>CARIOLATO</v>
          </cell>
          <cell r="C789" t="str">
            <v>GIACOMO</v>
          </cell>
          <cell r="D789" t="str">
            <v>A.P.D. VALDAGNO</v>
          </cell>
          <cell r="E789">
            <v>0</v>
          </cell>
          <cell r="F789">
            <v>2004</v>
          </cell>
          <cell r="G789">
            <v>0</v>
          </cell>
          <cell r="H789" t="str">
            <v>CM</v>
          </cell>
          <cell r="I789" t="str">
            <v>00135</v>
          </cell>
          <cell r="J789" t="str">
            <v>03603268</v>
          </cell>
        </row>
        <row r="790">
          <cell r="A790">
            <v>3603860</v>
          </cell>
          <cell r="B790" t="str">
            <v>CARIOLATO</v>
          </cell>
          <cell r="C790" t="str">
            <v>MARCO</v>
          </cell>
          <cell r="D790" t="str">
            <v>ATLETICA CALDOGNO '93</v>
          </cell>
          <cell r="E790">
            <v>0</v>
          </cell>
          <cell r="F790">
            <v>2003</v>
          </cell>
          <cell r="G790">
            <v>0</v>
          </cell>
          <cell r="H790" t="str">
            <v>CM</v>
          </cell>
          <cell r="I790" t="str">
            <v>00129</v>
          </cell>
          <cell r="J790" t="str">
            <v>03603860</v>
          </cell>
        </row>
        <row r="791">
          <cell r="A791">
            <v>3602461</v>
          </cell>
          <cell r="B791" t="str">
            <v>CARLESSO</v>
          </cell>
          <cell r="C791" t="str">
            <v>MATTEO</v>
          </cell>
          <cell r="D791" t="str">
            <v>ATLETICA UNION CREAZZO A.S.D.</v>
          </cell>
          <cell r="E791">
            <v>0</v>
          </cell>
          <cell r="F791">
            <v>2004</v>
          </cell>
          <cell r="G791">
            <v>0</v>
          </cell>
          <cell r="H791" t="str">
            <v>CM</v>
          </cell>
          <cell r="I791" t="str">
            <v>00101</v>
          </cell>
          <cell r="J791" t="str">
            <v>03602461</v>
          </cell>
        </row>
        <row r="792">
          <cell r="A792">
            <v>3604137</v>
          </cell>
          <cell r="B792" t="str">
            <v>CARNIELLO</v>
          </cell>
          <cell r="C792" t="str">
            <v>GIOVANNI</v>
          </cell>
          <cell r="D792" t="str">
            <v>C.S.I. TEZZE SUL BRENTA</v>
          </cell>
          <cell r="E792">
            <v>0</v>
          </cell>
          <cell r="F792">
            <v>2004</v>
          </cell>
          <cell r="G792">
            <v>0</v>
          </cell>
          <cell r="H792" t="str">
            <v>CM</v>
          </cell>
          <cell r="I792" t="str">
            <v>00134</v>
          </cell>
          <cell r="J792" t="str">
            <v>03604137</v>
          </cell>
        </row>
        <row r="793">
          <cell r="A793">
            <v>3603679</v>
          </cell>
          <cell r="B793" t="str">
            <v>CERANTOLA</v>
          </cell>
          <cell r="C793" t="str">
            <v>DAVIDE</v>
          </cell>
          <cell r="D793" t="str">
            <v>C.S.I. TEZZE SUL BRENTA</v>
          </cell>
          <cell r="E793">
            <v>0</v>
          </cell>
          <cell r="F793">
            <v>2003</v>
          </cell>
          <cell r="G793">
            <v>0</v>
          </cell>
          <cell r="H793" t="str">
            <v>CM</v>
          </cell>
          <cell r="I793" t="str">
            <v>00134</v>
          </cell>
          <cell r="J793" t="str">
            <v>03603679</v>
          </cell>
        </row>
        <row r="794">
          <cell r="A794">
            <v>3602391</v>
          </cell>
          <cell r="B794" t="str">
            <v>CLERI</v>
          </cell>
          <cell r="C794" t="str">
            <v>NICCOLO'</v>
          </cell>
          <cell r="D794" t="str">
            <v>RISORGIVE</v>
          </cell>
          <cell r="E794">
            <v>0</v>
          </cell>
          <cell r="F794">
            <v>2004</v>
          </cell>
          <cell r="G794">
            <v>0</v>
          </cell>
          <cell r="H794" t="str">
            <v>CM</v>
          </cell>
          <cell r="I794" t="str">
            <v>00031</v>
          </cell>
          <cell r="J794" t="str">
            <v>03602391</v>
          </cell>
        </row>
        <row r="795">
          <cell r="A795">
            <v>3602600</v>
          </cell>
          <cell r="B795" t="str">
            <v>COLA</v>
          </cell>
          <cell r="C795" t="str">
            <v>GABRIELE</v>
          </cell>
          <cell r="D795" t="str">
            <v>ATLETICA MONTECCHIO MAGGIORE</v>
          </cell>
          <cell r="E795">
            <v>0</v>
          </cell>
          <cell r="F795">
            <v>2004</v>
          </cell>
          <cell r="G795">
            <v>0</v>
          </cell>
          <cell r="H795" t="str">
            <v>CM</v>
          </cell>
          <cell r="I795" t="str">
            <v>00346</v>
          </cell>
          <cell r="J795" t="str">
            <v>03602600</v>
          </cell>
        </row>
        <row r="796">
          <cell r="A796">
            <v>3603951</v>
          </cell>
          <cell r="B796" t="str">
            <v>COLLINA</v>
          </cell>
          <cell r="C796" t="str">
            <v>GIACOMO</v>
          </cell>
          <cell r="D796" t="str">
            <v>POLISPORTIVA DUEVILLE</v>
          </cell>
          <cell r="E796">
            <v>0</v>
          </cell>
          <cell r="F796">
            <v>2004</v>
          </cell>
          <cell r="G796">
            <v>0</v>
          </cell>
          <cell r="H796" t="str">
            <v>CM</v>
          </cell>
          <cell r="I796" t="str">
            <v>00112</v>
          </cell>
          <cell r="J796" t="str">
            <v>03603951</v>
          </cell>
        </row>
        <row r="797">
          <cell r="A797">
            <v>3602467</v>
          </cell>
          <cell r="B797" t="str">
            <v>CONI</v>
          </cell>
          <cell r="C797" t="str">
            <v>RICCARDO</v>
          </cell>
          <cell r="D797" t="str">
            <v>ATLETICA UNION CREAZZO A.S.D.</v>
          </cell>
          <cell r="E797">
            <v>0</v>
          </cell>
          <cell r="F797">
            <v>2004</v>
          </cell>
          <cell r="G797">
            <v>0</v>
          </cell>
          <cell r="H797" t="str">
            <v>CM</v>
          </cell>
          <cell r="I797" t="str">
            <v>00101</v>
          </cell>
          <cell r="J797" t="str">
            <v>03602467</v>
          </cell>
        </row>
        <row r="798">
          <cell r="A798">
            <v>3603773</v>
          </cell>
          <cell r="B798" t="str">
            <v>CONTRO</v>
          </cell>
          <cell r="C798" t="str">
            <v>FILIPPO LEOPOLDO</v>
          </cell>
          <cell r="D798" t="str">
            <v>G.S. LEONICENA</v>
          </cell>
          <cell r="E798">
            <v>0</v>
          </cell>
          <cell r="F798">
            <v>2004</v>
          </cell>
          <cell r="G798">
            <v>0</v>
          </cell>
          <cell r="H798" t="str">
            <v>CM</v>
          </cell>
          <cell r="I798" t="str">
            <v>00136</v>
          </cell>
          <cell r="J798" t="str">
            <v>03603773</v>
          </cell>
        </row>
        <row r="799">
          <cell r="A799">
            <v>3603148</v>
          </cell>
          <cell r="B799" t="str">
            <v>COSTA</v>
          </cell>
          <cell r="C799" t="str">
            <v>MARCO</v>
          </cell>
          <cell r="D799" t="str">
            <v>GRUPPO SPORTIVO ALPINI VICENZA</v>
          </cell>
          <cell r="E799">
            <v>0</v>
          </cell>
          <cell r="F799">
            <v>2004</v>
          </cell>
          <cell r="G799">
            <v>0</v>
          </cell>
          <cell r="H799" t="str">
            <v>CM</v>
          </cell>
          <cell r="I799" t="str">
            <v>00288</v>
          </cell>
          <cell r="J799" t="str">
            <v>03603148</v>
          </cell>
        </row>
        <row r="800">
          <cell r="A800">
            <v>3603774</v>
          </cell>
          <cell r="B800" t="str">
            <v>CUOGHI</v>
          </cell>
          <cell r="C800" t="str">
            <v>EDOARDO</v>
          </cell>
          <cell r="D800" t="str">
            <v>G.S. LEONICENA</v>
          </cell>
          <cell r="E800">
            <v>0</v>
          </cell>
          <cell r="F800">
            <v>2004</v>
          </cell>
          <cell r="G800">
            <v>0</v>
          </cell>
          <cell r="H800" t="str">
            <v>CM</v>
          </cell>
          <cell r="I800" t="str">
            <v>00136</v>
          </cell>
          <cell r="J800" t="str">
            <v>03603774</v>
          </cell>
        </row>
        <row r="801">
          <cell r="A801">
            <v>3603775</v>
          </cell>
          <cell r="B801" t="str">
            <v>DAL BEN</v>
          </cell>
          <cell r="C801" t="str">
            <v>DAMIANO</v>
          </cell>
          <cell r="D801" t="str">
            <v>G.S. LEONICENA</v>
          </cell>
          <cell r="E801">
            <v>0</v>
          </cell>
          <cell r="F801">
            <v>2004</v>
          </cell>
          <cell r="G801">
            <v>0</v>
          </cell>
          <cell r="H801" t="str">
            <v>CM</v>
          </cell>
          <cell r="I801" t="str">
            <v>00136</v>
          </cell>
          <cell r="J801" t="str">
            <v>03603775</v>
          </cell>
        </row>
        <row r="802">
          <cell r="A802">
            <v>3603046</v>
          </cell>
          <cell r="B802" t="str">
            <v>DAL GRANDE</v>
          </cell>
          <cell r="C802" t="str">
            <v>ETTORE</v>
          </cell>
          <cell r="D802" t="str">
            <v>ATLETICA ARZIGNANO</v>
          </cell>
          <cell r="E802">
            <v>0</v>
          </cell>
          <cell r="F802">
            <v>2003</v>
          </cell>
          <cell r="G802">
            <v>0</v>
          </cell>
          <cell r="H802" t="str">
            <v>CM</v>
          </cell>
          <cell r="I802" t="str">
            <v>00131</v>
          </cell>
          <cell r="J802" t="str">
            <v>03603046</v>
          </cell>
        </row>
        <row r="803">
          <cell r="A803">
            <v>3604139</v>
          </cell>
          <cell r="B803" t="str">
            <v>DE FAVERI</v>
          </cell>
          <cell r="C803" t="str">
            <v>LEONARDO</v>
          </cell>
          <cell r="D803" t="str">
            <v>C.S.I. TEZZE SUL BRENTA</v>
          </cell>
          <cell r="E803">
            <v>0</v>
          </cell>
          <cell r="F803">
            <v>2003</v>
          </cell>
          <cell r="G803">
            <v>0</v>
          </cell>
          <cell r="H803" t="str">
            <v>CM</v>
          </cell>
          <cell r="I803" t="str">
            <v>00134</v>
          </cell>
          <cell r="J803" t="str">
            <v>03604139</v>
          </cell>
        </row>
        <row r="804">
          <cell r="A804">
            <v>3604426</v>
          </cell>
          <cell r="B804" t="str">
            <v>DE POLI</v>
          </cell>
          <cell r="C804" t="str">
            <v>LORENZO</v>
          </cell>
          <cell r="D804" t="str">
            <v>POLISPORTIVA SALF ALTOPADOVANA</v>
          </cell>
          <cell r="E804">
            <v>0</v>
          </cell>
          <cell r="F804">
            <v>2003</v>
          </cell>
          <cell r="G804">
            <v>0</v>
          </cell>
          <cell r="H804" t="str">
            <v>CM</v>
          </cell>
          <cell r="I804" t="str">
            <v>00145</v>
          </cell>
          <cell r="J804" t="str">
            <v>03604426</v>
          </cell>
        </row>
        <row r="805">
          <cell r="A805">
            <v>3604305</v>
          </cell>
          <cell r="B805" t="str">
            <v>DE ROSSI</v>
          </cell>
          <cell r="C805" t="str">
            <v>EDOARDO</v>
          </cell>
          <cell r="D805" t="str">
            <v>AMICI DELL'ATLETICA VICENZA</v>
          </cell>
          <cell r="E805">
            <v>0</v>
          </cell>
          <cell r="F805">
            <v>2004</v>
          </cell>
          <cell r="G805">
            <v>0</v>
          </cell>
          <cell r="H805" t="str">
            <v>CM</v>
          </cell>
          <cell r="I805" t="str">
            <v>00265</v>
          </cell>
          <cell r="J805" t="str">
            <v>03604305</v>
          </cell>
        </row>
        <row r="806">
          <cell r="A806">
            <v>3603804</v>
          </cell>
          <cell r="B806" t="str">
            <v>DE STEFANI</v>
          </cell>
          <cell r="C806" t="str">
            <v>EMANUELE</v>
          </cell>
          <cell r="D806" t="str">
            <v>G.S. LEONICENA</v>
          </cell>
          <cell r="E806">
            <v>0</v>
          </cell>
          <cell r="F806">
            <v>2004</v>
          </cell>
          <cell r="G806">
            <v>0</v>
          </cell>
          <cell r="H806" t="str">
            <v>CM</v>
          </cell>
          <cell r="I806" t="str">
            <v>00136</v>
          </cell>
          <cell r="J806" t="str">
            <v>03603804</v>
          </cell>
        </row>
        <row r="807">
          <cell r="A807">
            <v>3605837</v>
          </cell>
          <cell r="B807" t="str">
            <v>DONA'</v>
          </cell>
          <cell r="C807" t="str">
            <v>GIACOMO</v>
          </cell>
          <cell r="D807" t="str">
            <v>POLISPORTIVA DUEVILLE</v>
          </cell>
          <cell r="E807">
            <v>0</v>
          </cell>
          <cell r="F807">
            <v>2003</v>
          </cell>
          <cell r="G807">
            <v>0</v>
          </cell>
          <cell r="H807" t="str">
            <v>CM</v>
          </cell>
          <cell r="I807" t="str">
            <v>00112</v>
          </cell>
          <cell r="J807" t="str">
            <v>03605837</v>
          </cell>
        </row>
        <row r="808">
          <cell r="A808">
            <v>3603562</v>
          </cell>
          <cell r="B808" t="str">
            <v>FABRIS</v>
          </cell>
          <cell r="C808" t="str">
            <v>LEONARDO</v>
          </cell>
          <cell r="D808" t="str">
            <v>AMICI DELL'ATLETICA VICENZA</v>
          </cell>
          <cell r="E808">
            <v>0</v>
          </cell>
          <cell r="F808">
            <v>2004</v>
          </cell>
          <cell r="G808">
            <v>0</v>
          </cell>
          <cell r="H808" t="str">
            <v>CM</v>
          </cell>
          <cell r="I808" t="str">
            <v>00265</v>
          </cell>
          <cell r="J808" t="str">
            <v>03603562</v>
          </cell>
        </row>
        <row r="809">
          <cell r="A809">
            <v>3604223</v>
          </cell>
          <cell r="B809" t="str">
            <v>FABRIS</v>
          </cell>
          <cell r="C809" t="str">
            <v>MICHAEL</v>
          </cell>
          <cell r="D809" t="str">
            <v>CSI ATLETICA COLLI BERICI A.S.D.</v>
          </cell>
          <cell r="E809">
            <v>0</v>
          </cell>
          <cell r="F809">
            <v>2003</v>
          </cell>
          <cell r="G809">
            <v>0</v>
          </cell>
          <cell r="H809" t="str">
            <v>CM</v>
          </cell>
          <cell r="I809" t="str">
            <v>00070</v>
          </cell>
          <cell r="J809" t="str">
            <v>03604223</v>
          </cell>
        </row>
        <row r="810">
          <cell r="A810">
            <v>3604409</v>
          </cell>
          <cell r="B810" t="str">
            <v>FAVERO</v>
          </cell>
          <cell r="C810" t="str">
            <v>MARCO</v>
          </cell>
          <cell r="D810" t="str">
            <v>POLISPORTIVA SALF ALTOPADOVANA</v>
          </cell>
          <cell r="E810">
            <v>0</v>
          </cell>
          <cell r="F810">
            <v>2004</v>
          </cell>
          <cell r="G810">
            <v>0</v>
          </cell>
          <cell r="H810" t="str">
            <v>CM</v>
          </cell>
          <cell r="I810" t="str">
            <v>00145</v>
          </cell>
          <cell r="J810" t="str">
            <v>03604409</v>
          </cell>
        </row>
        <row r="811">
          <cell r="A811">
            <v>3603968</v>
          </cell>
          <cell r="B811" t="str">
            <v>FIN</v>
          </cell>
          <cell r="C811" t="str">
            <v>DANIELE</v>
          </cell>
          <cell r="D811" t="str">
            <v>POLISPORTIVA DUEVILLE</v>
          </cell>
          <cell r="E811">
            <v>0</v>
          </cell>
          <cell r="F811">
            <v>2003</v>
          </cell>
          <cell r="G811">
            <v>0</v>
          </cell>
          <cell r="H811" t="str">
            <v>CM</v>
          </cell>
          <cell r="I811" t="str">
            <v>00112</v>
          </cell>
          <cell r="J811" t="str">
            <v>03603968</v>
          </cell>
        </row>
        <row r="812">
          <cell r="A812">
            <v>3603340</v>
          </cell>
          <cell r="B812" t="str">
            <v>FIN</v>
          </cell>
          <cell r="C812" t="str">
            <v>DAVID</v>
          </cell>
          <cell r="D812" t="str">
            <v>ATLETICA VALCHIAMPO</v>
          </cell>
          <cell r="E812">
            <v>0</v>
          </cell>
          <cell r="F812">
            <v>2004</v>
          </cell>
          <cell r="G812">
            <v>0</v>
          </cell>
          <cell r="H812" t="str">
            <v>CM</v>
          </cell>
          <cell r="I812" t="str">
            <v>00140</v>
          </cell>
          <cell r="J812" t="str">
            <v>03603340</v>
          </cell>
        </row>
        <row r="813">
          <cell r="A813">
            <v>3603720</v>
          </cell>
          <cell r="B813" t="str">
            <v>FIN</v>
          </cell>
          <cell r="C813" t="str">
            <v>EDOARDO GIOVANNI</v>
          </cell>
          <cell r="D813" t="str">
            <v>ATLETICA UNION CREAZZO A.S.D.</v>
          </cell>
          <cell r="E813">
            <v>0</v>
          </cell>
          <cell r="F813">
            <v>2004</v>
          </cell>
          <cell r="G813">
            <v>0</v>
          </cell>
          <cell r="H813" t="str">
            <v>CM</v>
          </cell>
          <cell r="I813" t="str">
            <v>00101</v>
          </cell>
          <cell r="J813" t="str">
            <v>03603720</v>
          </cell>
        </row>
        <row r="814">
          <cell r="A814">
            <v>3604228</v>
          </cell>
          <cell r="B814" t="str">
            <v>FIORASO</v>
          </cell>
          <cell r="C814" t="str">
            <v>ANTON</v>
          </cell>
          <cell r="D814" t="str">
            <v>CSI ATLETICA COLLI BERICI A.S.D.</v>
          </cell>
          <cell r="E814">
            <v>0</v>
          </cell>
          <cell r="F814">
            <v>2004</v>
          </cell>
          <cell r="G814">
            <v>0</v>
          </cell>
          <cell r="H814" t="str">
            <v>CM</v>
          </cell>
          <cell r="I814" t="str">
            <v>00070</v>
          </cell>
          <cell r="J814" t="str">
            <v>03604228</v>
          </cell>
        </row>
        <row r="815">
          <cell r="A815">
            <v>3603780</v>
          </cell>
          <cell r="B815" t="str">
            <v>FLORIANI</v>
          </cell>
          <cell r="C815" t="str">
            <v>LEONARDO</v>
          </cell>
          <cell r="D815" t="str">
            <v>G.S. LEONICENA</v>
          </cell>
          <cell r="E815">
            <v>0</v>
          </cell>
          <cell r="F815">
            <v>2004</v>
          </cell>
          <cell r="G815">
            <v>0</v>
          </cell>
          <cell r="H815" t="str">
            <v>CM</v>
          </cell>
          <cell r="I815" t="str">
            <v>00136</v>
          </cell>
          <cell r="J815" t="str">
            <v>03603780</v>
          </cell>
        </row>
        <row r="816">
          <cell r="A816">
            <v>3604232</v>
          </cell>
          <cell r="B816" t="str">
            <v>FRACCA</v>
          </cell>
          <cell r="C816" t="str">
            <v>PIETRO</v>
          </cell>
          <cell r="D816" t="str">
            <v>CSI ATLETICA COLLI BERICI A.S.D.</v>
          </cell>
          <cell r="E816">
            <v>0</v>
          </cell>
          <cell r="F816">
            <v>2003</v>
          </cell>
          <cell r="G816">
            <v>0</v>
          </cell>
          <cell r="H816" t="str">
            <v>CM</v>
          </cell>
          <cell r="I816" t="str">
            <v>00070</v>
          </cell>
          <cell r="J816" t="str">
            <v>03604232</v>
          </cell>
        </row>
        <row r="817">
          <cell r="A817">
            <v>3603347</v>
          </cell>
          <cell r="B817" t="str">
            <v>GALIOTTO</v>
          </cell>
          <cell r="C817" t="str">
            <v>TOMMASO</v>
          </cell>
          <cell r="D817" t="str">
            <v>ATLETICA VALCHIAMPO</v>
          </cell>
          <cell r="E817">
            <v>0</v>
          </cell>
          <cell r="F817">
            <v>2003</v>
          </cell>
          <cell r="G817">
            <v>0</v>
          </cell>
          <cell r="H817" t="str">
            <v>CM</v>
          </cell>
          <cell r="I817" t="str">
            <v>00140</v>
          </cell>
          <cell r="J817" t="str">
            <v>03603347</v>
          </cell>
        </row>
        <row r="818">
          <cell r="A818">
            <v>3602605</v>
          </cell>
          <cell r="B818" t="str">
            <v>GATTOLIN</v>
          </cell>
          <cell r="C818" t="str">
            <v>EDOARDO</v>
          </cell>
          <cell r="D818" t="str">
            <v>ATLETICA MONTECCHIO MAGGIORE</v>
          </cell>
          <cell r="E818">
            <v>0</v>
          </cell>
          <cell r="F818">
            <v>2004</v>
          </cell>
          <cell r="G818">
            <v>0</v>
          </cell>
          <cell r="H818" t="str">
            <v>CM</v>
          </cell>
          <cell r="I818" t="str">
            <v>00346</v>
          </cell>
          <cell r="J818" t="str">
            <v>03602605</v>
          </cell>
        </row>
        <row r="819">
          <cell r="A819">
            <v>3603062</v>
          </cell>
          <cell r="B819" t="str">
            <v>GECCHELE</v>
          </cell>
          <cell r="C819" t="str">
            <v>KEVIN</v>
          </cell>
          <cell r="D819" t="str">
            <v>ATLETICA ARZIGNANO</v>
          </cell>
          <cell r="E819">
            <v>0</v>
          </cell>
          <cell r="F819">
            <v>2004</v>
          </cell>
          <cell r="G819">
            <v>0</v>
          </cell>
          <cell r="H819" t="str">
            <v>CM</v>
          </cell>
          <cell r="I819" t="str">
            <v>00131</v>
          </cell>
          <cell r="J819" t="str">
            <v>03603062</v>
          </cell>
        </row>
        <row r="820">
          <cell r="A820">
            <v>3604115</v>
          </cell>
          <cell r="B820" t="str">
            <v>GHELLER</v>
          </cell>
          <cell r="C820" t="str">
            <v>JOEY</v>
          </cell>
          <cell r="D820" t="str">
            <v>POLISPORTIVA DUEVILLE</v>
          </cell>
          <cell r="E820">
            <v>0</v>
          </cell>
          <cell r="F820">
            <v>2004</v>
          </cell>
          <cell r="G820">
            <v>0</v>
          </cell>
          <cell r="H820" t="str">
            <v>CM</v>
          </cell>
          <cell r="I820" t="str">
            <v>00112</v>
          </cell>
          <cell r="J820" t="str">
            <v>03604115</v>
          </cell>
        </row>
        <row r="821">
          <cell r="A821">
            <v>3603065</v>
          </cell>
          <cell r="B821" t="str">
            <v>GIACOMAZZI</v>
          </cell>
          <cell r="C821" t="str">
            <v>MATTIA</v>
          </cell>
          <cell r="D821" t="str">
            <v>ATLETICA ARZIGNANO</v>
          </cell>
          <cell r="E821">
            <v>0</v>
          </cell>
          <cell r="F821">
            <v>2003</v>
          </cell>
          <cell r="G821">
            <v>0</v>
          </cell>
          <cell r="H821" t="str">
            <v>CM</v>
          </cell>
          <cell r="I821" t="str">
            <v>00131</v>
          </cell>
          <cell r="J821" t="str">
            <v>03603065</v>
          </cell>
        </row>
        <row r="822">
          <cell r="A822">
            <v>3602771</v>
          </cell>
          <cell r="B822" t="str">
            <v>GIROLIMETTO</v>
          </cell>
          <cell r="C822" t="str">
            <v>FEDERICO</v>
          </cell>
          <cell r="D822" t="str">
            <v>C.S.I. TEZZE SUL BRENTA</v>
          </cell>
          <cell r="E822">
            <v>0</v>
          </cell>
          <cell r="F822">
            <v>2003</v>
          </cell>
          <cell r="G822">
            <v>0</v>
          </cell>
          <cell r="H822" t="str">
            <v>CM</v>
          </cell>
          <cell r="I822" t="str">
            <v>00134</v>
          </cell>
          <cell r="J822" t="str">
            <v>03602771</v>
          </cell>
        </row>
        <row r="823">
          <cell r="A823">
            <v>3603887</v>
          </cell>
          <cell r="B823" t="str">
            <v>GIUNTA</v>
          </cell>
          <cell r="C823" t="str">
            <v>SAMUELE</v>
          </cell>
          <cell r="D823" t="str">
            <v>ATLETICA CALDOGNO '93</v>
          </cell>
          <cell r="E823">
            <v>0</v>
          </cell>
          <cell r="F823">
            <v>2004</v>
          </cell>
          <cell r="G823">
            <v>0</v>
          </cell>
          <cell r="H823" t="str">
            <v>CM</v>
          </cell>
          <cell r="I823" t="str">
            <v>00129</v>
          </cell>
          <cell r="J823" t="str">
            <v>03603887</v>
          </cell>
        </row>
        <row r="824">
          <cell r="A824">
            <v>3606015</v>
          </cell>
          <cell r="B824" t="str">
            <v>GOBBATO</v>
          </cell>
          <cell r="C824" t="str">
            <v>ALESSANDRO</v>
          </cell>
          <cell r="D824" t="str">
            <v>CSI ATLETICA COLLI BERICI A.S.D.</v>
          </cell>
          <cell r="E824">
            <v>0</v>
          </cell>
          <cell r="F824">
            <v>2003</v>
          </cell>
          <cell r="G824">
            <v>0</v>
          </cell>
          <cell r="H824" t="str">
            <v>CM</v>
          </cell>
          <cell r="I824" t="str">
            <v>00070</v>
          </cell>
          <cell r="J824" t="str">
            <v>03606015</v>
          </cell>
        </row>
        <row r="825">
          <cell r="A825">
            <v>3607423</v>
          </cell>
          <cell r="B825" t="str">
            <v>GROSSELE</v>
          </cell>
          <cell r="C825" t="str">
            <v>GIACOMO</v>
          </cell>
          <cell r="D825" t="str">
            <v>C.S.I. TEZZE SUL BRENTA</v>
          </cell>
          <cell r="E825">
            <v>0</v>
          </cell>
          <cell r="F825">
            <v>2004</v>
          </cell>
          <cell r="G825">
            <v>0</v>
          </cell>
          <cell r="H825" t="str">
            <v>CM</v>
          </cell>
          <cell r="I825" t="str">
            <v>00134</v>
          </cell>
          <cell r="J825" t="str">
            <v>03607423</v>
          </cell>
        </row>
        <row r="826">
          <cell r="A826">
            <v>3604411</v>
          </cell>
          <cell r="B826" t="str">
            <v>GROSSELLE</v>
          </cell>
          <cell r="C826" t="str">
            <v>ANTONIO</v>
          </cell>
          <cell r="D826" t="str">
            <v>POLISPORTIVA SALF ALTOPADOVANA</v>
          </cell>
          <cell r="E826">
            <v>0</v>
          </cell>
          <cell r="F826">
            <v>2004</v>
          </cell>
          <cell r="G826">
            <v>0</v>
          </cell>
          <cell r="H826" t="str">
            <v>CM</v>
          </cell>
          <cell r="I826" t="str">
            <v>00145</v>
          </cell>
          <cell r="J826" t="str">
            <v>03604411</v>
          </cell>
        </row>
        <row r="827">
          <cell r="A827">
            <v>3603117</v>
          </cell>
          <cell r="B827" t="str">
            <v>GUERRA</v>
          </cell>
          <cell r="C827" t="str">
            <v>ALEX</v>
          </cell>
          <cell r="D827" t="str">
            <v>A.S.D. VALLI DEL PASUBIO</v>
          </cell>
          <cell r="E827">
            <v>0</v>
          </cell>
          <cell r="F827">
            <v>2004</v>
          </cell>
          <cell r="G827">
            <v>0</v>
          </cell>
          <cell r="H827" t="str">
            <v>CM</v>
          </cell>
          <cell r="I827" t="str">
            <v>00073</v>
          </cell>
          <cell r="J827" t="str">
            <v>03603117</v>
          </cell>
        </row>
        <row r="828">
          <cell r="A828">
            <v>3603008</v>
          </cell>
          <cell r="B828" t="str">
            <v>GUERRERO</v>
          </cell>
          <cell r="C828" t="str">
            <v>FRANCO</v>
          </cell>
          <cell r="D828" t="str">
            <v>ATLETICA ARZIGNANO</v>
          </cell>
          <cell r="E828">
            <v>0</v>
          </cell>
          <cell r="F828">
            <v>2003</v>
          </cell>
          <cell r="G828">
            <v>0</v>
          </cell>
          <cell r="H828" t="str">
            <v>CM</v>
          </cell>
          <cell r="I828" t="str">
            <v>00131</v>
          </cell>
          <cell r="J828" t="str">
            <v>03603008</v>
          </cell>
        </row>
        <row r="829">
          <cell r="A829">
            <v>3603696</v>
          </cell>
          <cell r="B829" t="str">
            <v>GUIOTTO</v>
          </cell>
          <cell r="C829" t="str">
            <v>ALESSANDRO</v>
          </cell>
          <cell r="D829" t="str">
            <v>A.P.D. VALDAGNO</v>
          </cell>
          <cell r="E829">
            <v>0</v>
          </cell>
          <cell r="F829">
            <v>2004</v>
          </cell>
          <cell r="G829">
            <v>0</v>
          </cell>
          <cell r="H829" t="str">
            <v>CM</v>
          </cell>
          <cell r="I829" t="str">
            <v>00135</v>
          </cell>
          <cell r="J829" t="str">
            <v>03603696</v>
          </cell>
        </row>
        <row r="830">
          <cell r="A830">
            <v>3604236</v>
          </cell>
          <cell r="B830" t="str">
            <v>GULINELLI</v>
          </cell>
          <cell r="C830" t="str">
            <v>LORENZO</v>
          </cell>
          <cell r="D830" t="str">
            <v>CSI ATLETICA COLLI BERICI A.S.D.</v>
          </cell>
          <cell r="E830">
            <v>0</v>
          </cell>
          <cell r="F830">
            <v>2004</v>
          </cell>
          <cell r="G830">
            <v>0</v>
          </cell>
          <cell r="H830" t="str">
            <v>CM</v>
          </cell>
          <cell r="I830" t="str">
            <v>00070</v>
          </cell>
          <cell r="J830" t="str">
            <v>03604236</v>
          </cell>
        </row>
        <row r="831">
          <cell r="A831">
            <v>3602609</v>
          </cell>
          <cell r="B831" t="str">
            <v>JOVANOVSKI</v>
          </cell>
          <cell r="C831" t="str">
            <v>KEVIN</v>
          </cell>
          <cell r="D831" t="str">
            <v>ATLETICA MONTECCHIO MAGGIORE</v>
          </cell>
          <cell r="E831">
            <v>0</v>
          </cell>
          <cell r="F831">
            <v>2004</v>
          </cell>
          <cell r="G831">
            <v>0</v>
          </cell>
          <cell r="H831" t="str">
            <v>CM</v>
          </cell>
          <cell r="I831" t="str">
            <v>00346</v>
          </cell>
          <cell r="J831" t="str">
            <v>03602609</v>
          </cell>
        </row>
        <row r="832">
          <cell r="A832">
            <v>3602316</v>
          </cell>
          <cell r="B832" t="str">
            <v>KOENIG</v>
          </cell>
          <cell r="C832" t="str">
            <v>ELIA</v>
          </cell>
          <cell r="D832" t="str">
            <v>POL. DIL. MONTECCHIO PRECALCINO</v>
          </cell>
          <cell r="E832">
            <v>0</v>
          </cell>
          <cell r="F832">
            <v>2004</v>
          </cell>
          <cell r="G832">
            <v>0</v>
          </cell>
          <cell r="H832" t="str">
            <v>CM</v>
          </cell>
          <cell r="I832" t="str">
            <v>00004</v>
          </cell>
          <cell r="J832" t="str">
            <v>03602316</v>
          </cell>
        </row>
        <row r="833">
          <cell r="A833">
            <v>3602317</v>
          </cell>
          <cell r="B833" t="str">
            <v>KOENIG</v>
          </cell>
          <cell r="C833" t="str">
            <v>SIRO</v>
          </cell>
          <cell r="D833" t="str">
            <v>POL. DIL. MONTECCHIO PRECALCINO</v>
          </cell>
          <cell r="E833">
            <v>0</v>
          </cell>
          <cell r="F833">
            <v>2003</v>
          </cell>
          <cell r="G833">
            <v>0</v>
          </cell>
          <cell r="H833" t="str">
            <v>CM</v>
          </cell>
          <cell r="I833" t="str">
            <v>00004</v>
          </cell>
          <cell r="J833" t="str">
            <v>03602317</v>
          </cell>
        </row>
        <row r="834">
          <cell r="A834">
            <v>3604155</v>
          </cell>
          <cell r="B834" t="str">
            <v>LAGO</v>
          </cell>
          <cell r="C834" t="str">
            <v>DAVIDE</v>
          </cell>
          <cell r="D834" t="str">
            <v>C.S.I. TEZZE SUL BRENTA</v>
          </cell>
          <cell r="E834">
            <v>0</v>
          </cell>
          <cell r="F834">
            <v>2003</v>
          </cell>
          <cell r="G834">
            <v>0</v>
          </cell>
          <cell r="H834" t="str">
            <v>CM</v>
          </cell>
          <cell r="I834" t="str">
            <v>00134</v>
          </cell>
          <cell r="J834" t="str">
            <v>03604155</v>
          </cell>
        </row>
        <row r="835">
          <cell r="A835">
            <v>3604498</v>
          </cell>
          <cell r="B835" t="str">
            <v>LAHOUAL</v>
          </cell>
          <cell r="C835" t="str">
            <v>ABDERRAHMAN</v>
          </cell>
          <cell r="D835" t="str">
            <v>G.S. LEONICENA</v>
          </cell>
          <cell r="E835">
            <v>0</v>
          </cell>
          <cell r="F835">
            <v>2003</v>
          </cell>
          <cell r="G835">
            <v>0</v>
          </cell>
          <cell r="H835" t="str">
            <v>CM</v>
          </cell>
          <cell r="I835" t="str">
            <v>00136</v>
          </cell>
          <cell r="J835" t="str">
            <v>03604498</v>
          </cell>
        </row>
        <row r="836">
          <cell r="A836">
            <v>3602580</v>
          </cell>
          <cell r="B836" t="str">
            <v>LIVIERO</v>
          </cell>
          <cell r="C836" t="str">
            <v>FRANCESCO</v>
          </cell>
          <cell r="D836" t="str">
            <v>C.S.I. TEZZE SUL BRENTA</v>
          </cell>
          <cell r="E836">
            <v>0</v>
          </cell>
          <cell r="F836">
            <v>2004</v>
          </cell>
          <cell r="G836">
            <v>0</v>
          </cell>
          <cell r="H836" t="str">
            <v>CM</v>
          </cell>
          <cell r="I836" t="str">
            <v>00134</v>
          </cell>
          <cell r="J836" t="str">
            <v>03602580</v>
          </cell>
        </row>
        <row r="837">
          <cell r="A837">
            <v>3602512</v>
          </cell>
          <cell r="B837" t="str">
            <v>LONGARETTI</v>
          </cell>
          <cell r="C837" t="str">
            <v>MATTIA</v>
          </cell>
          <cell r="D837" t="str">
            <v>ATLETICA UNION CREAZZO A.S.D.</v>
          </cell>
          <cell r="E837">
            <v>0</v>
          </cell>
          <cell r="F837">
            <v>2003</v>
          </cell>
          <cell r="G837">
            <v>0</v>
          </cell>
          <cell r="H837" t="str">
            <v>CM</v>
          </cell>
          <cell r="I837" t="str">
            <v>00101</v>
          </cell>
          <cell r="J837" t="str">
            <v>03602512</v>
          </cell>
        </row>
        <row r="838">
          <cell r="A838">
            <v>3603690</v>
          </cell>
          <cell r="B838" t="str">
            <v>LOVECCHIO</v>
          </cell>
          <cell r="C838" t="str">
            <v>PIO FEDERICO</v>
          </cell>
          <cell r="D838" t="str">
            <v>C.S.I. TEZZE SUL BRENTA</v>
          </cell>
          <cell r="E838">
            <v>0</v>
          </cell>
          <cell r="F838">
            <v>2003</v>
          </cell>
          <cell r="G838">
            <v>0</v>
          </cell>
          <cell r="H838" t="str">
            <v>CM</v>
          </cell>
          <cell r="I838" t="str">
            <v>00134</v>
          </cell>
          <cell r="J838" t="str">
            <v>03603690</v>
          </cell>
        </row>
        <row r="839">
          <cell r="A839">
            <v>3603071</v>
          </cell>
          <cell r="B839" t="str">
            <v>MAGNABOSCO</v>
          </cell>
          <cell r="C839" t="str">
            <v>VITTORIO TAMITRAT</v>
          </cell>
          <cell r="D839" t="str">
            <v>ATLETICA ARZIGNANO</v>
          </cell>
          <cell r="E839">
            <v>0</v>
          </cell>
          <cell r="F839">
            <v>2003</v>
          </cell>
          <cell r="G839">
            <v>0</v>
          </cell>
          <cell r="H839" t="str">
            <v>CM</v>
          </cell>
          <cell r="I839" t="str">
            <v>00131</v>
          </cell>
          <cell r="J839" t="str">
            <v>03603071</v>
          </cell>
        </row>
        <row r="840">
          <cell r="A840">
            <v>3606016</v>
          </cell>
          <cell r="B840" t="str">
            <v>MALANDRIN</v>
          </cell>
          <cell r="C840" t="str">
            <v>LUCA</v>
          </cell>
          <cell r="D840" t="str">
            <v>CSI ATLETICA COLLI BERICI A.S.D.</v>
          </cell>
          <cell r="E840">
            <v>0</v>
          </cell>
          <cell r="F840">
            <v>2003</v>
          </cell>
          <cell r="G840">
            <v>0</v>
          </cell>
          <cell r="H840" t="str">
            <v>CM</v>
          </cell>
          <cell r="I840" t="str">
            <v>00070</v>
          </cell>
          <cell r="J840" t="str">
            <v>03606016</v>
          </cell>
        </row>
        <row r="841">
          <cell r="A841">
            <v>3603891</v>
          </cell>
          <cell r="B841" t="str">
            <v>MANNI</v>
          </cell>
          <cell r="C841" t="str">
            <v>ALESSANDRO</v>
          </cell>
          <cell r="D841" t="str">
            <v>ATLETICA CALDOGNO '93</v>
          </cell>
          <cell r="E841">
            <v>0</v>
          </cell>
          <cell r="F841">
            <v>2003</v>
          </cell>
          <cell r="G841">
            <v>0</v>
          </cell>
          <cell r="H841" t="str">
            <v>CM</v>
          </cell>
          <cell r="I841" t="str">
            <v>00129</v>
          </cell>
          <cell r="J841" t="str">
            <v>03603891</v>
          </cell>
        </row>
        <row r="842">
          <cell r="A842">
            <v>3602516</v>
          </cell>
          <cell r="B842" t="str">
            <v>MARAN</v>
          </cell>
          <cell r="C842" t="str">
            <v>EDOARDO</v>
          </cell>
          <cell r="D842" t="str">
            <v>ATLETICA UNION CREAZZO A.S.D.</v>
          </cell>
          <cell r="E842">
            <v>0</v>
          </cell>
          <cell r="F842">
            <v>2003</v>
          </cell>
          <cell r="G842">
            <v>0</v>
          </cell>
          <cell r="H842" t="str">
            <v>CM</v>
          </cell>
          <cell r="I842" t="str">
            <v>00101</v>
          </cell>
          <cell r="J842" t="str">
            <v>03602516</v>
          </cell>
        </row>
        <row r="843">
          <cell r="A843">
            <v>3603892</v>
          </cell>
          <cell r="B843" t="str">
            <v>MARANGONI</v>
          </cell>
          <cell r="C843" t="str">
            <v>PAOLO</v>
          </cell>
          <cell r="D843" t="str">
            <v>ATLETICA CALDOGNO '93</v>
          </cell>
          <cell r="E843">
            <v>0</v>
          </cell>
          <cell r="F843">
            <v>2003</v>
          </cell>
          <cell r="G843">
            <v>0</v>
          </cell>
          <cell r="H843" t="str">
            <v>CM</v>
          </cell>
          <cell r="I843" t="str">
            <v>00129</v>
          </cell>
          <cell r="J843" t="str">
            <v>03603892</v>
          </cell>
        </row>
        <row r="844">
          <cell r="A844">
            <v>3604241</v>
          </cell>
          <cell r="B844" t="str">
            <v>MARCHIORO</v>
          </cell>
          <cell r="C844" t="str">
            <v>FABIO</v>
          </cell>
          <cell r="D844" t="str">
            <v>CSI ATLETICA COLLI BERICI A.S.D.</v>
          </cell>
          <cell r="E844">
            <v>0</v>
          </cell>
          <cell r="F844">
            <v>2003</v>
          </cell>
          <cell r="G844">
            <v>0</v>
          </cell>
          <cell r="H844" t="str">
            <v>CM</v>
          </cell>
          <cell r="I844" t="str">
            <v>00070</v>
          </cell>
          <cell r="J844" t="str">
            <v>03604241</v>
          </cell>
        </row>
        <row r="845">
          <cell r="A845">
            <v>3603807</v>
          </cell>
          <cell r="B845" t="str">
            <v>MASCOTTO</v>
          </cell>
          <cell r="C845" t="str">
            <v>EDOARDO</v>
          </cell>
          <cell r="D845" t="str">
            <v>G.S. LEONICENA</v>
          </cell>
          <cell r="E845">
            <v>0</v>
          </cell>
          <cell r="F845">
            <v>2003</v>
          </cell>
          <cell r="G845">
            <v>0</v>
          </cell>
          <cell r="H845" t="str">
            <v>CM</v>
          </cell>
          <cell r="I845" t="str">
            <v>00136</v>
          </cell>
          <cell r="J845" t="str">
            <v>03603807</v>
          </cell>
        </row>
        <row r="846">
          <cell r="A846">
            <v>3603406</v>
          </cell>
          <cell r="B846" t="str">
            <v>MASSAUA</v>
          </cell>
          <cell r="C846" t="str">
            <v>NICOLA</v>
          </cell>
          <cell r="D846" t="str">
            <v>ATLETICA UNION CREAZZO A.S.D.</v>
          </cell>
          <cell r="E846">
            <v>0</v>
          </cell>
          <cell r="F846">
            <v>2004</v>
          </cell>
          <cell r="G846">
            <v>0</v>
          </cell>
          <cell r="H846" t="str">
            <v>CM</v>
          </cell>
          <cell r="I846" t="str">
            <v>00101</v>
          </cell>
          <cell r="J846" t="str">
            <v>03603406</v>
          </cell>
        </row>
        <row r="847">
          <cell r="A847">
            <v>3602613</v>
          </cell>
          <cell r="B847" t="str">
            <v>MASSIGNAN</v>
          </cell>
          <cell r="C847" t="str">
            <v>MATTEO</v>
          </cell>
          <cell r="D847" t="str">
            <v>ATLETICA MONTECCHIO MAGGIORE</v>
          </cell>
          <cell r="E847">
            <v>0</v>
          </cell>
          <cell r="F847">
            <v>2004</v>
          </cell>
          <cell r="G847">
            <v>0</v>
          </cell>
          <cell r="H847" t="str">
            <v>CM</v>
          </cell>
          <cell r="I847" t="str">
            <v>00346</v>
          </cell>
          <cell r="J847" t="str">
            <v>03602613</v>
          </cell>
        </row>
        <row r="848">
          <cell r="A848">
            <v>3603119</v>
          </cell>
          <cell r="B848" t="str">
            <v>MATTIELLO</v>
          </cell>
          <cell r="C848" t="str">
            <v>DAVIDE</v>
          </cell>
          <cell r="D848" t="str">
            <v>A.S.D. VALLI DEL PASUBIO</v>
          </cell>
          <cell r="E848">
            <v>0</v>
          </cell>
          <cell r="F848">
            <v>2003</v>
          </cell>
          <cell r="G848">
            <v>0</v>
          </cell>
          <cell r="H848" t="str">
            <v>CM</v>
          </cell>
          <cell r="I848" t="str">
            <v>00073</v>
          </cell>
          <cell r="J848" t="str">
            <v>03603119</v>
          </cell>
        </row>
        <row r="849">
          <cell r="A849">
            <v>3603783</v>
          </cell>
          <cell r="B849" t="str">
            <v>MAZZUCATO</v>
          </cell>
          <cell r="C849" t="str">
            <v>MARCO</v>
          </cell>
          <cell r="D849" t="str">
            <v>G.S. LEONICENA</v>
          </cell>
          <cell r="E849">
            <v>0</v>
          </cell>
          <cell r="F849">
            <v>2004</v>
          </cell>
          <cell r="G849">
            <v>0</v>
          </cell>
          <cell r="H849" t="str">
            <v>CM</v>
          </cell>
          <cell r="I849" t="str">
            <v>00136</v>
          </cell>
          <cell r="J849" t="str">
            <v>03603783</v>
          </cell>
        </row>
        <row r="850">
          <cell r="A850">
            <v>3603356</v>
          </cell>
          <cell r="B850" t="str">
            <v>MECENERO</v>
          </cell>
          <cell r="C850" t="str">
            <v>ELIA</v>
          </cell>
          <cell r="D850" t="str">
            <v>ATLETICA VALCHIAMPO</v>
          </cell>
          <cell r="E850">
            <v>0</v>
          </cell>
          <cell r="F850">
            <v>2004</v>
          </cell>
          <cell r="G850">
            <v>0</v>
          </cell>
          <cell r="H850" t="str">
            <v>CM</v>
          </cell>
          <cell r="I850" t="str">
            <v>00140</v>
          </cell>
          <cell r="J850" t="str">
            <v>03603356</v>
          </cell>
        </row>
        <row r="851">
          <cell r="A851">
            <v>3604437</v>
          </cell>
          <cell r="B851" t="str">
            <v>MERLO</v>
          </cell>
          <cell r="C851" t="str">
            <v>GIOVANNI</v>
          </cell>
          <cell r="D851" t="str">
            <v>POLISPORTIVA SALF ALTOPADOVANA</v>
          </cell>
          <cell r="E851">
            <v>0</v>
          </cell>
          <cell r="F851">
            <v>2003</v>
          </cell>
          <cell r="G851">
            <v>0</v>
          </cell>
          <cell r="H851" t="str">
            <v>CM</v>
          </cell>
          <cell r="I851" t="str">
            <v>00145</v>
          </cell>
          <cell r="J851" t="str">
            <v>03604437</v>
          </cell>
        </row>
        <row r="852">
          <cell r="A852">
            <v>3604026</v>
          </cell>
          <cell r="B852" t="str">
            <v>MINNITI</v>
          </cell>
          <cell r="C852" t="str">
            <v>ROBERTO</v>
          </cell>
          <cell r="D852" t="str">
            <v>ATLETICA MONTECCHIO MAGGIORE</v>
          </cell>
          <cell r="E852">
            <v>0</v>
          </cell>
          <cell r="F852">
            <v>2004</v>
          </cell>
          <cell r="G852">
            <v>0</v>
          </cell>
          <cell r="H852" t="str">
            <v>CM</v>
          </cell>
          <cell r="I852" t="str">
            <v>00346</v>
          </cell>
          <cell r="J852" t="str">
            <v>03604026</v>
          </cell>
        </row>
        <row r="853">
          <cell r="A853">
            <v>3603357</v>
          </cell>
          <cell r="B853" t="str">
            <v>MISTRORIGO</v>
          </cell>
          <cell r="C853" t="str">
            <v>ALBERTO</v>
          </cell>
          <cell r="D853" t="str">
            <v>ATLETICA VALCHIAMPO</v>
          </cell>
          <cell r="E853">
            <v>0</v>
          </cell>
          <cell r="F853">
            <v>2004</v>
          </cell>
          <cell r="G853">
            <v>0</v>
          </cell>
          <cell r="H853" t="str">
            <v>CM</v>
          </cell>
          <cell r="I853" t="str">
            <v>00140</v>
          </cell>
          <cell r="J853" t="str">
            <v>03603357</v>
          </cell>
        </row>
        <row r="854">
          <cell r="A854">
            <v>3602766</v>
          </cell>
          <cell r="B854" t="str">
            <v>MORO</v>
          </cell>
          <cell r="C854" t="str">
            <v>LUCA</v>
          </cell>
          <cell r="D854" t="str">
            <v>ATLETICA UNION CREAZZO A.S.D.</v>
          </cell>
          <cell r="E854">
            <v>0</v>
          </cell>
          <cell r="F854">
            <v>2004</v>
          </cell>
          <cell r="G854">
            <v>0</v>
          </cell>
          <cell r="H854" t="str">
            <v>CM</v>
          </cell>
          <cell r="I854" t="str">
            <v>00101</v>
          </cell>
          <cell r="J854" t="str">
            <v>03602766</v>
          </cell>
        </row>
        <row r="855">
          <cell r="A855">
            <v>3602287</v>
          </cell>
          <cell r="B855" t="str">
            <v>MORO</v>
          </cell>
          <cell r="C855" t="str">
            <v>TOMMASO</v>
          </cell>
          <cell r="D855" t="str">
            <v>POL. DIL. MONTECCHIO PRECALCINO</v>
          </cell>
          <cell r="E855">
            <v>0</v>
          </cell>
          <cell r="F855">
            <v>2003</v>
          </cell>
          <cell r="G855">
            <v>0</v>
          </cell>
          <cell r="H855" t="str">
            <v>CM</v>
          </cell>
          <cell r="I855" t="str">
            <v>00004</v>
          </cell>
          <cell r="J855" t="str">
            <v>03602287</v>
          </cell>
        </row>
        <row r="856">
          <cell r="A856">
            <v>3602499</v>
          </cell>
          <cell r="B856" t="str">
            <v>NEFFAT</v>
          </cell>
          <cell r="C856" t="str">
            <v>MATTEO</v>
          </cell>
          <cell r="D856" t="str">
            <v>ATLETICA UNION CREAZZO A.S.D.</v>
          </cell>
          <cell r="E856">
            <v>0</v>
          </cell>
          <cell r="F856">
            <v>2004</v>
          </cell>
          <cell r="G856">
            <v>0</v>
          </cell>
          <cell r="H856" t="str">
            <v>CM</v>
          </cell>
          <cell r="I856" t="str">
            <v>00101</v>
          </cell>
          <cell r="J856" t="str">
            <v>03602499</v>
          </cell>
        </row>
        <row r="857">
          <cell r="A857">
            <v>3603784</v>
          </cell>
          <cell r="B857" t="str">
            <v>NICOLATO</v>
          </cell>
          <cell r="C857" t="str">
            <v>ANDREA</v>
          </cell>
          <cell r="D857" t="str">
            <v>G.S. LEONICENA</v>
          </cell>
          <cell r="E857">
            <v>0</v>
          </cell>
          <cell r="F857">
            <v>2004</v>
          </cell>
          <cell r="G857">
            <v>0</v>
          </cell>
          <cell r="H857" t="str">
            <v>CM</v>
          </cell>
          <cell r="I857" t="str">
            <v>00136</v>
          </cell>
          <cell r="J857" t="str">
            <v>03603784</v>
          </cell>
        </row>
        <row r="858">
          <cell r="A858">
            <v>3603905</v>
          </cell>
          <cell r="B858" t="str">
            <v>NICOLAZZO</v>
          </cell>
          <cell r="C858" t="str">
            <v>MIRKO</v>
          </cell>
          <cell r="D858" t="str">
            <v>ATLETICA CALDOGNO '93</v>
          </cell>
          <cell r="E858">
            <v>0</v>
          </cell>
          <cell r="F858">
            <v>2003</v>
          </cell>
          <cell r="G858">
            <v>0</v>
          </cell>
          <cell r="H858" t="str">
            <v>CM</v>
          </cell>
          <cell r="I858" t="str">
            <v>00129</v>
          </cell>
          <cell r="J858" t="str">
            <v>03603905</v>
          </cell>
        </row>
        <row r="859">
          <cell r="A859">
            <v>3604596</v>
          </cell>
          <cell r="B859" t="str">
            <v>NTAKIRUTIMANA</v>
          </cell>
          <cell r="C859" t="str">
            <v>JEAN MICHEL</v>
          </cell>
          <cell r="D859" t="str">
            <v>POLISPORTIVA SALF ALTOPADOVANA</v>
          </cell>
          <cell r="E859">
            <v>0</v>
          </cell>
          <cell r="F859">
            <v>2003</v>
          </cell>
          <cell r="G859">
            <v>0</v>
          </cell>
          <cell r="H859" t="str">
            <v>CM</v>
          </cell>
          <cell r="I859" t="str">
            <v>00145</v>
          </cell>
          <cell r="J859" t="str">
            <v>03604596</v>
          </cell>
        </row>
        <row r="860">
          <cell r="A860">
            <v>3604885</v>
          </cell>
          <cell r="B860" t="str">
            <v>ORLANDINI</v>
          </cell>
          <cell r="C860" t="str">
            <v>LUCIO</v>
          </cell>
          <cell r="D860" t="str">
            <v>POLISPORTIVA DUEVILLE</v>
          </cell>
          <cell r="E860">
            <v>0</v>
          </cell>
          <cell r="F860">
            <v>2003</v>
          </cell>
          <cell r="G860">
            <v>0</v>
          </cell>
          <cell r="H860" t="str">
            <v>CM</v>
          </cell>
          <cell r="I860" t="str">
            <v>00112</v>
          </cell>
          <cell r="J860" t="str">
            <v>03604885</v>
          </cell>
        </row>
        <row r="861">
          <cell r="A861">
            <v>3606759</v>
          </cell>
          <cell r="B861" t="str">
            <v>PACCHIN</v>
          </cell>
          <cell r="C861" t="str">
            <v>SAMUELE</v>
          </cell>
          <cell r="D861" t="str">
            <v>ATLETICA CALDOGNO '93</v>
          </cell>
          <cell r="E861">
            <v>0</v>
          </cell>
          <cell r="F861">
            <v>2003</v>
          </cell>
          <cell r="G861">
            <v>0</v>
          </cell>
          <cell r="H861" t="str">
            <v>CM</v>
          </cell>
          <cell r="I861" t="str">
            <v>00129</v>
          </cell>
          <cell r="J861" t="str">
            <v>03606759</v>
          </cell>
        </row>
        <row r="862">
          <cell r="A862">
            <v>3606365</v>
          </cell>
          <cell r="B862" t="str">
            <v>PALMA</v>
          </cell>
          <cell r="C862" t="str">
            <v>FILIPPO</v>
          </cell>
          <cell r="D862" t="str">
            <v>AMICI DELL'ATLETICA VICENZA</v>
          </cell>
          <cell r="E862">
            <v>0</v>
          </cell>
          <cell r="F862">
            <v>2003</v>
          </cell>
          <cell r="G862">
            <v>0</v>
          </cell>
          <cell r="H862" t="str">
            <v>CM</v>
          </cell>
          <cell r="I862" t="str">
            <v>00265</v>
          </cell>
          <cell r="J862" t="str">
            <v>03606365</v>
          </cell>
        </row>
        <row r="863">
          <cell r="A863">
            <v>3603120</v>
          </cell>
          <cell r="B863" t="str">
            <v>PANOZZO</v>
          </cell>
          <cell r="C863" t="str">
            <v>NICOLA</v>
          </cell>
          <cell r="D863" t="str">
            <v>A.S.D. VALLI DEL PASUBIO</v>
          </cell>
          <cell r="E863">
            <v>0</v>
          </cell>
          <cell r="F863">
            <v>2003</v>
          </cell>
          <cell r="G863">
            <v>0</v>
          </cell>
          <cell r="H863" t="str">
            <v>CM</v>
          </cell>
          <cell r="I863" t="str">
            <v>00073</v>
          </cell>
          <cell r="J863" t="str">
            <v>03603120</v>
          </cell>
        </row>
        <row r="864">
          <cell r="A864">
            <v>3603082</v>
          </cell>
          <cell r="B864" t="str">
            <v>PASQUALE</v>
          </cell>
          <cell r="C864" t="str">
            <v>MARCO</v>
          </cell>
          <cell r="D864" t="str">
            <v>ATLETICA ARZIGNANO</v>
          </cell>
          <cell r="E864">
            <v>0</v>
          </cell>
          <cell r="F864">
            <v>2003</v>
          </cell>
          <cell r="G864">
            <v>0</v>
          </cell>
          <cell r="H864" t="str">
            <v>CM</v>
          </cell>
          <cell r="I864" t="str">
            <v>00131</v>
          </cell>
          <cell r="J864" t="str">
            <v>03603082</v>
          </cell>
        </row>
        <row r="865">
          <cell r="A865">
            <v>3603983</v>
          </cell>
          <cell r="B865" t="str">
            <v>PASTORI</v>
          </cell>
          <cell r="C865" t="str">
            <v>SIRIO</v>
          </cell>
          <cell r="D865" t="str">
            <v>POLISPORTIVA DUEVILLE</v>
          </cell>
          <cell r="E865">
            <v>0</v>
          </cell>
          <cell r="F865">
            <v>2004</v>
          </cell>
          <cell r="G865">
            <v>0</v>
          </cell>
          <cell r="H865" t="str">
            <v>CM</v>
          </cell>
          <cell r="I865" t="str">
            <v>00112</v>
          </cell>
          <cell r="J865" t="str">
            <v>03603983</v>
          </cell>
        </row>
        <row r="866">
          <cell r="A866">
            <v>3603364</v>
          </cell>
          <cell r="B866" t="str">
            <v>PELTRIN</v>
          </cell>
          <cell r="C866" t="str">
            <v>SAMUELE</v>
          </cell>
          <cell r="D866" t="str">
            <v>ATLETICA VALCHIAMPO</v>
          </cell>
          <cell r="E866">
            <v>0</v>
          </cell>
          <cell r="F866">
            <v>2003</v>
          </cell>
          <cell r="G866">
            <v>0</v>
          </cell>
          <cell r="H866" t="str">
            <v>CM</v>
          </cell>
          <cell r="I866" t="str">
            <v>00140</v>
          </cell>
          <cell r="J866" t="str">
            <v>03603364</v>
          </cell>
        </row>
        <row r="867">
          <cell r="A867">
            <v>3603365</v>
          </cell>
          <cell r="B867" t="str">
            <v>PEREGO</v>
          </cell>
          <cell r="C867" t="str">
            <v>CRISTIAN</v>
          </cell>
          <cell r="D867" t="str">
            <v>ATLETICA VALCHIAMPO</v>
          </cell>
          <cell r="E867">
            <v>0</v>
          </cell>
          <cell r="F867">
            <v>2004</v>
          </cell>
          <cell r="G867">
            <v>0</v>
          </cell>
          <cell r="H867" t="str">
            <v>CM</v>
          </cell>
          <cell r="I867" t="str">
            <v>00140</v>
          </cell>
          <cell r="J867" t="str">
            <v>03603365</v>
          </cell>
        </row>
        <row r="868">
          <cell r="A868">
            <v>3602899</v>
          </cell>
          <cell r="B868" t="str">
            <v>PESAVENTO</v>
          </cell>
          <cell r="C868" t="str">
            <v>FRANCESCO</v>
          </cell>
          <cell r="D868" t="str">
            <v>SPAZI VERDI</v>
          </cell>
          <cell r="E868">
            <v>0</v>
          </cell>
          <cell r="F868">
            <v>2004</v>
          </cell>
          <cell r="G868">
            <v>0</v>
          </cell>
          <cell r="H868" t="str">
            <v>CM</v>
          </cell>
          <cell r="I868" t="str">
            <v>00298</v>
          </cell>
          <cell r="J868" t="str">
            <v>03602899</v>
          </cell>
        </row>
        <row r="869">
          <cell r="A869">
            <v>3603287</v>
          </cell>
          <cell r="B869" t="str">
            <v>PETRELLA</v>
          </cell>
          <cell r="C869" t="str">
            <v>ANDREA</v>
          </cell>
          <cell r="D869" t="str">
            <v>A.P.D. VALDAGNO</v>
          </cell>
          <cell r="E869">
            <v>0</v>
          </cell>
          <cell r="F869">
            <v>2004</v>
          </cell>
          <cell r="G869">
            <v>0</v>
          </cell>
          <cell r="H869" t="str">
            <v>CM</v>
          </cell>
          <cell r="I869" t="str">
            <v>00135</v>
          </cell>
          <cell r="J869" t="str">
            <v>03603287</v>
          </cell>
        </row>
        <row r="870">
          <cell r="A870">
            <v>3604429</v>
          </cell>
          <cell r="B870" t="str">
            <v>PETTENON</v>
          </cell>
          <cell r="C870" t="str">
            <v>ANDREA</v>
          </cell>
          <cell r="D870" t="str">
            <v>POLISPORTIVA SALF ALTOPADOVANA</v>
          </cell>
          <cell r="E870">
            <v>0</v>
          </cell>
          <cell r="F870">
            <v>2004</v>
          </cell>
          <cell r="G870">
            <v>0</v>
          </cell>
          <cell r="H870" t="str">
            <v>CM</v>
          </cell>
          <cell r="I870" t="str">
            <v>00145</v>
          </cell>
          <cell r="J870" t="str">
            <v>03604429</v>
          </cell>
        </row>
        <row r="871">
          <cell r="A871">
            <v>3603702</v>
          </cell>
          <cell r="B871" t="str">
            <v>PIANALTO</v>
          </cell>
          <cell r="C871" t="str">
            <v>RICCARDO</v>
          </cell>
          <cell r="D871" t="str">
            <v>A.P.D. VALDAGNO</v>
          </cell>
          <cell r="E871">
            <v>0</v>
          </cell>
          <cell r="F871">
            <v>2003</v>
          </cell>
          <cell r="G871">
            <v>0</v>
          </cell>
          <cell r="H871" t="str">
            <v>CM</v>
          </cell>
          <cell r="I871" t="str">
            <v>00135</v>
          </cell>
          <cell r="J871" t="str">
            <v>03603702</v>
          </cell>
        </row>
        <row r="872">
          <cell r="A872">
            <v>3603603</v>
          </cell>
          <cell r="B872" t="str">
            <v>PILATI</v>
          </cell>
          <cell r="C872" t="str">
            <v>GABRIELE</v>
          </cell>
          <cell r="D872" t="str">
            <v>AMICI DELL'ATLETICA VICENZA</v>
          </cell>
          <cell r="E872">
            <v>0</v>
          </cell>
          <cell r="F872">
            <v>2004</v>
          </cell>
          <cell r="G872">
            <v>0</v>
          </cell>
          <cell r="H872" t="str">
            <v>CM</v>
          </cell>
          <cell r="I872" t="str">
            <v>00265</v>
          </cell>
          <cell r="J872" t="str">
            <v>03603603</v>
          </cell>
        </row>
        <row r="873">
          <cell r="A873">
            <v>3602773</v>
          </cell>
          <cell r="B873" t="str">
            <v>PIOTTO</v>
          </cell>
          <cell r="C873" t="str">
            <v>NICHOLAS</v>
          </cell>
          <cell r="D873" t="str">
            <v>C.S.I. TEZZE SUL BRENTA</v>
          </cell>
          <cell r="E873">
            <v>0</v>
          </cell>
          <cell r="F873">
            <v>2003</v>
          </cell>
          <cell r="G873">
            <v>0</v>
          </cell>
          <cell r="H873" t="str">
            <v>CM</v>
          </cell>
          <cell r="I873" t="str">
            <v>00134</v>
          </cell>
          <cell r="J873" t="str">
            <v>03602773</v>
          </cell>
        </row>
        <row r="874">
          <cell r="A874">
            <v>3603580</v>
          </cell>
          <cell r="B874" t="str">
            <v>PIZZATO</v>
          </cell>
          <cell r="C874" t="str">
            <v>FRANCESCO</v>
          </cell>
          <cell r="D874" t="str">
            <v>AMICI DELL'ATLETICA VICENZA</v>
          </cell>
          <cell r="E874">
            <v>0</v>
          </cell>
          <cell r="F874">
            <v>2004</v>
          </cell>
          <cell r="G874">
            <v>0</v>
          </cell>
          <cell r="H874" t="str">
            <v>CM</v>
          </cell>
          <cell r="I874" t="str">
            <v>00265</v>
          </cell>
          <cell r="J874" t="str">
            <v>03603580</v>
          </cell>
        </row>
        <row r="875">
          <cell r="A875">
            <v>3604251</v>
          </cell>
          <cell r="B875" t="str">
            <v>POMARO</v>
          </cell>
          <cell r="C875" t="str">
            <v>MARCO</v>
          </cell>
          <cell r="D875" t="str">
            <v>CSI ATLETICA COLLI BERICI A.S.D.</v>
          </cell>
          <cell r="E875">
            <v>0</v>
          </cell>
          <cell r="F875">
            <v>2004</v>
          </cell>
          <cell r="G875">
            <v>0</v>
          </cell>
          <cell r="H875" t="str">
            <v>CM</v>
          </cell>
          <cell r="I875" t="str">
            <v>00070</v>
          </cell>
          <cell r="J875" t="str">
            <v>03604251</v>
          </cell>
        </row>
        <row r="876">
          <cell r="A876">
            <v>3603910</v>
          </cell>
          <cell r="B876" t="str">
            <v>PORNARO</v>
          </cell>
          <cell r="C876" t="str">
            <v>GIOELE</v>
          </cell>
          <cell r="D876" t="str">
            <v>ATLETICA CALDOGNO '93</v>
          </cell>
          <cell r="E876">
            <v>0</v>
          </cell>
          <cell r="F876">
            <v>2003</v>
          </cell>
          <cell r="G876">
            <v>0</v>
          </cell>
          <cell r="H876" t="str">
            <v>CM</v>
          </cell>
          <cell r="I876" t="str">
            <v>00129</v>
          </cell>
          <cell r="J876" t="str">
            <v>03603910</v>
          </cell>
        </row>
        <row r="877">
          <cell r="A877">
            <v>3603582</v>
          </cell>
          <cell r="B877" t="str">
            <v>POSENATO</v>
          </cell>
          <cell r="C877" t="str">
            <v>NICOLO'</v>
          </cell>
          <cell r="D877" t="str">
            <v>AMICI DELL'ATLETICA VICENZA</v>
          </cell>
          <cell r="E877">
            <v>0</v>
          </cell>
          <cell r="F877">
            <v>2004</v>
          </cell>
          <cell r="G877">
            <v>0</v>
          </cell>
          <cell r="H877" t="str">
            <v>CM</v>
          </cell>
          <cell r="I877" t="str">
            <v>00265</v>
          </cell>
          <cell r="J877" t="str">
            <v>03603582</v>
          </cell>
        </row>
        <row r="878">
          <cell r="A878">
            <v>3603992</v>
          </cell>
          <cell r="B878" t="str">
            <v>PREBIANCA</v>
          </cell>
          <cell r="C878" t="str">
            <v>LEONARDO</v>
          </cell>
          <cell r="D878" t="str">
            <v>POLISPORTIVA DUEVILLE</v>
          </cell>
          <cell r="E878">
            <v>0</v>
          </cell>
          <cell r="F878">
            <v>2003</v>
          </cell>
          <cell r="G878">
            <v>0</v>
          </cell>
          <cell r="H878" t="str">
            <v>CM</v>
          </cell>
          <cell r="I878" t="str">
            <v>00112</v>
          </cell>
          <cell r="J878" t="str">
            <v>03603992</v>
          </cell>
        </row>
        <row r="879">
          <cell r="A879">
            <v>3602528</v>
          </cell>
          <cell r="B879" t="str">
            <v>PRETTO</v>
          </cell>
          <cell r="C879" t="str">
            <v>PIETRO</v>
          </cell>
          <cell r="D879" t="str">
            <v>ATLETICA UNION CREAZZO A.S.D.</v>
          </cell>
          <cell r="E879">
            <v>0</v>
          </cell>
          <cell r="F879">
            <v>2003</v>
          </cell>
          <cell r="G879">
            <v>0</v>
          </cell>
          <cell r="H879" t="str">
            <v>CM</v>
          </cell>
          <cell r="I879" t="str">
            <v>00101</v>
          </cell>
          <cell r="J879" t="str">
            <v>03602528</v>
          </cell>
        </row>
        <row r="880">
          <cell r="A880">
            <v>3603124</v>
          </cell>
          <cell r="B880" t="str">
            <v>RAMPON</v>
          </cell>
          <cell r="C880" t="str">
            <v>DAVIDE</v>
          </cell>
          <cell r="D880" t="str">
            <v>A.S.D. VALLI DEL PASUBIO</v>
          </cell>
          <cell r="E880">
            <v>0</v>
          </cell>
          <cell r="F880">
            <v>2003</v>
          </cell>
          <cell r="G880">
            <v>0</v>
          </cell>
          <cell r="H880" t="str">
            <v>CM</v>
          </cell>
          <cell r="I880" t="str">
            <v>00073</v>
          </cell>
          <cell r="J880" t="str">
            <v>03603124</v>
          </cell>
        </row>
        <row r="881">
          <cell r="A881">
            <v>3603376</v>
          </cell>
          <cell r="B881" t="str">
            <v>RIGONI</v>
          </cell>
          <cell r="C881" t="str">
            <v>ALBERTO</v>
          </cell>
          <cell r="D881" t="str">
            <v>ATLETICA VALCHIAMPO</v>
          </cell>
          <cell r="E881">
            <v>0</v>
          </cell>
          <cell r="F881">
            <v>2003</v>
          </cell>
          <cell r="G881">
            <v>0</v>
          </cell>
          <cell r="H881" t="str">
            <v>CM</v>
          </cell>
          <cell r="I881" t="str">
            <v>00140</v>
          </cell>
          <cell r="J881" t="str">
            <v>03603376</v>
          </cell>
        </row>
        <row r="882">
          <cell r="A882">
            <v>3606908</v>
          </cell>
          <cell r="B882" t="str">
            <v>RIGONI</v>
          </cell>
          <cell r="C882" t="str">
            <v>GABRIELE</v>
          </cell>
          <cell r="D882" t="str">
            <v>CSI ATLETICA COLLI BERICI A.S.D.</v>
          </cell>
          <cell r="E882">
            <v>0</v>
          </cell>
          <cell r="F882">
            <v>2003</v>
          </cell>
          <cell r="G882">
            <v>0</v>
          </cell>
          <cell r="H882" t="str">
            <v>CM</v>
          </cell>
          <cell r="I882" t="str">
            <v>00070</v>
          </cell>
          <cell r="J882" t="str">
            <v>03606908</v>
          </cell>
        </row>
        <row r="883">
          <cell r="A883">
            <v>3603915</v>
          </cell>
          <cell r="B883" t="str">
            <v>RIZZI</v>
          </cell>
          <cell r="C883" t="str">
            <v>SAMUEL</v>
          </cell>
          <cell r="D883" t="str">
            <v>ATLETICA CALDOGNO '93</v>
          </cell>
          <cell r="E883">
            <v>0</v>
          </cell>
          <cell r="F883">
            <v>2003</v>
          </cell>
          <cell r="G883">
            <v>0</v>
          </cell>
          <cell r="H883" t="str">
            <v>CM</v>
          </cell>
          <cell r="I883" t="str">
            <v>00129</v>
          </cell>
          <cell r="J883" t="str">
            <v>03603915</v>
          </cell>
        </row>
        <row r="884">
          <cell r="A884">
            <v>3603996</v>
          </cell>
          <cell r="B884" t="str">
            <v>RIZZO</v>
          </cell>
          <cell r="C884" t="str">
            <v>PIETRO</v>
          </cell>
          <cell r="D884" t="str">
            <v>POLISPORTIVA DUEVILLE</v>
          </cell>
          <cell r="E884">
            <v>0</v>
          </cell>
          <cell r="F884">
            <v>2004</v>
          </cell>
          <cell r="G884">
            <v>0</v>
          </cell>
          <cell r="H884" t="str">
            <v>CM</v>
          </cell>
          <cell r="I884" t="str">
            <v>00112</v>
          </cell>
          <cell r="J884" t="str">
            <v>03603996</v>
          </cell>
        </row>
        <row r="885">
          <cell r="A885">
            <v>3602536</v>
          </cell>
          <cell r="B885" t="str">
            <v>ROZZI</v>
          </cell>
          <cell r="C885" t="str">
            <v>FEDERICO</v>
          </cell>
          <cell r="D885" t="str">
            <v>ATLETICA UNION CREAZZO A.S.D.</v>
          </cell>
          <cell r="E885">
            <v>0</v>
          </cell>
          <cell r="F885">
            <v>2003</v>
          </cell>
          <cell r="G885">
            <v>0</v>
          </cell>
          <cell r="H885" t="str">
            <v>CM</v>
          </cell>
          <cell r="I885" t="str">
            <v>00101</v>
          </cell>
          <cell r="J885" t="str">
            <v>03602536</v>
          </cell>
        </row>
        <row r="886">
          <cell r="A886">
            <v>3603823</v>
          </cell>
          <cell r="B886" t="str">
            <v>SANDRI</v>
          </cell>
          <cell r="C886" t="str">
            <v>RICCARDO</v>
          </cell>
          <cell r="D886" t="str">
            <v>G.S. LEONICENA</v>
          </cell>
          <cell r="E886">
            <v>0</v>
          </cell>
          <cell r="F886">
            <v>2004</v>
          </cell>
          <cell r="G886">
            <v>0</v>
          </cell>
          <cell r="H886" t="str">
            <v>CM</v>
          </cell>
          <cell r="I886" t="str">
            <v>00136</v>
          </cell>
          <cell r="J886" t="str">
            <v>03603823</v>
          </cell>
        </row>
        <row r="887">
          <cell r="A887">
            <v>3607009</v>
          </cell>
          <cell r="B887" t="str">
            <v>SAVEGNAGO</v>
          </cell>
          <cell r="C887" t="str">
            <v>NICOLA</v>
          </cell>
          <cell r="D887" t="str">
            <v>ATLETICA MONTECCHIO MAGGIORE</v>
          </cell>
          <cell r="E887">
            <v>0</v>
          </cell>
          <cell r="F887">
            <v>2004</v>
          </cell>
          <cell r="G887">
            <v>0</v>
          </cell>
          <cell r="H887" t="str">
            <v>CM</v>
          </cell>
          <cell r="I887" t="str">
            <v>00346</v>
          </cell>
          <cell r="J887" t="str">
            <v>03607009</v>
          </cell>
        </row>
        <row r="888">
          <cell r="A888">
            <v>3604252</v>
          </cell>
          <cell r="B888" t="str">
            <v>SAVIANO</v>
          </cell>
          <cell r="C888" t="str">
            <v>LEONARDO EROS</v>
          </cell>
          <cell r="D888" t="str">
            <v>CSI ATLETICA COLLI BERICI A.S.D.</v>
          </cell>
          <cell r="E888">
            <v>0</v>
          </cell>
          <cell r="F888">
            <v>2004</v>
          </cell>
          <cell r="G888">
            <v>0</v>
          </cell>
          <cell r="H888" t="str">
            <v>CM</v>
          </cell>
          <cell r="I888" t="str">
            <v>00070</v>
          </cell>
          <cell r="J888" t="str">
            <v>03604252</v>
          </cell>
        </row>
        <row r="889">
          <cell r="A889">
            <v>3602540</v>
          </cell>
          <cell r="B889" t="str">
            <v>SCOTUZZI</v>
          </cell>
          <cell r="C889" t="str">
            <v>LEONARDO</v>
          </cell>
          <cell r="D889" t="str">
            <v>ATLETICA UNION CREAZZO A.S.D.</v>
          </cell>
          <cell r="E889">
            <v>0</v>
          </cell>
          <cell r="F889">
            <v>2003</v>
          </cell>
          <cell r="G889">
            <v>0</v>
          </cell>
          <cell r="H889" t="str">
            <v>CM</v>
          </cell>
          <cell r="I889" t="str">
            <v>00101</v>
          </cell>
          <cell r="J889" t="str">
            <v>03602540</v>
          </cell>
        </row>
        <row r="890">
          <cell r="A890">
            <v>3605739</v>
          </cell>
          <cell r="B890" t="str">
            <v>SECURO</v>
          </cell>
          <cell r="C890" t="str">
            <v>ALBERTO</v>
          </cell>
          <cell r="D890" t="str">
            <v>POLISPORTIVA SALF ALTOPADOVANA</v>
          </cell>
          <cell r="E890">
            <v>0</v>
          </cell>
          <cell r="F890">
            <v>2003</v>
          </cell>
          <cell r="G890">
            <v>0</v>
          </cell>
          <cell r="H890" t="str">
            <v>CM</v>
          </cell>
          <cell r="I890" t="str">
            <v>00145</v>
          </cell>
          <cell r="J890" t="str">
            <v>03605739</v>
          </cell>
        </row>
        <row r="891">
          <cell r="A891">
            <v>3602420</v>
          </cell>
          <cell r="B891" t="str">
            <v>SIMONETTI</v>
          </cell>
          <cell r="C891" t="str">
            <v>LUCA</v>
          </cell>
          <cell r="D891" t="str">
            <v>RISORGIVE</v>
          </cell>
          <cell r="E891">
            <v>0</v>
          </cell>
          <cell r="F891">
            <v>2004</v>
          </cell>
          <cell r="G891">
            <v>0</v>
          </cell>
          <cell r="H891" t="str">
            <v>CM</v>
          </cell>
          <cell r="I891" t="str">
            <v>00031</v>
          </cell>
          <cell r="J891" t="str">
            <v>03602420</v>
          </cell>
        </row>
        <row r="892">
          <cell r="A892">
            <v>3603816</v>
          </cell>
          <cell r="B892" t="str">
            <v>SING</v>
          </cell>
          <cell r="C892" t="str">
            <v>PARAMVIR</v>
          </cell>
          <cell r="D892" t="str">
            <v>G.S. LEONICENA</v>
          </cell>
          <cell r="E892">
            <v>0</v>
          </cell>
          <cell r="F892">
            <v>2004</v>
          </cell>
          <cell r="G892">
            <v>0</v>
          </cell>
          <cell r="H892" t="str">
            <v>CM</v>
          </cell>
          <cell r="I892" t="str">
            <v>00136</v>
          </cell>
          <cell r="J892" t="str">
            <v>03603816</v>
          </cell>
        </row>
        <row r="893">
          <cell r="A893">
            <v>3604805</v>
          </cell>
          <cell r="B893" t="str">
            <v>SOLD·</v>
          </cell>
          <cell r="C893" t="str">
            <v>PIETRO</v>
          </cell>
          <cell r="D893" t="str">
            <v>ATLETICA MONTECCHIO MAGGIORE</v>
          </cell>
          <cell r="E893">
            <v>0</v>
          </cell>
          <cell r="F893">
            <v>2004</v>
          </cell>
          <cell r="G893">
            <v>0</v>
          </cell>
          <cell r="H893" t="str">
            <v>CM</v>
          </cell>
          <cell r="I893" t="str">
            <v>00346</v>
          </cell>
          <cell r="J893" t="str">
            <v>03604805</v>
          </cell>
        </row>
        <row r="894">
          <cell r="A894">
            <v>3603817</v>
          </cell>
          <cell r="B894" t="str">
            <v>SPATARO</v>
          </cell>
          <cell r="C894" t="str">
            <v>SAMUELE</v>
          </cell>
          <cell r="D894" t="str">
            <v>G.S. LEONICENA</v>
          </cell>
          <cell r="E894">
            <v>0</v>
          </cell>
          <cell r="F894">
            <v>2004</v>
          </cell>
          <cell r="G894">
            <v>0</v>
          </cell>
          <cell r="H894" t="str">
            <v>CM</v>
          </cell>
          <cell r="I894" t="str">
            <v>00136</v>
          </cell>
          <cell r="J894" t="str">
            <v>03603817</v>
          </cell>
        </row>
        <row r="895">
          <cell r="A895">
            <v>3603147</v>
          </cell>
          <cell r="B895" t="str">
            <v>SPEGGIORIN</v>
          </cell>
          <cell r="C895" t="str">
            <v>PIETRO</v>
          </cell>
          <cell r="D895" t="str">
            <v>GRUPPO SPORTIVO ALPINI VICENZA</v>
          </cell>
          <cell r="E895">
            <v>0</v>
          </cell>
          <cell r="F895">
            <v>2004</v>
          </cell>
          <cell r="G895">
            <v>0</v>
          </cell>
          <cell r="H895" t="str">
            <v>CM</v>
          </cell>
          <cell r="I895" t="str">
            <v>00288</v>
          </cell>
          <cell r="J895" t="str">
            <v>03603147</v>
          </cell>
        </row>
        <row r="896">
          <cell r="A896">
            <v>3602296</v>
          </cell>
          <cell r="B896" t="str">
            <v>SPEZZAPRIA</v>
          </cell>
          <cell r="C896" t="str">
            <v>ALBERTO</v>
          </cell>
          <cell r="D896" t="str">
            <v>POL. DIL. MONTECCHIO PRECALCINO</v>
          </cell>
          <cell r="E896">
            <v>0</v>
          </cell>
          <cell r="F896">
            <v>2003</v>
          </cell>
          <cell r="G896">
            <v>0</v>
          </cell>
          <cell r="H896" t="str">
            <v>CM</v>
          </cell>
          <cell r="I896" t="str">
            <v>00004</v>
          </cell>
          <cell r="J896" t="str">
            <v>03602296</v>
          </cell>
        </row>
        <row r="897">
          <cell r="A897">
            <v>3606909</v>
          </cell>
          <cell r="B897" t="str">
            <v>STRAFACI</v>
          </cell>
          <cell r="C897" t="str">
            <v>KEVIN</v>
          </cell>
          <cell r="D897" t="str">
            <v>CSI ATLETICA COLLI BERICI A.S.D.</v>
          </cell>
          <cell r="E897">
            <v>0</v>
          </cell>
          <cell r="F897">
            <v>2004</v>
          </cell>
          <cell r="G897">
            <v>0</v>
          </cell>
          <cell r="H897" t="str">
            <v>CM</v>
          </cell>
          <cell r="I897" t="str">
            <v>00070</v>
          </cell>
          <cell r="J897" t="str">
            <v>03606909</v>
          </cell>
        </row>
        <row r="898">
          <cell r="A898">
            <v>3604134</v>
          </cell>
          <cell r="B898" t="str">
            <v>TEDESCO</v>
          </cell>
          <cell r="C898" t="str">
            <v>DAVIDE</v>
          </cell>
          <cell r="D898" t="str">
            <v>POLISPORTIVA DUEVILLE</v>
          </cell>
          <cell r="E898">
            <v>0</v>
          </cell>
          <cell r="F898">
            <v>2003</v>
          </cell>
          <cell r="G898">
            <v>0</v>
          </cell>
          <cell r="H898" t="str">
            <v>CM</v>
          </cell>
          <cell r="I898" t="str">
            <v>00112</v>
          </cell>
          <cell r="J898" t="str">
            <v>03604134</v>
          </cell>
        </row>
        <row r="899">
          <cell r="A899">
            <v>3602413</v>
          </cell>
          <cell r="B899" t="str">
            <v>TEDESCO</v>
          </cell>
          <cell r="C899" t="str">
            <v>DAVIDE</v>
          </cell>
          <cell r="D899" t="str">
            <v>RISORGIVE</v>
          </cell>
          <cell r="E899">
            <v>0</v>
          </cell>
          <cell r="F899">
            <v>2003</v>
          </cell>
          <cell r="G899">
            <v>0</v>
          </cell>
          <cell r="H899" t="str">
            <v>CM</v>
          </cell>
          <cell r="I899" t="str">
            <v>00031</v>
          </cell>
          <cell r="J899" t="str">
            <v>03602413</v>
          </cell>
        </row>
        <row r="900">
          <cell r="A900">
            <v>3602297</v>
          </cell>
          <cell r="B900" t="str">
            <v>TERZO</v>
          </cell>
          <cell r="C900" t="str">
            <v>MATTIA</v>
          </cell>
          <cell r="D900" t="str">
            <v>POL. DIL. MONTECCHIO PRECALCINO</v>
          </cell>
          <cell r="E900">
            <v>0</v>
          </cell>
          <cell r="F900">
            <v>2004</v>
          </cell>
          <cell r="G900">
            <v>0</v>
          </cell>
          <cell r="H900" t="str">
            <v>CM</v>
          </cell>
          <cell r="I900" t="str">
            <v>00004</v>
          </cell>
          <cell r="J900" t="str">
            <v>03602297</v>
          </cell>
        </row>
        <row r="901">
          <cell r="A901">
            <v>3606633</v>
          </cell>
          <cell r="B901" t="str">
            <v>THIAM</v>
          </cell>
          <cell r="C901" t="str">
            <v>MOURTALA</v>
          </cell>
          <cell r="D901" t="str">
            <v>AMICI DELL'ATLETICA VICENZA</v>
          </cell>
          <cell r="E901">
            <v>0</v>
          </cell>
          <cell r="F901">
            <v>2004</v>
          </cell>
          <cell r="G901">
            <v>0</v>
          </cell>
          <cell r="H901" t="str">
            <v>CM</v>
          </cell>
          <cell r="I901" t="str">
            <v>00265</v>
          </cell>
          <cell r="J901" t="str">
            <v>03606633</v>
          </cell>
        </row>
        <row r="902">
          <cell r="A902">
            <v>3604142</v>
          </cell>
          <cell r="B902" t="str">
            <v>TODESCO</v>
          </cell>
          <cell r="C902" t="str">
            <v>FEDERICO</v>
          </cell>
          <cell r="D902" t="str">
            <v>C.S.I. TEZZE SUL BRENTA</v>
          </cell>
          <cell r="E902">
            <v>0</v>
          </cell>
          <cell r="F902">
            <v>2003</v>
          </cell>
          <cell r="G902">
            <v>0</v>
          </cell>
          <cell r="H902" t="str">
            <v>CM</v>
          </cell>
          <cell r="I902" t="str">
            <v>00134</v>
          </cell>
          <cell r="J902" t="str">
            <v>03604142</v>
          </cell>
        </row>
        <row r="903">
          <cell r="A903">
            <v>3604264</v>
          </cell>
          <cell r="B903" t="str">
            <v>TREVISAN</v>
          </cell>
          <cell r="C903" t="str">
            <v>EDOARDO</v>
          </cell>
          <cell r="D903" t="str">
            <v>CSI ATLETICA COLLI BERICI A.S.D.</v>
          </cell>
          <cell r="E903">
            <v>0</v>
          </cell>
          <cell r="F903">
            <v>2004</v>
          </cell>
          <cell r="G903">
            <v>0</v>
          </cell>
          <cell r="H903" t="str">
            <v>CM</v>
          </cell>
          <cell r="I903" t="str">
            <v>00070</v>
          </cell>
          <cell r="J903" t="str">
            <v>03604264</v>
          </cell>
        </row>
        <row r="904">
          <cell r="A904">
            <v>3602778</v>
          </cell>
          <cell r="B904" t="str">
            <v>TURETTA</v>
          </cell>
          <cell r="C904" t="str">
            <v>MATTEO</v>
          </cell>
          <cell r="D904" t="str">
            <v>C.S.I. TEZZE SUL BRENTA</v>
          </cell>
          <cell r="E904">
            <v>0</v>
          </cell>
          <cell r="F904">
            <v>2004</v>
          </cell>
          <cell r="G904">
            <v>0</v>
          </cell>
          <cell r="H904" t="str">
            <v>CM</v>
          </cell>
          <cell r="I904" t="str">
            <v>00134</v>
          </cell>
          <cell r="J904" t="str">
            <v>03602778</v>
          </cell>
        </row>
        <row r="905">
          <cell r="A905">
            <v>3604065</v>
          </cell>
          <cell r="B905" t="str">
            <v>VALLE</v>
          </cell>
          <cell r="C905" t="str">
            <v>MATTIA</v>
          </cell>
          <cell r="D905" t="str">
            <v>U.S. SUMMANO</v>
          </cell>
          <cell r="E905">
            <v>0</v>
          </cell>
          <cell r="F905">
            <v>2004</v>
          </cell>
          <cell r="G905">
            <v>0</v>
          </cell>
          <cell r="H905" t="str">
            <v>CM</v>
          </cell>
          <cell r="I905" t="str">
            <v>00137</v>
          </cell>
          <cell r="J905" t="str">
            <v>03604065</v>
          </cell>
        </row>
        <row r="906">
          <cell r="A906">
            <v>3603155</v>
          </cell>
          <cell r="B906" t="str">
            <v>VASSILAKIS</v>
          </cell>
          <cell r="C906" t="str">
            <v>MARCO</v>
          </cell>
          <cell r="D906" t="str">
            <v>GRUPPO SPORTIVO ALPINI VICENZA</v>
          </cell>
          <cell r="E906">
            <v>0</v>
          </cell>
          <cell r="F906">
            <v>2004</v>
          </cell>
          <cell r="G906">
            <v>0</v>
          </cell>
          <cell r="H906" t="str">
            <v>CM</v>
          </cell>
          <cell r="I906" t="str">
            <v>00288</v>
          </cell>
          <cell r="J906" t="str">
            <v>03603155</v>
          </cell>
        </row>
        <row r="907">
          <cell r="A907">
            <v>3604591</v>
          </cell>
          <cell r="B907" t="str">
            <v>VENTURA</v>
          </cell>
          <cell r="C907" t="str">
            <v>FILIPPO</v>
          </cell>
          <cell r="D907" t="str">
            <v>POLISPORTIVA SALF ALTOPADOVANA</v>
          </cell>
          <cell r="E907">
            <v>0</v>
          </cell>
          <cell r="F907">
            <v>2003</v>
          </cell>
          <cell r="G907">
            <v>0</v>
          </cell>
          <cell r="H907" t="str">
            <v>CM</v>
          </cell>
          <cell r="I907" t="str">
            <v>00145</v>
          </cell>
          <cell r="J907" t="str">
            <v>03604591</v>
          </cell>
        </row>
        <row r="908">
          <cell r="A908">
            <v>3602553</v>
          </cell>
          <cell r="B908" t="str">
            <v>VERZA</v>
          </cell>
          <cell r="C908" t="str">
            <v>ALBERTO</v>
          </cell>
          <cell r="D908" t="str">
            <v>ATLETICA UNION CREAZZO A.S.D.</v>
          </cell>
          <cell r="E908">
            <v>0</v>
          </cell>
          <cell r="F908">
            <v>2003</v>
          </cell>
          <cell r="G908">
            <v>0</v>
          </cell>
          <cell r="H908" t="str">
            <v>CM</v>
          </cell>
          <cell r="I908" t="str">
            <v>00101</v>
          </cell>
          <cell r="J908" t="str">
            <v>03602553</v>
          </cell>
        </row>
        <row r="909">
          <cell r="A909">
            <v>3602313</v>
          </cell>
          <cell r="B909" t="str">
            <v>VIERO</v>
          </cell>
          <cell r="C909" t="str">
            <v>ROMAN GIOVANNI</v>
          </cell>
          <cell r="D909" t="str">
            <v>POL. DIL. MONTECCHIO PRECALCINO</v>
          </cell>
          <cell r="E909">
            <v>0</v>
          </cell>
          <cell r="F909">
            <v>2004</v>
          </cell>
          <cell r="G909">
            <v>0</v>
          </cell>
          <cell r="H909" t="str">
            <v>CM</v>
          </cell>
          <cell r="I909" t="str">
            <v>00004</v>
          </cell>
          <cell r="J909" t="str">
            <v>03602313</v>
          </cell>
        </row>
        <row r="910">
          <cell r="A910">
            <v>3602779</v>
          </cell>
          <cell r="B910" t="str">
            <v>VISENTIN</v>
          </cell>
          <cell r="C910" t="str">
            <v>ANDREA</v>
          </cell>
          <cell r="D910" t="str">
            <v>C.S.I. TEZZE SUL BRENTA</v>
          </cell>
          <cell r="E910">
            <v>0</v>
          </cell>
          <cell r="F910">
            <v>2004</v>
          </cell>
          <cell r="G910">
            <v>0</v>
          </cell>
          <cell r="H910" t="str">
            <v>CM</v>
          </cell>
          <cell r="I910" t="str">
            <v>00134</v>
          </cell>
          <cell r="J910" t="str">
            <v>03602779</v>
          </cell>
        </row>
        <row r="911">
          <cell r="A911">
            <v>3604267</v>
          </cell>
          <cell r="B911" t="str">
            <v>VISENTIN</v>
          </cell>
          <cell r="C911" t="str">
            <v>FILIPPO ANTONIO</v>
          </cell>
          <cell r="D911" t="str">
            <v>CSI ATLETICA COLLI BERICI A.S.D.</v>
          </cell>
          <cell r="E911">
            <v>0</v>
          </cell>
          <cell r="F911">
            <v>2003</v>
          </cell>
          <cell r="G911">
            <v>0</v>
          </cell>
          <cell r="H911" t="str">
            <v>CM</v>
          </cell>
          <cell r="I911" t="str">
            <v>00070</v>
          </cell>
          <cell r="J911" t="str">
            <v>03604267</v>
          </cell>
        </row>
        <row r="912">
          <cell r="A912">
            <v>3602554</v>
          </cell>
          <cell r="B912" t="str">
            <v>VITALE</v>
          </cell>
          <cell r="C912" t="str">
            <v>SAMUELE</v>
          </cell>
          <cell r="D912" t="str">
            <v>ATLETICA UNION CREAZZO A.S.D.</v>
          </cell>
          <cell r="E912">
            <v>0</v>
          </cell>
          <cell r="F912">
            <v>2004</v>
          </cell>
          <cell r="G912">
            <v>0</v>
          </cell>
          <cell r="H912" t="str">
            <v>CM</v>
          </cell>
          <cell r="I912" t="str">
            <v>00101</v>
          </cell>
          <cell r="J912" t="str">
            <v>03602554</v>
          </cell>
        </row>
        <row r="913">
          <cell r="A913">
            <v>3603001</v>
          </cell>
          <cell r="B913" t="str">
            <v>ZADRA</v>
          </cell>
          <cell r="C913" t="str">
            <v>FRANCESCO</v>
          </cell>
          <cell r="D913" t="str">
            <v>GRUPPO SPORTIVO ALPINI VICENZA</v>
          </cell>
          <cell r="E913">
            <v>0</v>
          </cell>
          <cell r="F913">
            <v>2004</v>
          </cell>
          <cell r="G913">
            <v>0</v>
          </cell>
          <cell r="H913" t="str">
            <v>CM</v>
          </cell>
          <cell r="I913" t="str">
            <v>00288</v>
          </cell>
          <cell r="J913" t="str">
            <v>03603001</v>
          </cell>
        </row>
        <row r="914">
          <cell r="A914">
            <v>3605251</v>
          </cell>
          <cell r="B914" t="str">
            <v>ZAMBERLAN</v>
          </cell>
          <cell r="C914" t="str">
            <v>SIMONE</v>
          </cell>
          <cell r="D914" t="str">
            <v>ATLETICA UNION CREAZZO A.S.D.</v>
          </cell>
          <cell r="E914">
            <v>0</v>
          </cell>
          <cell r="F914">
            <v>2003</v>
          </cell>
          <cell r="G914">
            <v>0</v>
          </cell>
          <cell r="H914" t="str">
            <v>CM</v>
          </cell>
          <cell r="I914" t="str">
            <v>00101</v>
          </cell>
          <cell r="J914" t="str">
            <v>03605251</v>
          </cell>
        </row>
        <row r="915">
          <cell r="A915">
            <v>3603530</v>
          </cell>
          <cell r="B915" t="str">
            <v>ZANELLA</v>
          </cell>
          <cell r="C915" t="str">
            <v>MICHELE</v>
          </cell>
          <cell r="D915" t="str">
            <v>U.S. SUMMANO</v>
          </cell>
          <cell r="E915">
            <v>0</v>
          </cell>
          <cell r="F915">
            <v>2003</v>
          </cell>
          <cell r="G915">
            <v>0</v>
          </cell>
          <cell r="H915" t="str">
            <v>CM</v>
          </cell>
          <cell r="I915" t="str">
            <v>00137</v>
          </cell>
          <cell r="J915" t="str">
            <v>03603530</v>
          </cell>
        </row>
        <row r="916">
          <cell r="A916">
            <v>3604269</v>
          </cell>
          <cell r="B916" t="str">
            <v>ZANFAVERO</v>
          </cell>
          <cell r="C916" t="str">
            <v>SILVIO ELIA</v>
          </cell>
          <cell r="D916" t="str">
            <v>CSI ATLETICA COLLI BERICI A.S.D.</v>
          </cell>
          <cell r="E916">
            <v>0</v>
          </cell>
          <cell r="F916">
            <v>2004</v>
          </cell>
          <cell r="G916">
            <v>0</v>
          </cell>
          <cell r="H916" t="str">
            <v>CM</v>
          </cell>
          <cell r="I916" t="str">
            <v>00070</v>
          </cell>
          <cell r="J916" t="str">
            <v>03604269</v>
          </cell>
        </row>
        <row r="917">
          <cell r="A917">
            <v>3602909</v>
          </cell>
          <cell r="B917" t="str">
            <v>ZAUPA</v>
          </cell>
          <cell r="C917" t="str">
            <v>SAMUELE</v>
          </cell>
          <cell r="D917" t="str">
            <v>SPAZI VERDI</v>
          </cell>
          <cell r="E917">
            <v>0</v>
          </cell>
          <cell r="F917">
            <v>2004</v>
          </cell>
          <cell r="G917">
            <v>0</v>
          </cell>
          <cell r="H917" t="str">
            <v>CM</v>
          </cell>
          <cell r="I917" t="str">
            <v>00298</v>
          </cell>
          <cell r="J917" t="str">
            <v>03602909</v>
          </cell>
        </row>
        <row r="918">
          <cell r="A918">
            <v>3604273</v>
          </cell>
          <cell r="B918" t="str">
            <v>ZEN</v>
          </cell>
          <cell r="C918" t="str">
            <v>MANUEL</v>
          </cell>
          <cell r="D918" t="str">
            <v>CSI ATLETICA COLLI BERICI A.S.D.</v>
          </cell>
          <cell r="E918">
            <v>0</v>
          </cell>
          <cell r="F918">
            <v>2003</v>
          </cell>
          <cell r="G918">
            <v>0</v>
          </cell>
          <cell r="H918" t="str">
            <v>CM</v>
          </cell>
          <cell r="I918" t="str">
            <v>00070</v>
          </cell>
          <cell r="J918" t="str">
            <v>03604273</v>
          </cell>
        </row>
        <row r="919">
          <cell r="A919">
            <v>3603302</v>
          </cell>
          <cell r="B919" t="str">
            <v>ZORDAN</v>
          </cell>
          <cell r="C919" t="str">
            <v>SIMONE</v>
          </cell>
          <cell r="D919" t="str">
            <v>A.P.D. VALDAGNO</v>
          </cell>
          <cell r="E919">
            <v>0</v>
          </cell>
          <cell r="F919">
            <v>2004</v>
          </cell>
          <cell r="G919">
            <v>0</v>
          </cell>
          <cell r="H919" t="str">
            <v>CM</v>
          </cell>
          <cell r="I919" t="str">
            <v>00135</v>
          </cell>
          <cell r="J919" t="str">
            <v>03603302</v>
          </cell>
        </row>
        <row r="920">
          <cell r="A920">
            <v>3603793</v>
          </cell>
          <cell r="B920" t="str">
            <v>ZUGLIANI</v>
          </cell>
          <cell r="C920" t="str">
            <v>EMMA</v>
          </cell>
          <cell r="D920" t="str">
            <v>G.S. LEONICENA</v>
          </cell>
          <cell r="E920">
            <v>0</v>
          </cell>
          <cell r="F920">
            <v>2004</v>
          </cell>
          <cell r="G920">
            <v>0</v>
          </cell>
          <cell r="H920" t="str">
            <v>CM</v>
          </cell>
          <cell r="I920" t="str">
            <v>00136</v>
          </cell>
          <cell r="J920" t="str">
            <v>03603793</v>
          </cell>
        </row>
        <row r="921">
          <cell r="A921">
            <v>3603186</v>
          </cell>
          <cell r="B921" t="str">
            <v>ABAZAJ</v>
          </cell>
          <cell r="C921" t="str">
            <v>FRANCESCA</v>
          </cell>
          <cell r="D921" t="str">
            <v>AMICI DELL'ATLETICA VICENZA</v>
          </cell>
          <cell r="E921">
            <v>0</v>
          </cell>
          <cell r="F921">
            <v>2007</v>
          </cell>
          <cell r="G921">
            <v>0</v>
          </cell>
          <cell r="H921" t="str">
            <v>EF</v>
          </cell>
          <cell r="I921" t="str">
            <v>00265</v>
          </cell>
          <cell r="J921" t="str">
            <v>03603186</v>
          </cell>
        </row>
        <row r="922">
          <cell r="A922">
            <v>3603186</v>
          </cell>
          <cell r="B922" t="str">
            <v>ABAZAJ</v>
          </cell>
          <cell r="C922" t="str">
            <v>FRANCESCA</v>
          </cell>
          <cell r="D922" t="str">
            <v>AMICI DELL'ATLETICA VICENZA</v>
          </cell>
          <cell r="E922">
            <v>0</v>
          </cell>
          <cell r="F922">
            <v>2007</v>
          </cell>
          <cell r="G922">
            <v>0</v>
          </cell>
          <cell r="H922" t="str">
            <v>EF</v>
          </cell>
          <cell r="I922" t="str">
            <v>00265</v>
          </cell>
          <cell r="J922" t="str">
            <v>03603186</v>
          </cell>
        </row>
        <row r="923">
          <cell r="A923">
            <v>3603186</v>
          </cell>
          <cell r="B923" t="str">
            <v>ABAZAJ</v>
          </cell>
          <cell r="C923" t="str">
            <v>FRANCESCA</v>
          </cell>
          <cell r="D923" t="str">
            <v>AMICI DELL'ATLETICA VICENZA</v>
          </cell>
          <cell r="E923">
            <v>0</v>
          </cell>
          <cell r="F923">
            <v>2007</v>
          </cell>
          <cell r="G923">
            <v>0</v>
          </cell>
          <cell r="H923" t="str">
            <v>EF</v>
          </cell>
          <cell r="I923" t="str">
            <v>00265</v>
          </cell>
          <cell r="J923" t="str">
            <v>03603186</v>
          </cell>
        </row>
        <row r="924">
          <cell r="A924">
            <v>3604453</v>
          </cell>
          <cell r="B924" t="str">
            <v>AGOSTINI</v>
          </cell>
          <cell r="C924" t="str">
            <v>SOFIA</v>
          </cell>
          <cell r="D924" t="str">
            <v>SPAZI VERDI</v>
          </cell>
          <cell r="E924">
            <v>0</v>
          </cell>
          <cell r="F924">
            <v>2007</v>
          </cell>
          <cell r="G924">
            <v>0</v>
          </cell>
          <cell r="H924" t="str">
            <v>EF</v>
          </cell>
          <cell r="I924" t="str">
            <v>00298</v>
          </cell>
          <cell r="J924" t="str">
            <v>03604453</v>
          </cell>
        </row>
        <row r="925">
          <cell r="A925">
            <v>3602381</v>
          </cell>
          <cell r="B925" t="str">
            <v>ALBA</v>
          </cell>
          <cell r="C925" t="str">
            <v>MICHELA</v>
          </cell>
          <cell r="D925" t="str">
            <v>RISORGIVE</v>
          </cell>
          <cell r="E925">
            <v>0</v>
          </cell>
          <cell r="F925">
            <v>2007</v>
          </cell>
          <cell r="G925">
            <v>0</v>
          </cell>
          <cell r="H925" t="str">
            <v>EF</v>
          </cell>
          <cell r="I925" t="str">
            <v>00031</v>
          </cell>
          <cell r="J925" t="str">
            <v>03602381</v>
          </cell>
        </row>
        <row r="926">
          <cell r="A926">
            <v>3602441</v>
          </cell>
          <cell r="B926" t="str">
            <v>BACCARIN</v>
          </cell>
          <cell r="C926" t="str">
            <v>FIORE</v>
          </cell>
          <cell r="D926" t="str">
            <v>ATLETICA UNION CREAZZO A.S.D.</v>
          </cell>
          <cell r="E926">
            <v>0</v>
          </cell>
          <cell r="F926">
            <v>2007</v>
          </cell>
          <cell r="G926">
            <v>0</v>
          </cell>
          <cell r="H926" t="str">
            <v>EF</v>
          </cell>
          <cell r="I926" t="str">
            <v>00101</v>
          </cell>
          <cell r="J926" t="str">
            <v>03602441</v>
          </cell>
        </row>
        <row r="927">
          <cell r="A927">
            <v>3606531</v>
          </cell>
          <cell r="B927" t="str">
            <v>BAGGIO</v>
          </cell>
          <cell r="C927" t="str">
            <v>MARGHERITA</v>
          </cell>
          <cell r="D927" t="str">
            <v>POLISPORTIVA SALF ALTOPADOVANA</v>
          </cell>
          <cell r="E927">
            <v>0</v>
          </cell>
          <cell r="F927">
            <v>2007</v>
          </cell>
          <cell r="G927">
            <v>0</v>
          </cell>
          <cell r="H927" t="str">
            <v>EF</v>
          </cell>
          <cell r="I927" t="str">
            <v>00145</v>
          </cell>
          <cell r="J927" t="str">
            <v>03606531</v>
          </cell>
        </row>
        <row r="928">
          <cell r="A928">
            <v>3607243</v>
          </cell>
          <cell r="B928" t="str">
            <v>BARA</v>
          </cell>
          <cell r="C928" t="str">
            <v>YASMINE</v>
          </cell>
          <cell r="D928" t="str">
            <v>POLISPORTIVA SALF ALTOPADOVANA</v>
          </cell>
          <cell r="E928">
            <v>0</v>
          </cell>
          <cell r="F928">
            <v>2008</v>
          </cell>
          <cell r="G928">
            <v>0</v>
          </cell>
          <cell r="H928" t="str">
            <v>EF</v>
          </cell>
          <cell r="I928" t="str">
            <v>00145</v>
          </cell>
          <cell r="J928" t="str">
            <v>03607243</v>
          </cell>
        </row>
        <row r="929">
          <cell r="A929">
            <v>3605770</v>
          </cell>
          <cell r="B929" t="str">
            <v>BARBIERO</v>
          </cell>
          <cell r="C929" t="str">
            <v>MAJA</v>
          </cell>
          <cell r="D929" t="str">
            <v>CSI ATLETICA COLLI BERICI A.S.D.</v>
          </cell>
          <cell r="E929">
            <v>0</v>
          </cell>
          <cell r="F929">
            <v>2007</v>
          </cell>
          <cell r="G929">
            <v>0</v>
          </cell>
          <cell r="H929" t="str">
            <v>EF</v>
          </cell>
          <cell r="I929" t="str">
            <v>00070</v>
          </cell>
          <cell r="J929" t="str">
            <v>03605770</v>
          </cell>
        </row>
        <row r="930">
          <cell r="A930">
            <v>3602870</v>
          </cell>
          <cell r="B930" t="str">
            <v>BARBIERO</v>
          </cell>
          <cell r="C930" t="str">
            <v>SOFIA</v>
          </cell>
          <cell r="D930" t="str">
            <v>SPAZI VERDI</v>
          </cell>
          <cell r="E930">
            <v>0</v>
          </cell>
          <cell r="F930">
            <v>2008</v>
          </cell>
          <cell r="G930">
            <v>0</v>
          </cell>
          <cell r="H930" t="str">
            <v>EF</v>
          </cell>
          <cell r="I930" t="str">
            <v>00298</v>
          </cell>
          <cell r="J930" t="str">
            <v>03602870</v>
          </cell>
        </row>
        <row r="931">
          <cell r="A931">
            <v>3603767</v>
          </cell>
          <cell r="B931" t="str">
            <v>BATTOCCHIA</v>
          </cell>
          <cell r="C931" t="str">
            <v>ASIA ESPERANZA</v>
          </cell>
          <cell r="D931" t="str">
            <v>G.S. LEONICENA</v>
          </cell>
          <cell r="E931">
            <v>0</v>
          </cell>
          <cell r="F931">
            <v>2007</v>
          </cell>
          <cell r="G931">
            <v>0</v>
          </cell>
          <cell r="H931" t="str">
            <v>EF</v>
          </cell>
          <cell r="I931" t="str">
            <v>00136</v>
          </cell>
          <cell r="J931" t="str">
            <v>03603767</v>
          </cell>
        </row>
        <row r="932">
          <cell r="A932">
            <v>3604445</v>
          </cell>
          <cell r="B932" t="str">
            <v>BEGHETTO</v>
          </cell>
          <cell r="C932" t="str">
            <v>MANUELA</v>
          </cell>
          <cell r="D932" t="str">
            <v>POLISPORTIVA SALF ALTOPADOVANA</v>
          </cell>
          <cell r="E932">
            <v>0</v>
          </cell>
          <cell r="F932">
            <v>2008</v>
          </cell>
          <cell r="G932">
            <v>0</v>
          </cell>
          <cell r="H932" t="str">
            <v>EF</v>
          </cell>
          <cell r="I932" t="str">
            <v>00145</v>
          </cell>
          <cell r="J932" t="str">
            <v>03604445</v>
          </cell>
        </row>
        <row r="933">
          <cell r="A933">
            <v>3602873</v>
          </cell>
          <cell r="B933" t="str">
            <v>BERTACCO</v>
          </cell>
          <cell r="C933" t="str">
            <v>GIULIA</v>
          </cell>
          <cell r="D933" t="str">
            <v>SPAZI VERDI</v>
          </cell>
          <cell r="E933">
            <v>0</v>
          </cell>
          <cell r="F933">
            <v>2007</v>
          </cell>
          <cell r="G933">
            <v>0</v>
          </cell>
          <cell r="H933" t="str">
            <v>EF</v>
          </cell>
          <cell r="I933" t="str">
            <v>00298</v>
          </cell>
          <cell r="J933" t="str">
            <v>03602873</v>
          </cell>
        </row>
        <row r="934">
          <cell r="A934">
            <v>3604049</v>
          </cell>
          <cell r="B934" t="str">
            <v>BERTOLDO</v>
          </cell>
          <cell r="C934" t="str">
            <v>CATERINA</v>
          </cell>
          <cell r="D934" t="str">
            <v>U.S. SUMMANO</v>
          </cell>
          <cell r="E934">
            <v>0</v>
          </cell>
          <cell r="F934">
            <v>2007</v>
          </cell>
          <cell r="G934">
            <v>0</v>
          </cell>
          <cell r="H934" t="str">
            <v>EF</v>
          </cell>
          <cell r="I934" t="str">
            <v>00137</v>
          </cell>
          <cell r="J934" t="str">
            <v>03604049</v>
          </cell>
        </row>
        <row r="935">
          <cell r="A935">
            <v>3603545</v>
          </cell>
          <cell r="B935" t="str">
            <v>BERTUZZO</v>
          </cell>
          <cell r="C935" t="str">
            <v>MARIA</v>
          </cell>
          <cell r="D935" t="str">
            <v>AMICI DELL'ATLETICA VICENZA</v>
          </cell>
          <cell r="E935">
            <v>0</v>
          </cell>
          <cell r="F935">
            <v>2007</v>
          </cell>
          <cell r="G935">
            <v>0</v>
          </cell>
          <cell r="H935" t="str">
            <v>EF</v>
          </cell>
          <cell r="I935" t="str">
            <v>00265</v>
          </cell>
          <cell r="J935" t="str">
            <v>03603545</v>
          </cell>
        </row>
        <row r="936">
          <cell r="A936">
            <v>3605203</v>
          </cell>
          <cell r="B936" t="str">
            <v>BONAZZA</v>
          </cell>
          <cell r="C936" t="str">
            <v>KATIA FLORIANA</v>
          </cell>
          <cell r="D936" t="str">
            <v>C.S.I. TEZZE SUL BRENTA</v>
          </cell>
          <cell r="E936">
            <v>0</v>
          </cell>
          <cell r="F936">
            <v>2008</v>
          </cell>
          <cell r="G936">
            <v>0</v>
          </cell>
          <cell r="H936" t="str">
            <v>EF</v>
          </cell>
          <cell r="I936" t="str">
            <v>00134</v>
          </cell>
          <cell r="J936" t="str">
            <v>03605203</v>
          </cell>
        </row>
        <row r="937">
          <cell r="A937">
            <v>3604572</v>
          </cell>
          <cell r="B937" t="str">
            <v>BORGO</v>
          </cell>
          <cell r="C937" t="str">
            <v>GIULIA</v>
          </cell>
          <cell r="D937" t="str">
            <v>AMICI DELL'ATLETICA VICENZA</v>
          </cell>
          <cell r="E937">
            <v>0</v>
          </cell>
          <cell r="F937">
            <v>2007</v>
          </cell>
          <cell r="G937">
            <v>0</v>
          </cell>
          <cell r="H937" t="str">
            <v>EF</v>
          </cell>
          <cell r="I937" t="str">
            <v>00265</v>
          </cell>
          <cell r="J937" t="str">
            <v>03604572</v>
          </cell>
        </row>
        <row r="938">
          <cell r="A938">
            <v>3602452</v>
          </cell>
          <cell r="B938" t="str">
            <v>BOSCOLO</v>
          </cell>
          <cell r="C938" t="str">
            <v>SILVIA</v>
          </cell>
          <cell r="D938" t="str">
            <v>ATLETICA UNION CREAZZO A.S.D.</v>
          </cell>
          <cell r="E938">
            <v>0</v>
          </cell>
          <cell r="F938">
            <v>2008</v>
          </cell>
          <cell r="G938">
            <v>0</v>
          </cell>
          <cell r="H938" t="str">
            <v>EF</v>
          </cell>
          <cell r="I938" t="str">
            <v>00101</v>
          </cell>
          <cell r="J938" t="str">
            <v>03602452</v>
          </cell>
        </row>
        <row r="939">
          <cell r="A939">
            <v>3605771</v>
          </cell>
          <cell r="B939" t="str">
            <v>BOUCHAALA</v>
          </cell>
          <cell r="C939" t="str">
            <v>NOUR</v>
          </cell>
          <cell r="D939" t="str">
            <v>CSI ATLETICA COLLI BERICI A.S.D.</v>
          </cell>
          <cell r="E939">
            <v>0</v>
          </cell>
          <cell r="F939">
            <v>2007</v>
          </cell>
          <cell r="G939">
            <v>0</v>
          </cell>
          <cell r="H939" t="str">
            <v>EF</v>
          </cell>
          <cell r="I939" t="str">
            <v>00070</v>
          </cell>
          <cell r="J939" t="str">
            <v>03605771</v>
          </cell>
        </row>
        <row r="940">
          <cell r="A940">
            <v>3602448</v>
          </cell>
          <cell r="B940" t="str">
            <v>BOUDJEMA</v>
          </cell>
          <cell r="C940" t="str">
            <v>LINA</v>
          </cell>
          <cell r="D940" t="str">
            <v>ATLETICA UNION CREAZZO A.S.D.</v>
          </cell>
          <cell r="E940">
            <v>0</v>
          </cell>
          <cell r="F940">
            <v>2007</v>
          </cell>
          <cell r="G940">
            <v>0</v>
          </cell>
          <cell r="H940" t="str">
            <v>EF</v>
          </cell>
          <cell r="I940" t="str">
            <v>00101</v>
          </cell>
          <cell r="J940" t="str">
            <v>03602448</v>
          </cell>
        </row>
        <row r="941">
          <cell r="A941">
            <v>3602385</v>
          </cell>
          <cell r="B941" t="str">
            <v>BOUGRINE</v>
          </cell>
          <cell r="C941" t="str">
            <v>LAURA</v>
          </cell>
          <cell r="D941" t="str">
            <v>RISORGIVE</v>
          </cell>
          <cell r="E941">
            <v>0</v>
          </cell>
          <cell r="F941">
            <v>2007</v>
          </cell>
          <cell r="G941">
            <v>0</v>
          </cell>
          <cell r="H941" t="str">
            <v>EF</v>
          </cell>
          <cell r="I941" t="str">
            <v>00031</v>
          </cell>
          <cell r="J941" t="str">
            <v>03602385</v>
          </cell>
        </row>
        <row r="942">
          <cell r="A942">
            <v>3602770</v>
          </cell>
          <cell r="B942" t="str">
            <v>BOZZETTO</v>
          </cell>
          <cell r="C942" t="str">
            <v>ELISA</v>
          </cell>
          <cell r="D942" t="str">
            <v>C.S.I. TEZZE SUL BRENTA</v>
          </cell>
          <cell r="E942">
            <v>0</v>
          </cell>
          <cell r="F942">
            <v>2008</v>
          </cell>
          <cell r="G942">
            <v>0</v>
          </cell>
          <cell r="H942" t="str">
            <v>EF</v>
          </cell>
          <cell r="I942" t="str">
            <v>00134</v>
          </cell>
          <cell r="J942" t="str">
            <v>03602770</v>
          </cell>
        </row>
        <row r="943">
          <cell r="A943">
            <v>3605532</v>
          </cell>
          <cell r="B943" t="str">
            <v>CAMPAGNOLO</v>
          </cell>
          <cell r="C943" t="str">
            <v>NOEMI</v>
          </cell>
          <cell r="D943" t="str">
            <v>C.S.I. TEZZE SUL BRENTA</v>
          </cell>
          <cell r="E943">
            <v>0</v>
          </cell>
          <cell r="F943">
            <v>2008</v>
          </cell>
          <cell r="G943">
            <v>0</v>
          </cell>
          <cell r="H943" t="str">
            <v>EF</v>
          </cell>
          <cell r="I943" t="str">
            <v>00134</v>
          </cell>
          <cell r="J943" t="str">
            <v>03605532</v>
          </cell>
        </row>
        <row r="944">
          <cell r="A944">
            <v>3604579</v>
          </cell>
          <cell r="B944" t="str">
            <v>CAODURO</v>
          </cell>
          <cell r="C944" t="str">
            <v>MATILDE</v>
          </cell>
          <cell r="D944" t="str">
            <v>RISORGIVE</v>
          </cell>
          <cell r="E944">
            <v>0</v>
          </cell>
          <cell r="F944">
            <v>2008</v>
          </cell>
          <cell r="G944">
            <v>0</v>
          </cell>
          <cell r="H944" t="str">
            <v>EF</v>
          </cell>
          <cell r="I944" t="str">
            <v>00031</v>
          </cell>
          <cell r="J944" t="str">
            <v>03604579</v>
          </cell>
        </row>
        <row r="945">
          <cell r="A945">
            <v>3603550</v>
          </cell>
          <cell r="B945" t="str">
            <v>CAPPELLARO</v>
          </cell>
          <cell r="C945" t="str">
            <v>ANITA</v>
          </cell>
          <cell r="D945" t="str">
            <v>AMICI DELL'ATLETICA VICENZA</v>
          </cell>
          <cell r="E945">
            <v>0</v>
          </cell>
          <cell r="F945">
            <v>2008</v>
          </cell>
          <cell r="G945">
            <v>0</v>
          </cell>
          <cell r="H945" t="str">
            <v>EF</v>
          </cell>
          <cell r="I945" t="str">
            <v>00265</v>
          </cell>
          <cell r="J945" t="str">
            <v>03603550</v>
          </cell>
        </row>
        <row r="946">
          <cell r="A946">
            <v>3602597</v>
          </cell>
          <cell r="B946" t="str">
            <v>CARLOTTO</v>
          </cell>
          <cell r="C946" t="str">
            <v>SILVIA</v>
          </cell>
          <cell r="D946" t="str">
            <v>ATLETICA MONTECCHIO MAGGIORE</v>
          </cell>
          <cell r="E946">
            <v>0</v>
          </cell>
          <cell r="F946">
            <v>2008</v>
          </cell>
          <cell r="G946">
            <v>0</v>
          </cell>
          <cell r="H946" t="str">
            <v>EF</v>
          </cell>
          <cell r="I946" t="str">
            <v>00346</v>
          </cell>
          <cell r="J946" t="str">
            <v>03602597</v>
          </cell>
        </row>
        <row r="947">
          <cell r="A947">
            <v>3604138</v>
          </cell>
          <cell r="B947" t="str">
            <v>CARNIELLO</v>
          </cell>
          <cell r="C947" t="str">
            <v>ISABELLA</v>
          </cell>
          <cell r="D947" t="str">
            <v>C.S.I. TEZZE SUL BRENTA</v>
          </cell>
          <cell r="E947">
            <v>0</v>
          </cell>
          <cell r="F947">
            <v>2008</v>
          </cell>
          <cell r="G947">
            <v>0</v>
          </cell>
          <cell r="H947" t="str">
            <v>EF</v>
          </cell>
          <cell r="I947" t="str">
            <v>00134</v>
          </cell>
          <cell r="J947" t="str">
            <v>03604138</v>
          </cell>
        </row>
        <row r="948">
          <cell r="A948">
            <v>3603190</v>
          </cell>
          <cell r="B948" t="str">
            <v>CAROLLO</v>
          </cell>
          <cell r="C948" t="str">
            <v>SARA</v>
          </cell>
          <cell r="D948" t="str">
            <v>AMICI DELL'ATLETICA VICENZA</v>
          </cell>
          <cell r="E948">
            <v>0</v>
          </cell>
          <cell r="F948">
            <v>2007</v>
          </cell>
          <cell r="G948">
            <v>0</v>
          </cell>
          <cell r="H948" t="str">
            <v>EF</v>
          </cell>
          <cell r="I948" t="str">
            <v>00265</v>
          </cell>
          <cell r="J948" t="str">
            <v>03603190</v>
          </cell>
        </row>
        <row r="949">
          <cell r="A949">
            <v>3603630</v>
          </cell>
          <cell r="B949" t="str">
            <v>CARRETTA</v>
          </cell>
          <cell r="C949" t="str">
            <v>ANNA</v>
          </cell>
          <cell r="D949" t="str">
            <v>U.S. SUMMANO</v>
          </cell>
          <cell r="E949">
            <v>0</v>
          </cell>
          <cell r="F949">
            <v>2007</v>
          </cell>
          <cell r="G949">
            <v>0</v>
          </cell>
          <cell r="H949" t="str">
            <v>EF</v>
          </cell>
          <cell r="I949" t="str">
            <v>00137</v>
          </cell>
          <cell r="J949" t="str">
            <v>03603630</v>
          </cell>
        </row>
        <row r="950">
          <cell r="A950">
            <v>3603552</v>
          </cell>
          <cell r="B950" t="str">
            <v>CASSAN</v>
          </cell>
          <cell r="C950" t="str">
            <v>ASTER</v>
          </cell>
          <cell r="D950" t="str">
            <v>AMICI DELL'ATLETICA VICENZA</v>
          </cell>
          <cell r="E950">
            <v>0</v>
          </cell>
          <cell r="F950">
            <v>2008</v>
          </cell>
          <cell r="G950">
            <v>0</v>
          </cell>
          <cell r="H950" t="str">
            <v>EF</v>
          </cell>
          <cell r="I950" t="str">
            <v>00265</v>
          </cell>
          <cell r="J950" t="str">
            <v>03603552</v>
          </cell>
        </row>
        <row r="951">
          <cell r="A951">
            <v>3603553</v>
          </cell>
          <cell r="B951" t="str">
            <v>CASSAN</v>
          </cell>
          <cell r="C951" t="str">
            <v>RAHEL</v>
          </cell>
          <cell r="D951" t="str">
            <v>AMICI DELL'ATLETICA VICENZA</v>
          </cell>
          <cell r="E951">
            <v>0</v>
          </cell>
          <cell r="F951">
            <v>2007</v>
          </cell>
          <cell r="G951">
            <v>0</v>
          </cell>
          <cell r="H951" t="str">
            <v>EF</v>
          </cell>
          <cell r="I951" t="str">
            <v>00265</v>
          </cell>
          <cell r="J951" t="str">
            <v>03603553</v>
          </cell>
        </row>
        <row r="952">
          <cell r="A952">
            <v>3602423</v>
          </cell>
          <cell r="B952" t="str">
            <v>CASTILLO</v>
          </cell>
          <cell r="C952" t="str">
            <v>PALOMA</v>
          </cell>
          <cell r="D952" t="str">
            <v>RISORGIVE</v>
          </cell>
          <cell r="E952">
            <v>0</v>
          </cell>
          <cell r="F952">
            <v>2008</v>
          </cell>
          <cell r="G952">
            <v>0</v>
          </cell>
          <cell r="H952" t="str">
            <v>EF</v>
          </cell>
          <cell r="I952" t="str">
            <v>00031</v>
          </cell>
          <cell r="J952" t="str">
            <v>03602423</v>
          </cell>
        </row>
        <row r="953">
          <cell r="A953">
            <v>3603664</v>
          </cell>
          <cell r="B953" t="str">
            <v>CAVALLI</v>
          </cell>
          <cell r="C953" t="str">
            <v>GIULIA</v>
          </cell>
          <cell r="D953" t="str">
            <v>A.P.D. VALDAGNO</v>
          </cell>
          <cell r="E953">
            <v>0</v>
          </cell>
          <cell r="F953">
            <v>2007</v>
          </cell>
          <cell r="G953">
            <v>0</v>
          </cell>
          <cell r="H953" t="str">
            <v>EF</v>
          </cell>
          <cell r="I953" t="str">
            <v>00135</v>
          </cell>
          <cell r="J953" t="str">
            <v>03603664</v>
          </cell>
        </row>
        <row r="954">
          <cell r="A954">
            <v>3604869</v>
          </cell>
          <cell r="B954" t="str">
            <v>CERATO</v>
          </cell>
          <cell r="C954" t="str">
            <v>IRENE</v>
          </cell>
          <cell r="D954" t="str">
            <v>POLISPORTIVA SALF ALTOPADOVANA</v>
          </cell>
          <cell r="E954">
            <v>0</v>
          </cell>
          <cell r="F954">
            <v>2007</v>
          </cell>
          <cell r="G954">
            <v>0</v>
          </cell>
          <cell r="H954" t="str">
            <v>EF</v>
          </cell>
          <cell r="I954" t="str">
            <v>00145</v>
          </cell>
          <cell r="J954" t="str">
            <v>03604869</v>
          </cell>
        </row>
        <row r="955">
          <cell r="A955">
            <v>3603637</v>
          </cell>
          <cell r="B955" t="str">
            <v>CHIAPPIN</v>
          </cell>
          <cell r="C955" t="str">
            <v>ILARIA</v>
          </cell>
          <cell r="D955" t="str">
            <v>U.S. SUMMANO</v>
          </cell>
          <cell r="E955">
            <v>0</v>
          </cell>
          <cell r="F955">
            <v>2008</v>
          </cell>
          <cell r="G955">
            <v>0</v>
          </cell>
          <cell r="H955" t="str">
            <v>EF</v>
          </cell>
          <cell r="I955" t="str">
            <v>00137</v>
          </cell>
          <cell r="J955" t="str">
            <v>03603637</v>
          </cell>
        </row>
        <row r="956">
          <cell r="A956">
            <v>3603152</v>
          </cell>
          <cell r="B956" t="str">
            <v>CIANCHI</v>
          </cell>
          <cell r="C956" t="str">
            <v>CATERINA</v>
          </cell>
          <cell r="D956" t="str">
            <v>GRUPPO SPORTIVO ALPINI VICENZA</v>
          </cell>
          <cell r="E956">
            <v>0</v>
          </cell>
          <cell r="F956">
            <v>2008</v>
          </cell>
          <cell r="G956">
            <v>0</v>
          </cell>
          <cell r="H956" t="str">
            <v>EF</v>
          </cell>
          <cell r="I956" t="str">
            <v>00288</v>
          </cell>
          <cell r="J956" t="str">
            <v>03603152</v>
          </cell>
        </row>
        <row r="957">
          <cell r="A957">
            <v>3603639</v>
          </cell>
          <cell r="B957" t="str">
            <v>COMPARIN</v>
          </cell>
          <cell r="C957" t="str">
            <v>AURORA</v>
          </cell>
          <cell r="D957" t="str">
            <v>U.S. SUMMANO</v>
          </cell>
          <cell r="E957">
            <v>0</v>
          </cell>
          <cell r="F957">
            <v>2007</v>
          </cell>
          <cell r="G957">
            <v>0</v>
          </cell>
          <cell r="H957" t="str">
            <v>EF</v>
          </cell>
          <cell r="I957" t="str">
            <v>00137</v>
          </cell>
          <cell r="J957" t="str">
            <v>03603639</v>
          </cell>
        </row>
        <row r="958">
          <cell r="A958">
            <v>3603953</v>
          </cell>
          <cell r="B958" t="str">
            <v>COPIELLO</v>
          </cell>
          <cell r="C958" t="str">
            <v>SOFIA</v>
          </cell>
          <cell r="D958" t="str">
            <v>POLISPORTIVA DUEVILLE</v>
          </cell>
          <cell r="E958">
            <v>0</v>
          </cell>
          <cell r="F958">
            <v>2007</v>
          </cell>
          <cell r="G958">
            <v>0</v>
          </cell>
          <cell r="H958" t="str">
            <v>EF</v>
          </cell>
          <cell r="I958" t="str">
            <v>00112</v>
          </cell>
          <cell r="J958" t="str">
            <v>03603953</v>
          </cell>
        </row>
        <row r="959">
          <cell r="A959">
            <v>3602274</v>
          </cell>
          <cell r="B959" t="str">
            <v>COSTALUNGA</v>
          </cell>
          <cell r="C959" t="str">
            <v>KENSY</v>
          </cell>
          <cell r="D959" t="str">
            <v>POL. DIL. MONTECCHIO PRECALCINO</v>
          </cell>
          <cell r="E959">
            <v>0</v>
          </cell>
          <cell r="F959">
            <v>2007</v>
          </cell>
          <cell r="G959">
            <v>0</v>
          </cell>
          <cell r="H959" t="str">
            <v>EF</v>
          </cell>
          <cell r="I959" t="str">
            <v>00004</v>
          </cell>
          <cell r="J959" t="str">
            <v>03602274</v>
          </cell>
        </row>
        <row r="960">
          <cell r="A960">
            <v>3604113</v>
          </cell>
          <cell r="B960" t="str">
            <v>CULICI</v>
          </cell>
          <cell r="C960" t="str">
            <v>VITTORIA</v>
          </cell>
          <cell r="D960" t="str">
            <v>POLISPORTIVA DUEVILLE</v>
          </cell>
          <cell r="E960">
            <v>0</v>
          </cell>
          <cell r="F960">
            <v>2008</v>
          </cell>
          <cell r="G960">
            <v>0</v>
          </cell>
          <cell r="H960" t="str">
            <v>EF</v>
          </cell>
          <cell r="I960" t="str">
            <v>00112</v>
          </cell>
          <cell r="J960" t="str">
            <v>03604113</v>
          </cell>
        </row>
        <row r="961">
          <cell r="A961">
            <v>3603632</v>
          </cell>
          <cell r="B961" t="str">
            <v>DAL BOSCO</v>
          </cell>
          <cell r="C961" t="str">
            <v>EVA</v>
          </cell>
          <cell r="D961" t="str">
            <v>U.S. SUMMANO</v>
          </cell>
          <cell r="E961">
            <v>0</v>
          </cell>
          <cell r="F961">
            <v>2007</v>
          </cell>
          <cell r="G961">
            <v>0</v>
          </cell>
          <cell r="H961" t="str">
            <v>EF</v>
          </cell>
          <cell r="I961" t="str">
            <v>00137</v>
          </cell>
          <cell r="J961" t="str">
            <v>03603632</v>
          </cell>
        </row>
        <row r="962">
          <cell r="A962">
            <v>3603535</v>
          </cell>
          <cell r="B962" t="str">
            <v>DAL TOSO</v>
          </cell>
          <cell r="C962" t="str">
            <v>VERONICA</v>
          </cell>
          <cell r="D962" t="str">
            <v>ATLETICA UNION CREAZZO A.S.D.</v>
          </cell>
          <cell r="E962">
            <v>0</v>
          </cell>
          <cell r="F962">
            <v>2007</v>
          </cell>
          <cell r="G962">
            <v>0</v>
          </cell>
          <cell r="H962" t="str">
            <v>EF</v>
          </cell>
          <cell r="I962" t="str">
            <v>00101</v>
          </cell>
          <cell r="J962" t="str">
            <v>03603535</v>
          </cell>
        </row>
        <row r="963">
          <cell r="A963">
            <v>3603629</v>
          </cell>
          <cell r="B963" t="str">
            <v>DAL ZOTTO</v>
          </cell>
          <cell r="C963" t="str">
            <v>DELIA</v>
          </cell>
          <cell r="D963" t="str">
            <v>U.S. SUMMANO</v>
          </cell>
          <cell r="E963">
            <v>0</v>
          </cell>
          <cell r="F963">
            <v>2008</v>
          </cell>
          <cell r="G963">
            <v>0</v>
          </cell>
          <cell r="H963" t="str">
            <v>EF</v>
          </cell>
          <cell r="I963" t="str">
            <v>00137</v>
          </cell>
          <cell r="J963" t="str">
            <v>03603629</v>
          </cell>
        </row>
        <row r="964">
          <cell r="A964">
            <v>3605217</v>
          </cell>
          <cell r="B964" t="str">
            <v>DALLA POZZA</v>
          </cell>
          <cell r="C964" t="str">
            <v>SILVIA</v>
          </cell>
          <cell r="D964" t="str">
            <v>CSI ATLETICA COLLI BERICI A.S.D.</v>
          </cell>
          <cell r="E964">
            <v>0</v>
          </cell>
          <cell r="F964">
            <v>2008</v>
          </cell>
          <cell r="G964">
            <v>0</v>
          </cell>
          <cell r="H964" t="str">
            <v>EF</v>
          </cell>
          <cell r="I964" t="str">
            <v>00070</v>
          </cell>
          <cell r="J964" t="str">
            <v>03605217</v>
          </cell>
        </row>
        <row r="965">
          <cell r="A965">
            <v>3603801</v>
          </cell>
          <cell r="B965" t="str">
            <v>DALLA ROSA</v>
          </cell>
          <cell r="C965" t="str">
            <v>ANGELICA</v>
          </cell>
          <cell r="D965" t="str">
            <v>G.S. LEONICENA</v>
          </cell>
          <cell r="E965">
            <v>0</v>
          </cell>
          <cell r="F965">
            <v>2008</v>
          </cell>
          <cell r="G965">
            <v>0</v>
          </cell>
          <cell r="H965" t="str">
            <v>EF</v>
          </cell>
          <cell r="I965" t="str">
            <v>00136</v>
          </cell>
          <cell r="J965" t="str">
            <v>03603801</v>
          </cell>
        </row>
        <row r="966">
          <cell r="A966">
            <v>3603642</v>
          </cell>
          <cell r="B966" t="str">
            <v>DALLA VECCHIA</v>
          </cell>
          <cell r="C966" t="str">
            <v>ALICE</v>
          </cell>
          <cell r="D966" t="str">
            <v>U.S. SUMMANO</v>
          </cell>
          <cell r="E966">
            <v>0</v>
          </cell>
          <cell r="F966">
            <v>2008</v>
          </cell>
          <cell r="G966">
            <v>0</v>
          </cell>
          <cell r="H966" t="str">
            <v>EF</v>
          </cell>
          <cell r="I966" t="str">
            <v>00137</v>
          </cell>
          <cell r="J966" t="str">
            <v>03603642</v>
          </cell>
        </row>
        <row r="967">
          <cell r="A967">
            <v>3602473</v>
          </cell>
          <cell r="B967" t="str">
            <v>DAMBRUOSO</v>
          </cell>
          <cell r="C967" t="str">
            <v>BENEDETTA</v>
          </cell>
          <cell r="D967" t="str">
            <v>ATLETICA UNION CREAZZO A.S.D.</v>
          </cell>
          <cell r="E967">
            <v>0</v>
          </cell>
          <cell r="F967">
            <v>2008</v>
          </cell>
          <cell r="G967">
            <v>0</v>
          </cell>
          <cell r="H967" t="str">
            <v>EF</v>
          </cell>
          <cell r="I967" t="str">
            <v>00101</v>
          </cell>
          <cell r="J967" t="str">
            <v>03602473</v>
          </cell>
        </row>
        <row r="968">
          <cell r="A968">
            <v>3604017</v>
          </cell>
          <cell r="B968" t="str">
            <v>DELL'AGLIO</v>
          </cell>
          <cell r="C968" t="str">
            <v>GIORGIA ROSI</v>
          </cell>
          <cell r="D968" t="str">
            <v>POLISPORTIVA DUEVILLE</v>
          </cell>
          <cell r="E968">
            <v>0</v>
          </cell>
          <cell r="F968">
            <v>2007</v>
          </cell>
          <cell r="G968">
            <v>0</v>
          </cell>
          <cell r="H968" t="str">
            <v>EF</v>
          </cell>
          <cell r="I968" t="str">
            <v>00112</v>
          </cell>
          <cell r="J968" t="str">
            <v>03604017</v>
          </cell>
        </row>
        <row r="969">
          <cell r="A969">
            <v>3604428</v>
          </cell>
          <cell r="B969" t="str">
            <v>DI MASSIMO</v>
          </cell>
          <cell r="C969" t="str">
            <v>GIULIA</v>
          </cell>
          <cell r="D969" t="str">
            <v>POLISPORTIVA SALF ALTOPADOVANA</v>
          </cell>
          <cell r="E969">
            <v>0</v>
          </cell>
          <cell r="F969">
            <v>2007</v>
          </cell>
          <cell r="G969">
            <v>0</v>
          </cell>
          <cell r="H969" t="str">
            <v>EF</v>
          </cell>
          <cell r="I969" t="str">
            <v>00145</v>
          </cell>
          <cell r="J969" t="str">
            <v>03604428</v>
          </cell>
        </row>
        <row r="970">
          <cell r="A970">
            <v>3602480</v>
          </cell>
          <cell r="B970" t="str">
            <v>DICKENSON</v>
          </cell>
          <cell r="C970" t="str">
            <v>ERICA RAE</v>
          </cell>
          <cell r="D970" t="str">
            <v>ATLETICA UNION CREAZZO A.S.D.</v>
          </cell>
          <cell r="E970">
            <v>0</v>
          </cell>
          <cell r="F970">
            <v>2008</v>
          </cell>
          <cell r="G970">
            <v>0</v>
          </cell>
          <cell r="H970" t="str">
            <v>EF</v>
          </cell>
          <cell r="I970" t="str">
            <v>00101</v>
          </cell>
          <cell r="J970" t="str">
            <v>03602480</v>
          </cell>
        </row>
        <row r="971">
          <cell r="A971">
            <v>3602602</v>
          </cell>
          <cell r="B971" t="str">
            <v>FACIN</v>
          </cell>
          <cell r="C971" t="str">
            <v>VERONICA</v>
          </cell>
          <cell r="D971" t="str">
            <v>ATLETICA MONTECCHIO MAGGIORE</v>
          </cell>
          <cell r="E971">
            <v>0</v>
          </cell>
          <cell r="F971">
            <v>2008</v>
          </cell>
          <cell r="G971">
            <v>0</v>
          </cell>
          <cell r="H971" t="str">
            <v>EF</v>
          </cell>
          <cell r="I971" t="str">
            <v>00346</v>
          </cell>
          <cell r="J971" t="str">
            <v>03602602</v>
          </cell>
        </row>
        <row r="972">
          <cell r="A972">
            <v>3602487</v>
          </cell>
          <cell r="B972" t="str">
            <v>FAEDO</v>
          </cell>
          <cell r="C972" t="str">
            <v>SARA</v>
          </cell>
          <cell r="D972" t="str">
            <v>ATLETICA UNION CREAZZO A.S.D.</v>
          </cell>
          <cell r="E972">
            <v>0</v>
          </cell>
          <cell r="F972">
            <v>2007</v>
          </cell>
          <cell r="G972">
            <v>0</v>
          </cell>
          <cell r="H972" t="str">
            <v>EF</v>
          </cell>
          <cell r="I972" t="str">
            <v>00101</v>
          </cell>
          <cell r="J972" t="str">
            <v>03602487</v>
          </cell>
        </row>
        <row r="973">
          <cell r="A973">
            <v>3604877</v>
          </cell>
          <cell r="B973" t="str">
            <v>FERRONATO</v>
          </cell>
          <cell r="C973" t="str">
            <v>GAIA</v>
          </cell>
          <cell r="D973" t="str">
            <v>POLISPORTIVA SALF ALTOPADOVANA</v>
          </cell>
          <cell r="E973">
            <v>0</v>
          </cell>
          <cell r="F973">
            <v>2007</v>
          </cell>
          <cell r="G973">
            <v>0</v>
          </cell>
          <cell r="H973" t="str">
            <v>EF</v>
          </cell>
          <cell r="I973" t="str">
            <v>00145</v>
          </cell>
          <cell r="J973" t="str">
            <v>03604877</v>
          </cell>
        </row>
        <row r="974">
          <cell r="A974">
            <v>3603342</v>
          </cell>
          <cell r="B974" t="str">
            <v>FIN</v>
          </cell>
          <cell r="C974" t="str">
            <v>NORAH</v>
          </cell>
          <cell r="D974" t="str">
            <v>ATLETICA VALCHIAMPO</v>
          </cell>
          <cell r="E974">
            <v>0</v>
          </cell>
          <cell r="F974">
            <v>2007</v>
          </cell>
          <cell r="G974">
            <v>0</v>
          </cell>
          <cell r="H974" t="str">
            <v>EF</v>
          </cell>
          <cell r="I974" t="str">
            <v>00140</v>
          </cell>
          <cell r="J974" t="str">
            <v>03603342</v>
          </cell>
        </row>
        <row r="975">
          <cell r="A975">
            <v>3603693</v>
          </cell>
          <cell r="B975" t="str">
            <v>FIORASO</v>
          </cell>
          <cell r="C975" t="str">
            <v>TERESA</v>
          </cell>
          <cell r="D975" t="str">
            <v>A.P.D. VALDAGNO</v>
          </cell>
          <cell r="E975">
            <v>0</v>
          </cell>
          <cell r="F975">
            <v>2008</v>
          </cell>
          <cell r="G975">
            <v>0</v>
          </cell>
          <cell r="H975" t="str">
            <v>EF</v>
          </cell>
          <cell r="I975" t="str">
            <v>00135</v>
          </cell>
          <cell r="J975" t="str">
            <v>03603693</v>
          </cell>
        </row>
        <row r="976">
          <cell r="A976">
            <v>3602604</v>
          </cell>
          <cell r="B976" t="str">
            <v>FOLCO</v>
          </cell>
          <cell r="C976" t="str">
            <v>LISA</v>
          </cell>
          <cell r="D976" t="str">
            <v>ATLETICA MONTECCHIO MAGGIORE</v>
          </cell>
          <cell r="E976">
            <v>0</v>
          </cell>
          <cell r="F976">
            <v>2007</v>
          </cell>
          <cell r="G976">
            <v>0</v>
          </cell>
          <cell r="H976" t="str">
            <v>EF</v>
          </cell>
          <cell r="I976" t="str">
            <v>00346</v>
          </cell>
          <cell r="J976" t="str">
            <v>03602604</v>
          </cell>
        </row>
        <row r="977">
          <cell r="A977">
            <v>3604359</v>
          </cell>
          <cell r="B977" t="str">
            <v>FRACASSO</v>
          </cell>
          <cell r="C977" t="str">
            <v>VITTORIA</v>
          </cell>
          <cell r="D977" t="str">
            <v>AMICI DELL'ATLETICA VICENZA</v>
          </cell>
          <cell r="E977">
            <v>0</v>
          </cell>
          <cell r="F977">
            <v>2007</v>
          </cell>
          <cell r="G977">
            <v>0</v>
          </cell>
          <cell r="H977" t="str">
            <v>EF</v>
          </cell>
          <cell r="I977" t="str">
            <v>00265</v>
          </cell>
          <cell r="J977" t="str">
            <v>03604359</v>
          </cell>
        </row>
        <row r="978">
          <cell r="A978">
            <v>3602394</v>
          </cell>
          <cell r="B978" t="str">
            <v>FRASSON</v>
          </cell>
          <cell r="C978" t="str">
            <v>SIRI</v>
          </cell>
          <cell r="D978" t="str">
            <v>RISORGIVE</v>
          </cell>
          <cell r="E978">
            <v>0</v>
          </cell>
          <cell r="F978">
            <v>2007</v>
          </cell>
          <cell r="G978">
            <v>0</v>
          </cell>
          <cell r="H978" t="str">
            <v>EF</v>
          </cell>
          <cell r="I978" t="str">
            <v>00031</v>
          </cell>
          <cell r="J978" t="str">
            <v>03602394</v>
          </cell>
        </row>
        <row r="979">
          <cell r="A979">
            <v>3602497</v>
          </cell>
          <cell r="B979" t="str">
            <v>GAIANIGO</v>
          </cell>
          <cell r="C979" t="str">
            <v>GIOIA</v>
          </cell>
          <cell r="D979" t="str">
            <v>ATLETICA UNION CREAZZO A.S.D.</v>
          </cell>
          <cell r="E979">
            <v>0</v>
          </cell>
          <cell r="F979">
            <v>2008</v>
          </cell>
          <cell r="G979">
            <v>0</v>
          </cell>
          <cell r="H979" t="str">
            <v>EF</v>
          </cell>
          <cell r="I979" t="str">
            <v>00101</v>
          </cell>
          <cell r="J979" t="str">
            <v>03602497</v>
          </cell>
        </row>
        <row r="980">
          <cell r="A980">
            <v>3603694</v>
          </cell>
          <cell r="B980" t="str">
            <v>GAICHE</v>
          </cell>
          <cell r="C980" t="str">
            <v>EMMA</v>
          </cell>
          <cell r="D980" t="str">
            <v>A.P.D. VALDAGNO</v>
          </cell>
          <cell r="E980">
            <v>0</v>
          </cell>
          <cell r="F980">
            <v>2008</v>
          </cell>
          <cell r="G980">
            <v>0</v>
          </cell>
          <cell r="H980" t="str">
            <v>EF</v>
          </cell>
          <cell r="I980" t="str">
            <v>00135</v>
          </cell>
          <cell r="J980" t="str">
            <v>03603694</v>
          </cell>
        </row>
        <row r="981">
          <cell r="A981">
            <v>3603695</v>
          </cell>
          <cell r="B981" t="str">
            <v>GAICHE</v>
          </cell>
          <cell r="C981" t="str">
            <v>ILENIA</v>
          </cell>
          <cell r="D981" t="str">
            <v>A.P.D. VALDAGNO</v>
          </cell>
          <cell r="E981">
            <v>0</v>
          </cell>
          <cell r="F981">
            <v>2008</v>
          </cell>
          <cell r="G981">
            <v>0</v>
          </cell>
          <cell r="H981" t="str">
            <v>EF</v>
          </cell>
          <cell r="I981" t="str">
            <v>00135</v>
          </cell>
          <cell r="J981" t="str">
            <v>03603695</v>
          </cell>
        </row>
        <row r="982">
          <cell r="A982">
            <v>3603253</v>
          </cell>
          <cell r="B982" t="str">
            <v>GANDIN SANSON</v>
          </cell>
          <cell r="C982" t="str">
            <v>SOFIA</v>
          </cell>
          <cell r="D982" t="str">
            <v>ATLETICA TRISSINO</v>
          </cell>
          <cell r="E982">
            <v>0</v>
          </cell>
          <cell r="F982">
            <v>2007</v>
          </cell>
          <cell r="G982">
            <v>0</v>
          </cell>
          <cell r="H982" t="str">
            <v>EF</v>
          </cell>
          <cell r="I982" t="str">
            <v>00230</v>
          </cell>
          <cell r="J982" t="str">
            <v>03603253</v>
          </cell>
        </row>
        <row r="983">
          <cell r="A983">
            <v>3602501</v>
          </cell>
          <cell r="B983" t="str">
            <v>GARBIN</v>
          </cell>
          <cell r="C983" t="str">
            <v>CHIARA</v>
          </cell>
          <cell r="D983" t="str">
            <v>ATLETICA UNION CREAZZO A.S.D.</v>
          </cell>
          <cell r="E983">
            <v>0</v>
          </cell>
          <cell r="F983">
            <v>2008</v>
          </cell>
          <cell r="G983">
            <v>0</v>
          </cell>
          <cell r="H983" t="str">
            <v>EF</v>
          </cell>
          <cell r="I983" t="str">
            <v>00101</v>
          </cell>
          <cell r="J983" t="str">
            <v>03602501</v>
          </cell>
        </row>
        <row r="984">
          <cell r="A984">
            <v>3602888</v>
          </cell>
          <cell r="B984" t="str">
            <v>GARDELLIN</v>
          </cell>
          <cell r="C984" t="str">
            <v>ELEONORA</v>
          </cell>
          <cell r="D984" t="str">
            <v>SPAZI VERDI</v>
          </cell>
          <cell r="E984">
            <v>0</v>
          </cell>
          <cell r="F984">
            <v>2008</v>
          </cell>
          <cell r="G984">
            <v>0</v>
          </cell>
          <cell r="H984" t="str">
            <v>EF</v>
          </cell>
          <cell r="I984" t="str">
            <v>00298</v>
          </cell>
          <cell r="J984" t="str">
            <v>03602888</v>
          </cell>
        </row>
        <row r="985">
          <cell r="A985">
            <v>3604050</v>
          </cell>
          <cell r="B985" t="str">
            <v>GASPAROTTO</v>
          </cell>
          <cell r="C985" t="str">
            <v>MATILDE</v>
          </cell>
          <cell r="D985" t="str">
            <v>U.S. SUMMANO</v>
          </cell>
          <cell r="E985">
            <v>0</v>
          </cell>
          <cell r="F985">
            <v>2008</v>
          </cell>
          <cell r="G985">
            <v>0</v>
          </cell>
          <cell r="H985" t="str">
            <v>EF</v>
          </cell>
          <cell r="I985" t="str">
            <v>00137</v>
          </cell>
          <cell r="J985" t="str">
            <v>03604050</v>
          </cell>
        </row>
        <row r="986">
          <cell r="A986">
            <v>3602607</v>
          </cell>
          <cell r="B986" t="str">
            <v>GENTILIN</v>
          </cell>
          <cell r="C986" t="str">
            <v>ANNA</v>
          </cell>
          <cell r="D986" t="str">
            <v>ATLETICA MONTECCHIO MAGGIORE</v>
          </cell>
          <cell r="E986">
            <v>0</v>
          </cell>
          <cell r="F986">
            <v>2007</v>
          </cell>
          <cell r="G986">
            <v>0</v>
          </cell>
          <cell r="H986" t="str">
            <v>EF</v>
          </cell>
          <cell r="I986" t="str">
            <v>00346</v>
          </cell>
          <cell r="J986" t="str">
            <v>03602607</v>
          </cell>
        </row>
        <row r="987">
          <cell r="A987">
            <v>3604277</v>
          </cell>
          <cell r="B987" t="str">
            <v>GIACOMAZZI</v>
          </cell>
          <cell r="C987" t="str">
            <v>ZOE</v>
          </cell>
          <cell r="D987" t="str">
            <v>RISORGIVE</v>
          </cell>
          <cell r="E987">
            <v>0</v>
          </cell>
          <cell r="F987">
            <v>2007</v>
          </cell>
          <cell r="G987">
            <v>0</v>
          </cell>
          <cell r="H987" t="str">
            <v>EF</v>
          </cell>
          <cell r="I987" t="str">
            <v>00031</v>
          </cell>
          <cell r="J987" t="str">
            <v>03604277</v>
          </cell>
        </row>
        <row r="988">
          <cell r="A988">
            <v>3603638</v>
          </cell>
          <cell r="B988" t="str">
            <v>GOLIN</v>
          </cell>
          <cell r="C988" t="str">
            <v>MADDALENA</v>
          </cell>
          <cell r="D988" t="str">
            <v>U.S. SUMMANO</v>
          </cell>
          <cell r="E988">
            <v>0</v>
          </cell>
          <cell r="F988">
            <v>2008</v>
          </cell>
          <cell r="G988">
            <v>0</v>
          </cell>
          <cell r="H988" t="str">
            <v>EF</v>
          </cell>
          <cell r="I988" t="str">
            <v>00137</v>
          </cell>
          <cell r="J988" t="str">
            <v>03603638</v>
          </cell>
        </row>
        <row r="989">
          <cell r="A989">
            <v>3604463</v>
          </cell>
          <cell r="B989" t="str">
            <v>GRABOVAC</v>
          </cell>
          <cell r="C989" t="str">
            <v>MARIJA</v>
          </cell>
          <cell r="D989" t="str">
            <v>SPAZI VERDI</v>
          </cell>
          <cell r="E989">
            <v>0</v>
          </cell>
          <cell r="F989">
            <v>2007</v>
          </cell>
          <cell r="G989">
            <v>0</v>
          </cell>
          <cell r="H989" t="str">
            <v>EF</v>
          </cell>
          <cell r="I989" t="str">
            <v>00298</v>
          </cell>
          <cell r="J989" t="str">
            <v>03604463</v>
          </cell>
        </row>
        <row r="990">
          <cell r="A990">
            <v>3606906</v>
          </cell>
          <cell r="B990" t="str">
            <v>HORATZ</v>
          </cell>
          <cell r="C990" t="str">
            <v>VITTORIA</v>
          </cell>
          <cell r="D990" t="str">
            <v>CSI ATLETICA COLLI BERICI A.S.D.</v>
          </cell>
          <cell r="E990">
            <v>0</v>
          </cell>
          <cell r="F990">
            <v>2007</v>
          </cell>
          <cell r="G990">
            <v>0</v>
          </cell>
          <cell r="H990" t="str">
            <v>EF</v>
          </cell>
          <cell r="I990" t="str">
            <v>00070</v>
          </cell>
          <cell r="J990" t="str">
            <v>03606906</v>
          </cell>
        </row>
        <row r="991">
          <cell r="A991">
            <v>3604145</v>
          </cell>
          <cell r="B991" t="str">
            <v>HOTI</v>
          </cell>
          <cell r="C991" t="str">
            <v>ERONA</v>
          </cell>
          <cell r="D991" t="str">
            <v>C.S.I. TEZZE SUL BRENTA</v>
          </cell>
          <cell r="E991">
            <v>0</v>
          </cell>
          <cell r="F991">
            <v>2007</v>
          </cell>
          <cell r="G991">
            <v>0</v>
          </cell>
          <cell r="H991" t="str">
            <v>EF</v>
          </cell>
          <cell r="I991" t="str">
            <v>00134</v>
          </cell>
          <cell r="J991" t="str">
            <v>03604145</v>
          </cell>
        </row>
        <row r="992">
          <cell r="A992">
            <v>3604727</v>
          </cell>
          <cell r="B992" t="str">
            <v>KAUR</v>
          </cell>
          <cell r="C992" t="str">
            <v>SUKHMEET</v>
          </cell>
          <cell r="D992" t="str">
            <v>C.S.I. TEZZE SUL BRENTA</v>
          </cell>
          <cell r="E992">
            <v>0</v>
          </cell>
          <cell r="F992">
            <v>2007</v>
          </cell>
          <cell r="G992">
            <v>0</v>
          </cell>
          <cell r="H992" t="str">
            <v>EF</v>
          </cell>
          <cell r="I992" t="str">
            <v>00134</v>
          </cell>
          <cell r="J992" t="str">
            <v>03604727</v>
          </cell>
        </row>
        <row r="993">
          <cell r="A993">
            <v>3603600</v>
          </cell>
          <cell r="B993" t="str">
            <v>LA CORTE</v>
          </cell>
          <cell r="C993" t="str">
            <v>VERONICA</v>
          </cell>
          <cell r="D993" t="str">
            <v>AMICI DELL'ATLETICA VICENZA</v>
          </cell>
          <cell r="E993">
            <v>0</v>
          </cell>
          <cell r="F993">
            <v>2007</v>
          </cell>
          <cell r="G993">
            <v>0</v>
          </cell>
          <cell r="H993" t="str">
            <v>EF</v>
          </cell>
          <cell r="I993" t="str">
            <v>00265</v>
          </cell>
          <cell r="J993" t="str">
            <v>03603600</v>
          </cell>
        </row>
        <row r="994">
          <cell r="A994">
            <v>3605778</v>
          </cell>
          <cell r="B994" t="str">
            <v>LAKOUIR</v>
          </cell>
          <cell r="C994" t="str">
            <v>KAWTAR</v>
          </cell>
          <cell r="D994" t="str">
            <v>CSI ATLETICA COLLI BERICI A.S.D.</v>
          </cell>
          <cell r="E994">
            <v>0</v>
          </cell>
          <cell r="F994">
            <v>2007</v>
          </cell>
          <cell r="G994">
            <v>0</v>
          </cell>
          <cell r="H994" t="str">
            <v>EF</v>
          </cell>
          <cell r="I994" t="str">
            <v>00070</v>
          </cell>
          <cell r="J994" t="str">
            <v>03605778</v>
          </cell>
        </row>
        <row r="995">
          <cell r="A995">
            <v>3602508</v>
          </cell>
          <cell r="B995" t="str">
            <v>LEGUMI</v>
          </cell>
          <cell r="C995" t="str">
            <v>EMILIA</v>
          </cell>
          <cell r="D995" t="str">
            <v>ATLETICA UNION CREAZZO A.S.D.</v>
          </cell>
          <cell r="E995">
            <v>0</v>
          </cell>
          <cell r="F995">
            <v>2007</v>
          </cell>
          <cell r="G995">
            <v>0</v>
          </cell>
          <cell r="H995" t="str">
            <v>EF</v>
          </cell>
          <cell r="I995" t="str">
            <v>00101</v>
          </cell>
          <cell r="J995" t="str">
            <v>03602508</v>
          </cell>
        </row>
        <row r="996">
          <cell r="A996">
            <v>3603574</v>
          </cell>
          <cell r="B996" t="str">
            <v>LONGHI</v>
          </cell>
          <cell r="C996" t="str">
            <v>SARA</v>
          </cell>
          <cell r="D996" t="str">
            <v>AMICI DELL'ATLETICA VICENZA</v>
          </cell>
          <cell r="E996">
            <v>0</v>
          </cell>
          <cell r="F996">
            <v>2007</v>
          </cell>
          <cell r="G996">
            <v>0</v>
          </cell>
          <cell r="H996" t="str">
            <v>EF</v>
          </cell>
          <cell r="I996" t="str">
            <v>00265</v>
          </cell>
          <cell r="J996" t="str">
            <v>03603574</v>
          </cell>
        </row>
        <row r="997">
          <cell r="A997">
            <v>3602399</v>
          </cell>
          <cell r="B997" t="str">
            <v>MACCA'</v>
          </cell>
          <cell r="C997" t="str">
            <v>SARA</v>
          </cell>
          <cell r="D997" t="str">
            <v>RISORGIVE</v>
          </cell>
          <cell r="E997">
            <v>0</v>
          </cell>
          <cell r="F997">
            <v>2007</v>
          </cell>
          <cell r="G997">
            <v>0</v>
          </cell>
          <cell r="H997" t="str">
            <v>EF</v>
          </cell>
          <cell r="I997" t="str">
            <v>00031</v>
          </cell>
          <cell r="J997" t="str">
            <v>03602399</v>
          </cell>
        </row>
        <row r="998">
          <cell r="A998">
            <v>3606339</v>
          </cell>
          <cell r="B998" t="str">
            <v>MALAGUTTI</v>
          </cell>
          <cell r="C998" t="str">
            <v>ALESSIA</v>
          </cell>
          <cell r="D998" t="str">
            <v>AMICI DELL'ATLETICA VICENZA</v>
          </cell>
          <cell r="E998">
            <v>0</v>
          </cell>
          <cell r="F998">
            <v>2007</v>
          </cell>
          <cell r="G998">
            <v>0</v>
          </cell>
          <cell r="H998" t="str">
            <v>EF</v>
          </cell>
          <cell r="I998" t="str">
            <v>00265</v>
          </cell>
          <cell r="J998" t="str">
            <v>03606339</v>
          </cell>
        </row>
        <row r="999">
          <cell r="A999">
            <v>3602517</v>
          </cell>
          <cell r="B999" t="str">
            <v>MARCHESE</v>
          </cell>
          <cell r="C999" t="str">
            <v>ELISABETTA</v>
          </cell>
          <cell r="D999" t="str">
            <v>ATLETICA UNION CREAZZO A.S.D.</v>
          </cell>
          <cell r="E999">
            <v>0</v>
          </cell>
          <cell r="F999">
            <v>2008</v>
          </cell>
          <cell r="G999">
            <v>0</v>
          </cell>
          <cell r="H999" t="str">
            <v>EF</v>
          </cell>
          <cell r="I999" t="str">
            <v>00101</v>
          </cell>
          <cell r="J999" t="str">
            <v>03602517</v>
          </cell>
        </row>
        <row r="1000">
          <cell r="A1000">
            <v>3603151</v>
          </cell>
          <cell r="B1000" t="str">
            <v>MARCHESINI</v>
          </cell>
          <cell r="C1000" t="str">
            <v>MATILDA</v>
          </cell>
          <cell r="D1000" t="str">
            <v>GRUPPO SPORTIVO ALPINI VICENZA</v>
          </cell>
          <cell r="E1000">
            <v>0</v>
          </cell>
          <cell r="F1000">
            <v>2007</v>
          </cell>
          <cell r="G1000">
            <v>0</v>
          </cell>
          <cell r="H1000" t="str">
            <v>EF</v>
          </cell>
          <cell r="I1000" t="str">
            <v>00288</v>
          </cell>
          <cell r="J1000" t="str">
            <v>03603151</v>
          </cell>
        </row>
        <row r="1001">
          <cell r="A1001">
            <v>3604875</v>
          </cell>
          <cell r="B1001" t="str">
            <v>MARTINELLI</v>
          </cell>
          <cell r="C1001" t="str">
            <v>VALENTINA</v>
          </cell>
          <cell r="D1001" t="str">
            <v>POLISPORTIVA SALF ALTOPADOVANA</v>
          </cell>
          <cell r="E1001">
            <v>0</v>
          </cell>
          <cell r="F1001">
            <v>2008</v>
          </cell>
          <cell r="G1001">
            <v>0</v>
          </cell>
          <cell r="H1001" t="str">
            <v>EF</v>
          </cell>
          <cell r="I1001" t="str">
            <v>00145</v>
          </cell>
          <cell r="J1001" t="str">
            <v>03604875</v>
          </cell>
        </row>
        <row r="1002">
          <cell r="A1002">
            <v>3602894</v>
          </cell>
          <cell r="B1002" t="str">
            <v>MARZARO</v>
          </cell>
          <cell r="C1002" t="str">
            <v>CHIARA</v>
          </cell>
          <cell r="D1002" t="str">
            <v>SPAZI VERDI</v>
          </cell>
          <cell r="E1002">
            <v>0</v>
          </cell>
          <cell r="F1002">
            <v>2008</v>
          </cell>
          <cell r="G1002">
            <v>0</v>
          </cell>
          <cell r="H1002" t="str">
            <v>EF</v>
          </cell>
          <cell r="I1002" t="str">
            <v>00298</v>
          </cell>
          <cell r="J1002" t="str">
            <v>03602894</v>
          </cell>
        </row>
        <row r="1003">
          <cell r="A1003">
            <v>3604306</v>
          </cell>
          <cell r="B1003" t="str">
            <v>MASCIA</v>
          </cell>
          <cell r="C1003" t="str">
            <v>ELISABETTA</v>
          </cell>
          <cell r="D1003" t="str">
            <v>AMICI DELL'ATLETICA VICENZA</v>
          </cell>
          <cell r="E1003">
            <v>0</v>
          </cell>
          <cell r="F1003">
            <v>2007</v>
          </cell>
          <cell r="G1003">
            <v>0</v>
          </cell>
          <cell r="H1003" t="str">
            <v>EF</v>
          </cell>
          <cell r="I1003" t="str">
            <v>00265</v>
          </cell>
          <cell r="J1003" t="str">
            <v>03604306</v>
          </cell>
        </row>
        <row r="1004">
          <cell r="A1004">
            <v>3603255</v>
          </cell>
          <cell r="B1004" t="str">
            <v>MASSIGNANI</v>
          </cell>
          <cell r="C1004" t="str">
            <v>NICOLE</v>
          </cell>
          <cell r="D1004" t="str">
            <v>ATLETICA TRISSINO</v>
          </cell>
          <cell r="E1004">
            <v>0</v>
          </cell>
          <cell r="F1004">
            <v>2007</v>
          </cell>
          <cell r="G1004">
            <v>0</v>
          </cell>
          <cell r="H1004" t="str">
            <v>EF</v>
          </cell>
          <cell r="I1004" t="str">
            <v>00230</v>
          </cell>
          <cell r="J1004" t="str">
            <v>03603255</v>
          </cell>
        </row>
        <row r="1005">
          <cell r="A1005">
            <v>3606115</v>
          </cell>
          <cell r="B1005" t="str">
            <v>MILAN</v>
          </cell>
          <cell r="C1005" t="str">
            <v>ALICE</v>
          </cell>
          <cell r="D1005" t="str">
            <v>SPAZI VERDI</v>
          </cell>
          <cell r="E1005">
            <v>0</v>
          </cell>
          <cell r="F1005">
            <v>2007</v>
          </cell>
          <cell r="G1005">
            <v>0</v>
          </cell>
          <cell r="H1005" t="str">
            <v>EF</v>
          </cell>
          <cell r="I1005" t="str">
            <v>00298</v>
          </cell>
          <cell r="J1005" t="str">
            <v>03606115</v>
          </cell>
        </row>
        <row r="1006">
          <cell r="A1006">
            <v>3602400</v>
          </cell>
          <cell r="B1006" t="str">
            <v>MIOLA</v>
          </cell>
          <cell r="C1006" t="str">
            <v>ANNA MARIA</v>
          </cell>
          <cell r="D1006" t="str">
            <v>RISORGIVE</v>
          </cell>
          <cell r="E1006">
            <v>0</v>
          </cell>
          <cell r="F1006">
            <v>2007</v>
          </cell>
          <cell r="G1006">
            <v>0</v>
          </cell>
          <cell r="H1006" t="str">
            <v>EF</v>
          </cell>
          <cell r="I1006" t="str">
            <v>00031</v>
          </cell>
          <cell r="J1006" t="str">
            <v>03602400</v>
          </cell>
        </row>
        <row r="1007">
          <cell r="A1007">
            <v>3603196</v>
          </cell>
          <cell r="B1007" t="str">
            <v>NASSI</v>
          </cell>
          <cell r="C1007" t="str">
            <v>ILARIA</v>
          </cell>
          <cell r="D1007" t="str">
            <v>AMICI DELL'ATLETICA VICENZA</v>
          </cell>
          <cell r="E1007">
            <v>0</v>
          </cell>
          <cell r="F1007">
            <v>2007</v>
          </cell>
          <cell r="G1007">
            <v>0</v>
          </cell>
          <cell r="H1007" t="str">
            <v>EF</v>
          </cell>
          <cell r="I1007" t="str">
            <v>00265</v>
          </cell>
          <cell r="J1007" t="str">
            <v>03603196</v>
          </cell>
        </row>
        <row r="1008">
          <cell r="A1008">
            <v>3604308</v>
          </cell>
          <cell r="B1008" t="str">
            <v>ORSO</v>
          </cell>
          <cell r="C1008" t="str">
            <v>EMMA</v>
          </cell>
          <cell r="D1008" t="str">
            <v>AMICI DELL'ATLETICA VICENZA</v>
          </cell>
          <cell r="E1008">
            <v>0</v>
          </cell>
          <cell r="F1008">
            <v>2007</v>
          </cell>
          <cell r="G1008">
            <v>0</v>
          </cell>
          <cell r="H1008" t="str">
            <v>EF</v>
          </cell>
          <cell r="I1008" t="str">
            <v>00265</v>
          </cell>
          <cell r="J1008" t="str">
            <v>03604308</v>
          </cell>
        </row>
        <row r="1009">
          <cell r="A1009">
            <v>3602525</v>
          </cell>
          <cell r="B1009" t="str">
            <v>PALA</v>
          </cell>
          <cell r="C1009" t="str">
            <v>GINEVRA</v>
          </cell>
          <cell r="D1009" t="str">
            <v>ATLETICA UNION CREAZZO A.S.D.</v>
          </cell>
          <cell r="E1009">
            <v>0</v>
          </cell>
          <cell r="F1009">
            <v>2008</v>
          </cell>
          <cell r="G1009">
            <v>0</v>
          </cell>
          <cell r="H1009" t="str">
            <v>EF</v>
          </cell>
          <cell r="I1009" t="str">
            <v>00101</v>
          </cell>
          <cell r="J1009" t="str">
            <v>03602525</v>
          </cell>
        </row>
        <row r="1010">
          <cell r="A1010">
            <v>3603812</v>
          </cell>
          <cell r="B1010" t="str">
            <v>PANAROTTO</v>
          </cell>
          <cell r="C1010" t="str">
            <v>SILVIA</v>
          </cell>
          <cell r="D1010" t="str">
            <v>G.S. LEONICENA</v>
          </cell>
          <cell r="E1010">
            <v>0</v>
          </cell>
          <cell r="F1010">
            <v>2008</v>
          </cell>
          <cell r="G1010">
            <v>0</v>
          </cell>
          <cell r="H1010" t="str">
            <v>EF</v>
          </cell>
          <cell r="I1010" t="str">
            <v>00136</v>
          </cell>
          <cell r="J1010" t="str">
            <v>03603812</v>
          </cell>
        </row>
        <row r="1011">
          <cell r="A1011">
            <v>3603813</v>
          </cell>
          <cell r="B1011" t="str">
            <v>PANOZZO</v>
          </cell>
          <cell r="C1011" t="str">
            <v>ILARIA</v>
          </cell>
          <cell r="D1011" t="str">
            <v>G.S. LEONICENA</v>
          </cell>
          <cell r="E1011">
            <v>0</v>
          </cell>
          <cell r="F1011">
            <v>2008</v>
          </cell>
          <cell r="G1011">
            <v>0</v>
          </cell>
          <cell r="H1011" t="str">
            <v>EF</v>
          </cell>
          <cell r="I1011" t="str">
            <v>00136</v>
          </cell>
          <cell r="J1011" t="str">
            <v>03603813</v>
          </cell>
        </row>
        <row r="1012">
          <cell r="A1012">
            <v>3604117</v>
          </cell>
          <cell r="B1012" t="str">
            <v>PANOZZO</v>
          </cell>
          <cell r="C1012" t="str">
            <v>MARIA</v>
          </cell>
          <cell r="D1012" t="str">
            <v>POLISPORTIVA DUEVILLE</v>
          </cell>
          <cell r="E1012">
            <v>0</v>
          </cell>
          <cell r="F1012">
            <v>2008</v>
          </cell>
          <cell r="G1012">
            <v>0</v>
          </cell>
          <cell r="H1012" t="str">
            <v>EF</v>
          </cell>
          <cell r="I1012" t="str">
            <v>00112</v>
          </cell>
          <cell r="J1012" t="str">
            <v>03604117</v>
          </cell>
        </row>
        <row r="1013">
          <cell r="A1013">
            <v>3604099</v>
          </cell>
          <cell r="B1013" t="str">
            <v>PASTORI</v>
          </cell>
          <cell r="C1013" t="str">
            <v>ELETTRA</v>
          </cell>
          <cell r="D1013" t="str">
            <v>POLISPORTIVA DUEVILLE</v>
          </cell>
          <cell r="E1013">
            <v>0</v>
          </cell>
          <cell r="F1013">
            <v>2007</v>
          </cell>
          <cell r="G1013">
            <v>0</v>
          </cell>
          <cell r="H1013" t="str">
            <v>EF</v>
          </cell>
          <cell r="I1013" t="str">
            <v>00112</v>
          </cell>
          <cell r="J1013" t="str">
            <v>03604099</v>
          </cell>
        </row>
        <row r="1014">
          <cell r="A1014">
            <v>3602421</v>
          </cell>
          <cell r="B1014" t="str">
            <v>PEDRON</v>
          </cell>
          <cell r="C1014" t="str">
            <v>ALESSIA</v>
          </cell>
          <cell r="D1014" t="str">
            <v>RISORGIVE</v>
          </cell>
          <cell r="E1014">
            <v>0</v>
          </cell>
          <cell r="F1014">
            <v>2007</v>
          </cell>
          <cell r="G1014">
            <v>0</v>
          </cell>
          <cell r="H1014" t="str">
            <v>EF</v>
          </cell>
          <cell r="I1014" t="str">
            <v>00031</v>
          </cell>
          <cell r="J1014" t="str">
            <v>03602421</v>
          </cell>
        </row>
        <row r="1015">
          <cell r="A1015">
            <v>3604141</v>
          </cell>
          <cell r="B1015" t="str">
            <v>PELLANDA</v>
          </cell>
          <cell r="C1015" t="str">
            <v>LETIZIA</v>
          </cell>
          <cell r="D1015" t="str">
            <v>C.S.I. TEZZE SUL BRENTA</v>
          </cell>
          <cell r="E1015">
            <v>0</v>
          </cell>
          <cell r="F1015">
            <v>2007</v>
          </cell>
          <cell r="G1015">
            <v>0</v>
          </cell>
          <cell r="H1015" t="str">
            <v>EF</v>
          </cell>
          <cell r="I1015" t="str">
            <v>00134</v>
          </cell>
          <cell r="J1015" t="str">
            <v>03604141</v>
          </cell>
        </row>
        <row r="1016">
          <cell r="A1016">
            <v>3604872</v>
          </cell>
          <cell r="B1016" t="str">
            <v>PERIN</v>
          </cell>
          <cell r="C1016" t="str">
            <v>GAIA</v>
          </cell>
          <cell r="D1016" t="str">
            <v>POLISPORTIVA SALF ALTOPADOVANA</v>
          </cell>
          <cell r="E1016">
            <v>0</v>
          </cell>
          <cell r="F1016">
            <v>2008</v>
          </cell>
          <cell r="G1016">
            <v>0</v>
          </cell>
          <cell r="H1016" t="str">
            <v>EF</v>
          </cell>
          <cell r="I1016" t="str">
            <v>00145</v>
          </cell>
          <cell r="J1016" t="str">
            <v>03604872</v>
          </cell>
        </row>
        <row r="1017">
          <cell r="A1017">
            <v>3603814</v>
          </cell>
          <cell r="B1017" t="str">
            <v>PERTILE</v>
          </cell>
          <cell r="C1017" t="str">
            <v>GAIA</v>
          </cell>
          <cell r="D1017" t="str">
            <v>G.S. LEONICENA</v>
          </cell>
          <cell r="E1017">
            <v>0</v>
          </cell>
          <cell r="F1017">
            <v>2007</v>
          </cell>
          <cell r="G1017">
            <v>0</v>
          </cell>
          <cell r="H1017" t="str">
            <v>EF</v>
          </cell>
          <cell r="I1017" t="str">
            <v>00136</v>
          </cell>
          <cell r="J1017" t="str">
            <v>03603814</v>
          </cell>
        </row>
        <row r="1018">
          <cell r="A1018">
            <v>3603286</v>
          </cell>
          <cell r="B1018" t="str">
            <v>PERUZZI</v>
          </cell>
          <cell r="C1018" t="str">
            <v>ANITA</v>
          </cell>
          <cell r="D1018" t="str">
            <v>A.P.D. VALDAGNO</v>
          </cell>
          <cell r="E1018">
            <v>0</v>
          </cell>
          <cell r="F1018">
            <v>2008</v>
          </cell>
          <cell r="G1018">
            <v>0</v>
          </cell>
          <cell r="H1018" t="str">
            <v>EF</v>
          </cell>
          <cell r="I1018" t="str">
            <v>00135</v>
          </cell>
          <cell r="J1018" t="str">
            <v>03603286</v>
          </cell>
        </row>
        <row r="1019">
          <cell r="A1019">
            <v>3604574</v>
          </cell>
          <cell r="B1019" t="str">
            <v>PETUCCO</v>
          </cell>
          <cell r="C1019" t="str">
            <v>MELISSA</v>
          </cell>
          <cell r="D1019" t="str">
            <v>AMICI DELL'ATLETICA VICENZA</v>
          </cell>
          <cell r="E1019">
            <v>0</v>
          </cell>
          <cell r="F1019">
            <v>2008</v>
          </cell>
          <cell r="G1019">
            <v>0</v>
          </cell>
          <cell r="H1019" t="str">
            <v>EF</v>
          </cell>
          <cell r="I1019" t="str">
            <v>00265</v>
          </cell>
          <cell r="J1019" t="str">
            <v>03604574</v>
          </cell>
        </row>
        <row r="1020">
          <cell r="A1020">
            <v>3603289</v>
          </cell>
          <cell r="B1020" t="str">
            <v>PIZZOLATO</v>
          </cell>
          <cell r="C1020" t="str">
            <v>ALICE</v>
          </cell>
          <cell r="D1020" t="str">
            <v>A.P.D. VALDAGNO</v>
          </cell>
          <cell r="E1020">
            <v>0</v>
          </cell>
          <cell r="F1020">
            <v>2007</v>
          </cell>
          <cell r="G1020">
            <v>0</v>
          </cell>
          <cell r="H1020" t="str">
            <v>EF</v>
          </cell>
          <cell r="I1020" t="str">
            <v>00135</v>
          </cell>
          <cell r="J1020" t="str">
            <v>03603289</v>
          </cell>
        </row>
        <row r="1021">
          <cell r="A1021">
            <v>3604590</v>
          </cell>
          <cell r="B1021" t="str">
            <v>PORCELLATO</v>
          </cell>
          <cell r="C1021" t="str">
            <v>MARTA</v>
          </cell>
          <cell r="D1021" t="str">
            <v>POLISPORTIVA SALF ALTOPADOVANA</v>
          </cell>
          <cell r="E1021">
            <v>0</v>
          </cell>
          <cell r="F1021">
            <v>2007</v>
          </cell>
          <cell r="G1021">
            <v>0</v>
          </cell>
          <cell r="H1021" t="str">
            <v>EF</v>
          </cell>
          <cell r="I1021" t="str">
            <v>00145</v>
          </cell>
          <cell r="J1021" t="str">
            <v>03604590</v>
          </cell>
        </row>
        <row r="1022">
          <cell r="A1022">
            <v>3603993</v>
          </cell>
          <cell r="B1022" t="str">
            <v>PREBIANCA</v>
          </cell>
          <cell r="C1022" t="str">
            <v>ISABELLA</v>
          </cell>
          <cell r="D1022" t="str">
            <v>POLISPORTIVA DUEVILLE</v>
          </cell>
          <cell r="E1022">
            <v>0</v>
          </cell>
          <cell r="F1022">
            <v>2007</v>
          </cell>
          <cell r="G1022">
            <v>0</v>
          </cell>
          <cell r="H1022" t="str">
            <v>EF</v>
          </cell>
          <cell r="I1022" t="str">
            <v>00112</v>
          </cell>
          <cell r="J1022" t="str">
            <v>03603993</v>
          </cell>
        </row>
        <row r="1023">
          <cell r="A1023">
            <v>3603088</v>
          </cell>
          <cell r="B1023" t="str">
            <v>PRETO MARTINI</v>
          </cell>
          <cell r="C1023" t="str">
            <v>FRANCESCA</v>
          </cell>
          <cell r="D1023" t="str">
            <v>ATLETICA ARZIGNANO</v>
          </cell>
          <cell r="E1023">
            <v>0</v>
          </cell>
          <cell r="F1023">
            <v>2007</v>
          </cell>
          <cell r="G1023">
            <v>0</v>
          </cell>
          <cell r="H1023" t="str">
            <v>EF</v>
          </cell>
          <cell r="I1023" t="str">
            <v>00131</v>
          </cell>
          <cell r="J1023" t="str">
            <v>03603088</v>
          </cell>
        </row>
        <row r="1024">
          <cell r="A1024">
            <v>3602529</v>
          </cell>
          <cell r="B1024" t="str">
            <v>PRETTO</v>
          </cell>
          <cell r="C1024" t="str">
            <v>CELESTE NIKE</v>
          </cell>
          <cell r="D1024" t="str">
            <v>ATLETICA UNION CREAZZO A.S.D.</v>
          </cell>
          <cell r="E1024">
            <v>0</v>
          </cell>
          <cell r="F1024">
            <v>2008</v>
          </cell>
          <cell r="G1024">
            <v>0</v>
          </cell>
          <cell r="H1024" t="str">
            <v>EF</v>
          </cell>
          <cell r="I1024" t="str">
            <v>00101</v>
          </cell>
          <cell r="J1024" t="str">
            <v>03602529</v>
          </cell>
        </row>
        <row r="1025">
          <cell r="A1025">
            <v>3603291</v>
          </cell>
          <cell r="B1025" t="str">
            <v>PRETTO</v>
          </cell>
          <cell r="C1025" t="str">
            <v>MELISSA</v>
          </cell>
          <cell r="D1025" t="str">
            <v>A.P.D. VALDAGNO</v>
          </cell>
          <cell r="E1025">
            <v>0</v>
          </cell>
          <cell r="F1025">
            <v>2008</v>
          </cell>
          <cell r="G1025">
            <v>0</v>
          </cell>
          <cell r="H1025" t="str">
            <v>EF</v>
          </cell>
          <cell r="I1025" t="str">
            <v>00135</v>
          </cell>
          <cell r="J1025" t="str">
            <v>03603291</v>
          </cell>
        </row>
        <row r="1026">
          <cell r="A1026">
            <v>3607859</v>
          </cell>
          <cell r="B1026" t="str">
            <v>RAFFAELLO</v>
          </cell>
          <cell r="C1026" t="str">
            <v>LUCIA</v>
          </cell>
          <cell r="D1026" t="str">
            <v>CSI ATLETICA COLLI BERICI A.S.D.</v>
          </cell>
          <cell r="E1026">
            <v>0</v>
          </cell>
          <cell r="F1026">
            <v>2007</v>
          </cell>
          <cell r="G1026">
            <v>0</v>
          </cell>
          <cell r="H1026" t="str">
            <v>EF</v>
          </cell>
          <cell r="I1026" t="str">
            <v>00070</v>
          </cell>
          <cell r="J1026" t="str">
            <v>03607859</v>
          </cell>
        </row>
        <row r="1027">
          <cell r="A1027">
            <v>3604118</v>
          </cell>
          <cell r="B1027" t="str">
            <v>RAPPORTI</v>
          </cell>
          <cell r="C1027" t="str">
            <v>LINDA</v>
          </cell>
          <cell r="D1027" t="str">
            <v>POLISPORTIVA DUEVILLE</v>
          </cell>
          <cell r="E1027">
            <v>0</v>
          </cell>
          <cell r="F1027">
            <v>2008</v>
          </cell>
          <cell r="G1027">
            <v>0</v>
          </cell>
          <cell r="H1027" t="str">
            <v>EF</v>
          </cell>
          <cell r="I1027" t="str">
            <v>00112</v>
          </cell>
          <cell r="J1027" t="str">
            <v>03604118</v>
          </cell>
        </row>
        <row r="1028">
          <cell r="A1028">
            <v>3603641</v>
          </cell>
          <cell r="B1028" t="str">
            <v>RIGOTTI</v>
          </cell>
          <cell r="C1028" t="str">
            <v>ALICE</v>
          </cell>
          <cell r="D1028" t="str">
            <v>U.S. SUMMANO</v>
          </cell>
          <cell r="E1028">
            <v>0</v>
          </cell>
          <cell r="F1028">
            <v>2008</v>
          </cell>
          <cell r="G1028">
            <v>0</v>
          </cell>
          <cell r="H1028" t="str">
            <v>EF</v>
          </cell>
          <cell r="I1028" t="str">
            <v>00137</v>
          </cell>
          <cell r="J1028" t="str">
            <v>03603641</v>
          </cell>
        </row>
        <row r="1029">
          <cell r="A1029">
            <v>3602534</v>
          </cell>
          <cell r="B1029" t="str">
            <v>RINALDI</v>
          </cell>
          <cell r="C1029" t="str">
            <v>ELISABETTA</v>
          </cell>
          <cell r="D1029" t="str">
            <v>ATLETICA UNION CREAZZO A.S.D.</v>
          </cell>
          <cell r="E1029">
            <v>0</v>
          </cell>
          <cell r="F1029">
            <v>2008</v>
          </cell>
          <cell r="G1029">
            <v>0</v>
          </cell>
          <cell r="H1029" t="str">
            <v>EF</v>
          </cell>
          <cell r="I1029" t="str">
            <v>00101</v>
          </cell>
          <cell r="J1029" t="str">
            <v>03602534</v>
          </cell>
        </row>
        <row r="1030">
          <cell r="A1030">
            <v>3603706</v>
          </cell>
          <cell r="B1030" t="str">
            <v>ROSSATO</v>
          </cell>
          <cell r="C1030" t="str">
            <v>SARA</v>
          </cell>
          <cell r="D1030" t="str">
            <v>A.P.D. VALDAGNO</v>
          </cell>
          <cell r="E1030">
            <v>0</v>
          </cell>
          <cell r="F1030">
            <v>2008</v>
          </cell>
          <cell r="G1030">
            <v>0</v>
          </cell>
          <cell r="H1030" t="str">
            <v>EF</v>
          </cell>
          <cell r="I1030" t="str">
            <v>00135</v>
          </cell>
          <cell r="J1030" t="str">
            <v>03603706</v>
          </cell>
        </row>
        <row r="1031">
          <cell r="A1031">
            <v>3602407</v>
          </cell>
          <cell r="B1031" t="str">
            <v>ROSSI</v>
          </cell>
          <cell r="C1031" t="str">
            <v>ELENA MARIA FRANCESCA</v>
          </cell>
          <cell r="D1031" t="str">
            <v>RISORGIVE</v>
          </cell>
          <cell r="E1031">
            <v>0</v>
          </cell>
          <cell r="F1031">
            <v>2007</v>
          </cell>
          <cell r="G1031">
            <v>0</v>
          </cell>
          <cell r="H1031" t="str">
            <v>EF</v>
          </cell>
          <cell r="I1031" t="str">
            <v>00031</v>
          </cell>
          <cell r="J1031" t="str">
            <v>03602407</v>
          </cell>
        </row>
        <row r="1032">
          <cell r="A1032">
            <v>3603378</v>
          </cell>
          <cell r="B1032" t="str">
            <v>ROSSI</v>
          </cell>
          <cell r="C1032" t="str">
            <v>VITTORIA</v>
          </cell>
          <cell r="D1032" t="str">
            <v>ATLETICA VALCHIAMPO</v>
          </cell>
          <cell r="E1032">
            <v>0</v>
          </cell>
          <cell r="F1032">
            <v>2008</v>
          </cell>
          <cell r="G1032">
            <v>0</v>
          </cell>
          <cell r="H1032" t="str">
            <v>EF</v>
          </cell>
          <cell r="I1032" t="str">
            <v>00140</v>
          </cell>
          <cell r="J1032" t="str">
            <v>03603378</v>
          </cell>
        </row>
        <row r="1033">
          <cell r="A1033">
            <v>3604746</v>
          </cell>
          <cell r="B1033" t="str">
            <v>RROTAJ</v>
          </cell>
          <cell r="C1033" t="str">
            <v>ANA</v>
          </cell>
          <cell r="D1033" t="str">
            <v>C.S.I. TEZZE SUL BRENTA</v>
          </cell>
          <cell r="E1033">
            <v>0</v>
          </cell>
          <cell r="F1033">
            <v>2008</v>
          </cell>
          <cell r="G1033">
            <v>0</v>
          </cell>
          <cell r="H1033" t="str">
            <v>EF</v>
          </cell>
          <cell r="I1033" t="str">
            <v>00134</v>
          </cell>
          <cell r="J1033" t="str">
            <v>03604746</v>
          </cell>
        </row>
        <row r="1034">
          <cell r="A1034">
            <v>3604152</v>
          </cell>
          <cell r="B1034" t="str">
            <v>RUBIN</v>
          </cell>
          <cell r="C1034" t="str">
            <v>MATILDE</v>
          </cell>
          <cell r="D1034" t="str">
            <v>C.S.I. TEZZE SUL BRENTA</v>
          </cell>
          <cell r="E1034">
            <v>0</v>
          </cell>
          <cell r="F1034">
            <v>2007</v>
          </cell>
          <cell r="G1034">
            <v>0</v>
          </cell>
          <cell r="H1034" t="str">
            <v>EF</v>
          </cell>
          <cell r="I1034" t="str">
            <v>00134</v>
          </cell>
          <cell r="J1034" t="str">
            <v>03604152</v>
          </cell>
        </row>
        <row r="1035">
          <cell r="A1035">
            <v>3603402</v>
          </cell>
          <cell r="B1035" t="str">
            <v>SANTULIANA</v>
          </cell>
          <cell r="C1035" t="str">
            <v>GIULIA</v>
          </cell>
          <cell r="D1035" t="str">
            <v>ATLETICA UNION CREAZZO A.S.D.</v>
          </cell>
          <cell r="E1035">
            <v>0</v>
          </cell>
          <cell r="F1035">
            <v>2007</v>
          </cell>
          <cell r="G1035">
            <v>0</v>
          </cell>
          <cell r="H1035" t="str">
            <v>EF</v>
          </cell>
          <cell r="I1035" t="str">
            <v>00101</v>
          </cell>
          <cell r="J1035" t="str">
            <v>03603402</v>
          </cell>
        </row>
        <row r="1036">
          <cell r="A1036">
            <v>3603643</v>
          </cell>
          <cell r="B1036" t="str">
            <v>SARTORI</v>
          </cell>
          <cell r="C1036" t="str">
            <v>MONICA</v>
          </cell>
          <cell r="D1036" t="str">
            <v>U.S. SUMMANO</v>
          </cell>
          <cell r="E1036">
            <v>0</v>
          </cell>
          <cell r="F1036">
            <v>2007</v>
          </cell>
          <cell r="G1036">
            <v>0</v>
          </cell>
          <cell r="H1036" t="str">
            <v>EF</v>
          </cell>
          <cell r="I1036" t="str">
            <v>00137</v>
          </cell>
          <cell r="J1036" t="str">
            <v>03603643</v>
          </cell>
        </row>
        <row r="1037">
          <cell r="A1037">
            <v>3605202</v>
          </cell>
          <cell r="B1037" t="str">
            <v>SASSO</v>
          </cell>
          <cell r="C1037" t="str">
            <v>ISABEL</v>
          </cell>
          <cell r="D1037" t="str">
            <v>C.S.I. TEZZE SUL BRENTA</v>
          </cell>
          <cell r="E1037">
            <v>0</v>
          </cell>
          <cell r="F1037">
            <v>2008</v>
          </cell>
          <cell r="G1037">
            <v>0</v>
          </cell>
          <cell r="H1037" t="str">
            <v>EF</v>
          </cell>
          <cell r="I1037" t="str">
            <v>00134</v>
          </cell>
          <cell r="J1037" t="str">
            <v>03605202</v>
          </cell>
        </row>
        <row r="1038">
          <cell r="A1038">
            <v>3604726</v>
          </cell>
          <cell r="B1038" t="str">
            <v>SASSO</v>
          </cell>
          <cell r="C1038" t="str">
            <v>ISABELL</v>
          </cell>
          <cell r="D1038" t="str">
            <v>C.S.I. TEZZE SUL BRENTA</v>
          </cell>
          <cell r="E1038">
            <v>0</v>
          </cell>
          <cell r="F1038">
            <v>2008</v>
          </cell>
          <cell r="G1038">
            <v>0</v>
          </cell>
          <cell r="H1038" t="str">
            <v>EF</v>
          </cell>
          <cell r="I1038" t="str">
            <v>00134</v>
          </cell>
          <cell r="J1038" t="str">
            <v>03604726</v>
          </cell>
        </row>
        <row r="1039">
          <cell r="A1039">
            <v>3607636</v>
          </cell>
          <cell r="B1039" t="str">
            <v>SCHUSTER</v>
          </cell>
          <cell r="C1039" t="str">
            <v>EMMA</v>
          </cell>
          <cell r="D1039" t="str">
            <v>CSI ATLETICA COLLI BERICI A.S.D.</v>
          </cell>
          <cell r="E1039">
            <v>0</v>
          </cell>
          <cell r="F1039">
            <v>2008</v>
          </cell>
          <cell r="G1039">
            <v>0</v>
          </cell>
          <cell r="H1039" t="str">
            <v>EF</v>
          </cell>
          <cell r="I1039" t="str">
            <v>00070</v>
          </cell>
          <cell r="J1039" t="str">
            <v>03607636</v>
          </cell>
        </row>
        <row r="1040">
          <cell r="A1040">
            <v>3605744</v>
          </cell>
          <cell r="B1040" t="str">
            <v>SECURO</v>
          </cell>
          <cell r="C1040" t="str">
            <v>SARA</v>
          </cell>
          <cell r="D1040" t="str">
            <v>POLISPORTIVA SALF ALTOPADOVANA</v>
          </cell>
          <cell r="E1040">
            <v>0</v>
          </cell>
          <cell r="F1040">
            <v>2008</v>
          </cell>
          <cell r="G1040">
            <v>0</v>
          </cell>
          <cell r="H1040" t="str">
            <v>EF</v>
          </cell>
          <cell r="I1040" t="str">
            <v>00145</v>
          </cell>
          <cell r="J1040" t="str">
            <v>03605744</v>
          </cell>
        </row>
        <row r="1041">
          <cell r="A1041">
            <v>3603207</v>
          </cell>
          <cell r="B1041" t="str">
            <v>SEGANFREDO</v>
          </cell>
          <cell r="C1041" t="str">
            <v>ANNA</v>
          </cell>
          <cell r="D1041" t="str">
            <v>AMICI DELL'ATLETICA VICENZA</v>
          </cell>
          <cell r="E1041">
            <v>0</v>
          </cell>
          <cell r="F1041">
            <v>2007</v>
          </cell>
          <cell r="G1041">
            <v>0</v>
          </cell>
          <cell r="H1041" t="str">
            <v>EF</v>
          </cell>
          <cell r="I1041" t="str">
            <v>00265</v>
          </cell>
          <cell r="J1041" t="str">
            <v>03603207</v>
          </cell>
        </row>
        <row r="1042">
          <cell r="A1042">
            <v>3604149</v>
          </cell>
          <cell r="B1042" t="str">
            <v>SERAFIN</v>
          </cell>
          <cell r="C1042" t="str">
            <v>GLORIA</v>
          </cell>
          <cell r="D1042" t="str">
            <v>C.S.I. TEZZE SUL BRENTA</v>
          </cell>
          <cell r="E1042">
            <v>0</v>
          </cell>
          <cell r="F1042">
            <v>2008</v>
          </cell>
          <cell r="G1042">
            <v>0</v>
          </cell>
          <cell r="H1042" t="str">
            <v>EF</v>
          </cell>
          <cell r="I1042" t="str">
            <v>00134</v>
          </cell>
          <cell r="J1042" t="str">
            <v>03604149</v>
          </cell>
        </row>
        <row r="1043">
          <cell r="A1043">
            <v>3604257</v>
          </cell>
          <cell r="B1043" t="str">
            <v>SILO</v>
          </cell>
          <cell r="C1043" t="str">
            <v>GIADA</v>
          </cell>
          <cell r="D1043" t="str">
            <v>CSI ATLETICA COLLI BERICI A.S.D.</v>
          </cell>
          <cell r="E1043">
            <v>0</v>
          </cell>
          <cell r="F1043">
            <v>2007</v>
          </cell>
          <cell r="G1043">
            <v>0</v>
          </cell>
          <cell r="H1043" t="str">
            <v>EF</v>
          </cell>
          <cell r="I1043" t="str">
            <v>00070</v>
          </cell>
          <cell r="J1043" t="str">
            <v>03604257</v>
          </cell>
        </row>
        <row r="1044">
          <cell r="A1044">
            <v>3602777</v>
          </cell>
          <cell r="B1044" t="str">
            <v>SIMONETTO</v>
          </cell>
          <cell r="C1044" t="str">
            <v>GIORGIA</v>
          </cell>
          <cell r="D1044" t="str">
            <v>C.S.I. TEZZE SUL BRENTA</v>
          </cell>
          <cell r="E1044">
            <v>0</v>
          </cell>
          <cell r="F1044">
            <v>2008</v>
          </cell>
          <cell r="G1044">
            <v>0</v>
          </cell>
          <cell r="H1044" t="str">
            <v>EF</v>
          </cell>
          <cell r="I1044" t="str">
            <v>00134</v>
          </cell>
          <cell r="J1044" t="str">
            <v>03602777</v>
          </cell>
        </row>
        <row r="1045">
          <cell r="A1045">
            <v>3603384</v>
          </cell>
          <cell r="B1045" t="str">
            <v>SOSSELLA</v>
          </cell>
          <cell r="C1045" t="str">
            <v>ILARIA</v>
          </cell>
          <cell r="D1045" t="str">
            <v>ATLETICA VALCHIAMPO</v>
          </cell>
          <cell r="E1045">
            <v>0</v>
          </cell>
          <cell r="F1045">
            <v>2008</v>
          </cell>
          <cell r="G1045">
            <v>0</v>
          </cell>
          <cell r="H1045" t="str">
            <v>EF</v>
          </cell>
          <cell r="I1045" t="str">
            <v>00140</v>
          </cell>
          <cell r="J1045" t="str">
            <v>03603384</v>
          </cell>
        </row>
        <row r="1046">
          <cell r="A1046">
            <v>3603203</v>
          </cell>
          <cell r="B1046" t="str">
            <v>STERCHELE</v>
          </cell>
          <cell r="C1046" t="str">
            <v>ALICE</v>
          </cell>
          <cell r="D1046" t="str">
            <v>AMICI DELL'ATLETICA VICENZA</v>
          </cell>
          <cell r="E1046">
            <v>0</v>
          </cell>
          <cell r="F1046">
            <v>2007</v>
          </cell>
          <cell r="G1046">
            <v>0</v>
          </cell>
          <cell r="H1046" t="str">
            <v>EF</v>
          </cell>
          <cell r="I1046" t="str">
            <v>00265</v>
          </cell>
          <cell r="J1046" t="str">
            <v>03603203</v>
          </cell>
        </row>
        <row r="1047">
          <cell r="A1047">
            <v>3606910</v>
          </cell>
          <cell r="B1047" t="str">
            <v>TARQUINI</v>
          </cell>
          <cell r="C1047" t="str">
            <v>BEATRICE</v>
          </cell>
          <cell r="D1047" t="str">
            <v>POLISPORTIVA DUEVILLE</v>
          </cell>
          <cell r="E1047">
            <v>0</v>
          </cell>
          <cell r="F1047">
            <v>2008</v>
          </cell>
          <cell r="G1047">
            <v>0</v>
          </cell>
          <cell r="H1047" t="str">
            <v>EF</v>
          </cell>
          <cell r="I1047" t="str">
            <v>00112</v>
          </cell>
          <cell r="J1047" t="str">
            <v>03606910</v>
          </cell>
        </row>
        <row r="1048">
          <cell r="A1048">
            <v>3605783</v>
          </cell>
          <cell r="B1048" t="str">
            <v>THIONGANE</v>
          </cell>
          <cell r="C1048" t="str">
            <v>DIARIETOU</v>
          </cell>
          <cell r="D1048" t="str">
            <v>CSI ATLETICA COLLI BERICI A.S.D.</v>
          </cell>
          <cell r="E1048">
            <v>0</v>
          </cell>
          <cell r="F1048">
            <v>2008</v>
          </cell>
          <cell r="G1048">
            <v>0</v>
          </cell>
          <cell r="H1048" t="str">
            <v>EF</v>
          </cell>
          <cell r="I1048" t="str">
            <v>00070</v>
          </cell>
          <cell r="J1048" t="str">
            <v>03605783</v>
          </cell>
        </row>
        <row r="1049">
          <cell r="A1049">
            <v>3607075</v>
          </cell>
          <cell r="B1049" t="str">
            <v>TONIATO</v>
          </cell>
          <cell r="C1049" t="str">
            <v>EVA</v>
          </cell>
          <cell r="D1049" t="str">
            <v>POLISPORTIVA SALF ALTOPADOVANA</v>
          </cell>
          <cell r="E1049">
            <v>0</v>
          </cell>
          <cell r="F1049">
            <v>2008</v>
          </cell>
          <cell r="G1049">
            <v>0</v>
          </cell>
          <cell r="H1049" t="str">
            <v>EF</v>
          </cell>
          <cell r="I1049" t="str">
            <v>00145</v>
          </cell>
          <cell r="J1049" t="str">
            <v>03607075</v>
          </cell>
        </row>
        <row r="1050">
          <cell r="A1050">
            <v>3605582</v>
          </cell>
          <cell r="B1050" t="str">
            <v>TRACANZAN</v>
          </cell>
          <cell r="C1050" t="str">
            <v>ANNA</v>
          </cell>
          <cell r="D1050" t="str">
            <v>ATLETICA UNION CREAZZO A.S.D.</v>
          </cell>
          <cell r="E1050">
            <v>0</v>
          </cell>
          <cell r="F1050">
            <v>2007</v>
          </cell>
          <cell r="G1050">
            <v>0</v>
          </cell>
          <cell r="H1050" t="str">
            <v>EF</v>
          </cell>
          <cell r="I1050" t="str">
            <v>00101</v>
          </cell>
          <cell r="J1050" t="str">
            <v>03605582</v>
          </cell>
        </row>
        <row r="1051">
          <cell r="A1051">
            <v>3602549</v>
          </cell>
          <cell r="B1051" t="str">
            <v>TRAVERSA</v>
          </cell>
          <cell r="C1051" t="str">
            <v>EMMA</v>
          </cell>
          <cell r="D1051" t="str">
            <v>ATLETICA UNION CREAZZO A.S.D.</v>
          </cell>
          <cell r="E1051">
            <v>0</v>
          </cell>
          <cell r="F1051">
            <v>2008</v>
          </cell>
          <cell r="G1051">
            <v>0</v>
          </cell>
          <cell r="H1051" t="str">
            <v>EF</v>
          </cell>
          <cell r="I1051" t="str">
            <v>00101</v>
          </cell>
          <cell r="J1051" t="str">
            <v>03602549</v>
          </cell>
        </row>
        <row r="1052">
          <cell r="A1052">
            <v>3604150</v>
          </cell>
          <cell r="B1052" t="str">
            <v>TRENTO</v>
          </cell>
          <cell r="C1052" t="str">
            <v>GIULIA</v>
          </cell>
          <cell r="D1052" t="str">
            <v>C.S.I. TEZZE SUL BRENTA</v>
          </cell>
          <cell r="E1052">
            <v>0</v>
          </cell>
          <cell r="F1052">
            <v>2008</v>
          </cell>
          <cell r="G1052">
            <v>0</v>
          </cell>
          <cell r="H1052" t="str">
            <v>EF</v>
          </cell>
          <cell r="I1052" t="str">
            <v>00134</v>
          </cell>
          <cell r="J1052" t="str">
            <v>03604150</v>
          </cell>
        </row>
        <row r="1053">
          <cell r="A1053">
            <v>3604053</v>
          </cell>
          <cell r="B1053" t="str">
            <v>TURCATO</v>
          </cell>
          <cell r="C1053" t="str">
            <v>MATILDE</v>
          </cell>
          <cell r="D1053" t="str">
            <v>U.S. SUMMANO</v>
          </cell>
          <cell r="E1053">
            <v>0</v>
          </cell>
          <cell r="F1053">
            <v>2007</v>
          </cell>
          <cell r="G1053">
            <v>0</v>
          </cell>
          <cell r="H1053" t="str">
            <v>EF</v>
          </cell>
          <cell r="I1053" t="str">
            <v>00137</v>
          </cell>
          <cell r="J1053" t="str">
            <v>03604053</v>
          </cell>
        </row>
        <row r="1054">
          <cell r="A1054">
            <v>3603820</v>
          </cell>
          <cell r="B1054" t="str">
            <v>ZUGLIANI</v>
          </cell>
          <cell r="C1054" t="str">
            <v>ANNA</v>
          </cell>
          <cell r="D1054" t="str">
            <v>G.S. LEONICENA</v>
          </cell>
          <cell r="E1054">
            <v>0</v>
          </cell>
          <cell r="F1054">
            <v>2007</v>
          </cell>
          <cell r="G1054">
            <v>0</v>
          </cell>
          <cell r="H1054" t="str">
            <v>EF</v>
          </cell>
          <cell r="I1054" t="str">
            <v>00136</v>
          </cell>
          <cell r="J1054" t="str">
            <v>03603820</v>
          </cell>
        </row>
        <row r="1055">
          <cell r="A1055">
            <v>3604455</v>
          </cell>
          <cell r="B1055" t="str">
            <v>AMADIO</v>
          </cell>
          <cell r="C1055" t="str">
            <v>FEDERICO</v>
          </cell>
          <cell r="D1055" t="str">
            <v>SPAZI VERDI</v>
          </cell>
          <cell r="E1055">
            <v>0</v>
          </cell>
          <cell r="F1055">
            <v>2007</v>
          </cell>
          <cell r="G1055">
            <v>0</v>
          </cell>
          <cell r="H1055" t="str">
            <v>EM</v>
          </cell>
          <cell r="I1055" t="str">
            <v>00298</v>
          </cell>
          <cell r="J1055" t="str">
            <v>03604455</v>
          </cell>
        </row>
        <row r="1056">
          <cell r="A1056">
            <v>3603541</v>
          </cell>
          <cell r="B1056" t="str">
            <v>ANTONINI</v>
          </cell>
          <cell r="C1056" t="str">
            <v>KRISTIAN</v>
          </cell>
          <cell r="D1056" t="str">
            <v>AMICI DELL'ATLETICA VICENZA</v>
          </cell>
          <cell r="E1056">
            <v>0</v>
          </cell>
          <cell r="F1056">
            <v>2007</v>
          </cell>
          <cell r="G1056">
            <v>0</v>
          </cell>
          <cell r="H1056" t="str">
            <v>EM</v>
          </cell>
          <cell r="I1056" t="str">
            <v>00265</v>
          </cell>
          <cell r="J1056" t="str">
            <v>03603541</v>
          </cell>
        </row>
        <row r="1057">
          <cell r="A1057">
            <v>3604153</v>
          </cell>
          <cell r="B1057" t="str">
            <v>ANTONIO</v>
          </cell>
          <cell r="C1057" t="str">
            <v>PEGORARO</v>
          </cell>
          <cell r="D1057" t="str">
            <v>C.S.I. TEZZE SUL BRENTA</v>
          </cell>
          <cell r="E1057">
            <v>0</v>
          </cell>
          <cell r="F1057">
            <v>2007</v>
          </cell>
          <cell r="G1057">
            <v>0</v>
          </cell>
          <cell r="H1057" t="str">
            <v>EM</v>
          </cell>
          <cell r="I1057" t="str">
            <v>00134</v>
          </cell>
          <cell r="J1057" t="str">
            <v>03604153</v>
          </cell>
        </row>
        <row r="1058">
          <cell r="A1058">
            <v>3605742</v>
          </cell>
          <cell r="B1058" t="str">
            <v>APREA</v>
          </cell>
          <cell r="C1058" t="str">
            <v>FEDERICO</v>
          </cell>
          <cell r="D1058" t="str">
            <v>POLISPORTIVA SALF ALTOPADOVANA</v>
          </cell>
          <cell r="E1058">
            <v>0</v>
          </cell>
          <cell r="F1058">
            <v>2007</v>
          </cell>
          <cell r="G1058">
            <v>0</v>
          </cell>
          <cell r="H1058" t="str">
            <v>EM</v>
          </cell>
          <cell r="I1058" t="str">
            <v>00145</v>
          </cell>
          <cell r="J1058" t="str">
            <v>03605742</v>
          </cell>
        </row>
        <row r="1059">
          <cell r="A1059">
            <v>3604476</v>
          </cell>
          <cell r="B1059" t="str">
            <v>AVER</v>
          </cell>
          <cell r="C1059" t="str">
            <v>MARCO</v>
          </cell>
          <cell r="D1059" t="str">
            <v>POLISPORTIVA DUEVILLE</v>
          </cell>
          <cell r="E1059">
            <v>0</v>
          </cell>
          <cell r="F1059">
            <v>2008</v>
          </cell>
          <cell r="G1059">
            <v>0</v>
          </cell>
          <cell r="H1059" t="str">
            <v>EM</v>
          </cell>
          <cell r="I1059" t="str">
            <v>00112</v>
          </cell>
          <cell r="J1059" t="str">
            <v>03604476</v>
          </cell>
        </row>
        <row r="1060">
          <cell r="A1060">
            <v>3604198</v>
          </cell>
          <cell r="B1060" t="str">
            <v>AYIVI</v>
          </cell>
          <cell r="C1060" t="str">
            <v>YAO SHALLOM</v>
          </cell>
          <cell r="D1060" t="str">
            <v>CSI ATLETICA COLLI BERICI A.S.D.</v>
          </cell>
          <cell r="E1060">
            <v>0</v>
          </cell>
          <cell r="F1060">
            <v>2008</v>
          </cell>
          <cell r="G1060">
            <v>0</v>
          </cell>
          <cell r="H1060" t="str">
            <v>EM</v>
          </cell>
          <cell r="I1060" t="str">
            <v>00070</v>
          </cell>
          <cell r="J1060" t="str">
            <v>03604198</v>
          </cell>
        </row>
        <row r="1061">
          <cell r="A1061">
            <v>3604477</v>
          </cell>
          <cell r="B1061" t="str">
            <v>BALASSO</v>
          </cell>
          <cell r="C1061" t="str">
            <v>MICHELE</v>
          </cell>
          <cell r="D1061" t="str">
            <v>POLISPORTIVA DUEVILLE</v>
          </cell>
          <cell r="E1061">
            <v>0</v>
          </cell>
          <cell r="F1061">
            <v>2008</v>
          </cell>
          <cell r="G1061">
            <v>0</v>
          </cell>
          <cell r="H1061" t="str">
            <v>EM</v>
          </cell>
          <cell r="I1061" t="str">
            <v>00112</v>
          </cell>
          <cell r="J1061" t="str">
            <v>03604477</v>
          </cell>
        </row>
        <row r="1062">
          <cell r="A1062">
            <v>3604110</v>
          </cell>
          <cell r="B1062" t="str">
            <v>BASSAN</v>
          </cell>
          <cell r="C1062" t="str">
            <v>LEONARDO</v>
          </cell>
          <cell r="D1062" t="str">
            <v>POLISPORTIVA DUEVILLE</v>
          </cell>
          <cell r="E1062">
            <v>0</v>
          </cell>
          <cell r="F1062">
            <v>2008</v>
          </cell>
          <cell r="G1062">
            <v>0</v>
          </cell>
          <cell r="H1062" t="str">
            <v>EM</v>
          </cell>
          <cell r="I1062" t="str">
            <v>00112</v>
          </cell>
          <cell r="J1062" t="str">
            <v>03604110</v>
          </cell>
        </row>
        <row r="1063">
          <cell r="A1063">
            <v>3606904</v>
          </cell>
          <cell r="B1063" t="str">
            <v>BELLIN</v>
          </cell>
          <cell r="C1063" t="str">
            <v>FILIPPO</v>
          </cell>
          <cell r="D1063" t="str">
            <v>CSI ATLETICA COLLI BERICI A.S.D.</v>
          </cell>
          <cell r="E1063">
            <v>0</v>
          </cell>
          <cell r="F1063">
            <v>2008</v>
          </cell>
          <cell r="G1063">
            <v>0</v>
          </cell>
          <cell r="H1063" t="str">
            <v>EM</v>
          </cell>
          <cell r="I1063" t="str">
            <v>00070</v>
          </cell>
          <cell r="J1063" t="str">
            <v>03606904</v>
          </cell>
        </row>
        <row r="1064">
          <cell r="A1064">
            <v>3604951</v>
          </cell>
          <cell r="B1064" t="str">
            <v>BERTACCO</v>
          </cell>
          <cell r="C1064" t="str">
            <v>ALESSANDRO</v>
          </cell>
          <cell r="D1064" t="str">
            <v>SPAZI VERDI</v>
          </cell>
          <cell r="E1064">
            <v>0</v>
          </cell>
          <cell r="F1064">
            <v>2008</v>
          </cell>
          <cell r="G1064">
            <v>0</v>
          </cell>
          <cell r="H1064" t="str">
            <v>EM</v>
          </cell>
          <cell r="I1064" t="str">
            <v>00298</v>
          </cell>
          <cell r="J1064" t="str">
            <v>03604951</v>
          </cell>
        </row>
        <row r="1065">
          <cell r="A1065">
            <v>3603770</v>
          </cell>
          <cell r="B1065" t="str">
            <v>BERTO</v>
          </cell>
          <cell r="C1065" t="str">
            <v>ALESSANDRO</v>
          </cell>
          <cell r="D1065" t="str">
            <v>G.S. LEONICENA</v>
          </cell>
          <cell r="E1065">
            <v>0</v>
          </cell>
          <cell r="F1065">
            <v>2007</v>
          </cell>
          <cell r="G1065">
            <v>0</v>
          </cell>
          <cell r="H1065" t="str">
            <v>EM</v>
          </cell>
          <cell r="I1065" t="str">
            <v>00136</v>
          </cell>
          <cell r="J1065" t="str">
            <v>03603770</v>
          </cell>
        </row>
        <row r="1066">
          <cell r="A1066">
            <v>3604868</v>
          </cell>
          <cell r="B1066" t="str">
            <v>BERTOLLO</v>
          </cell>
          <cell r="C1066" t="str">
            <v>ANDREA</v>
          </cell>
          <cell r="D1066" t="str">
            <v>POLISPORTIVA SALF ALTOPADOVANA</v>
          </cell>
          <cell r="E1066">
            <v>0</v>
          </cell>
          <cell r="F1066">
            <v>2007</v>
          </cell>
          <cell r="G1066">
            <v>0</v>
          </cell>
          <cell r="H1066" t="str">
            <v>EM</v>
          </cell>
          <cell r="I1066" t="str">
            <v>00145</v>
          </cell>
          <cell r="J1066" t="str">
            <v>03604868</v>
          </cell>
        </row>
        <row r="1067">
          <cell r="A1067">
            <v>3603795</v>
          </cell>
          <cell r="B1067" t="str">
            <v>BETTINI</v>
          </cell>
          <cell r="C1067" t="str">
            <v>PIETRO</v>
          </cell>
          <cell r="D1067" t="str">
            <v>G.S. LEONICENA</v>
          </cell>
          <cell r="E1067">
            <v>0</v>
          </cell>
          <cell r="F1067">
            <v>2008</v>
          </cell>
          <cell r="G1067">
            <v>0</v>
          </cell>
          <cell r="H1067" t="str">
            <v>EM</v>
          </cell>
          <cell r="I1067" t="str">
            <v>00136</v>
          </cell>
          <cell r="J1067" t="str">
            <v>03603795</v>
          </cell>
        </row>
        <row r="1068">
          <cell r="A1068">
            <v>3602383</v>
          </cell>
          <cell r="B1068" t="str">
            <v>BIASI</v>
          </cell>
          <cell r="C1068" t="str">
            <v>SAMUELE ANGELO</v>
          </cell>
          <cell r="D1068" t="str">
            <v>RISORGIVE</v>
          </cell>
          <cell r="E1068">
            <v>0</v>
          </cell>
          <cell r="F1068">
            <v>2007</v>
          </cell>
          <cell r="G1068">
            <v>0</v>
          </cell>
          <cell r="H1068" t="str">
            <v>EM</v>
          </cell>
          <cell r="I1068" t="str">
            <v>00031</v>
          </cell>
          <cell r="J1068" t="str">
            <v>03602383</v>
          </cell>
        </row>
        <row r="1069">
          <cell r="A1069">
            <v>3602874</v>
          </cell>
          <cell r="B1069" t="str">
            <v>BIGARELLA</v>
          </cell>
          <cell r="C1069" t="str">
            <v>FRANCESCO</v>
          </cell>
          <cell r="D1069" t="str">
            <v>SPAZI VERDI</v>
          </cell>
          <cell r="E1069">
            <v>0</v>
          </cell>
          <cell r="F1069">
            <v>2007</v>
          </cell>
          <cell r="G1069">
            <v>0</v>
          </cell>
          <cell r="H1069" t="str">
            <v>EM</v>
          </cell>
          <cell r="I1069" t="str">
            <v>00298</v>
          </cell>
          <cell r="J1069" t="str">
            <v>03602874</v>
          </cell>
        </row>
        <row r="1070">
          <cell r="A1070">
            <v>3602877</v>
          </cell>
          <cell r="B1070" t="str">
            <v>BIGARELLA</v>
          </cell>
          <cell r="C1070" t="str">
            <v>SIMONE</v>
          </cell>
          <cell r="D1070" t="str">
            <v>SPAZI VERDI</v>
          </cell>
          <cell r="E1070">
            <v>0</v>
          </cell>
          <cell r="F1070">
            <v>2008</v>
          </cell>
          <cell r="G1070">
            <v>0</v>
          </cell>
          <cell r="H1070" t="str">
            <v>EM</v>
          </cell>
          <cell r="I1070" t="str">
            <v>00298</v>
          </cell>
          <cell r="J1070" t="str">
            <v>03602877</v>
          </cell>
        </row>
        <row r="1071">
          <cell r="A1071">
            <v>3602445</v>
          </cell>
          <cell r="B1071" t="str">
            <v>BIOLO</v>
          </cell>
          <cell r="C1071" t="str">
            <v>FRANCESCO</v>
          </cell>
          <cell r="D1071" t="str">
            <v>ATLETICA UNION CREAZZO A.S.D.</v>
          </cell>
          <cell r="E1071">
            <v>0</v>
          </cell>
          <cell r="F1071">
            <v>2007</v>
          </cell>
          <cell r="G1071">
            <v>0</v>
          </cell>
          <cell r="H1071" t="str">
            <v>EM</v>
          </cell>
          <cell r="I1071" t="str">
            <v>00101</v>
          </cell>
          <cell r="J1071" t="str">
            <v>03602445</v>
          </cell>
        </row>
        <row r="1072">
          <cell r="A1072">
            <v>3605201</v>
          </cell>
          <cell r="B1072" t="str">
            <v>BONAMIN</v>
          </cell>
          <cell r="C1072" t="str">
            <v>LORENZO</v>
          </cell>
          <cell r="D1072" t="str">
            <v>C.S.I. TEZZE SUL BRENTA</v>
          </cell>
          <cell r="E1072">
            <v>0</v>
          </cell>
          <cell r="F1072">
            <v>2007</v>
          </cell>
          <cell r="G1072">
            <v>0</v>
          </cell>
          <cell r="H1072" t="str">
            <v>EM</v>
          </cell>
          <cell r="I1072" t="str">
            <v>00134</v>
          </cell>
          <cell r="J1072" t="str">
            <v>03605201</v>
          </cell>
        </row>
        <row r="1073">
          <cell r="A1073">
            <v>3603321</v>
          </cell>
          <cell r="B1073" t="str">
            <v>BRENTAN</v>
          </cell>
          <cell r="C1073" t="str">
            <v>NICOLO'</v>
          </cell>
          <cell r="D1073" t="str">
            <v>ATLETICA VALCHIAMPO</v>
          </cell>
          <cell r="E1073">
            <v>0</v>
          </cell>
          <cell r="F1073">
            <v>2007</v>
          </cell>
          <cell r="G1073">
            <v>0</v>
          </cell>
          <cell r="H1073" t="str">
            <v>EM</v>
          </cell>
          <cell r="I1073" t="str">
            <v>00140</v>
          </cell>
          <cell r="J1073" t="str">
            <v>03603321</v>
          </cell>
        </row>
        <row r="1074">
          <cell r="A1074">
            <v>3605209</v>
          </cell>
          <cell r="B1074" t="str">
            <v>BRUGNOLO</v>
          </cell>
          <cell r="C1074" t="str">
            <v>NICOLA</v>
          </cell>
          <cell r="D1074" t="str">
            <v>A.P.D. VALDAGNO</v>
          </cell>
          <cell r="E1074">
            <v>0</v>
          </cell>
          <cell r="F1074">
            <v>2007</v>
          </cell>
          <cell r="G1074">
            <v>0</v>
          </cell>
          <cell r="H1074" t="str">
            <v>EM</v>
          </cell>
          <cell r="I1074" t="str">
            <v>00135</v>
          </cell>
          <cell r="J1074" t="str">
            <v>03605209</v>
          </cell>
        </row>
        <row r="1075">
          <cell r="A1075">
            <v>3607218</v>
          </cell>
          <cell r="B1075" t="str">
            <v>BRUTTOMESSO</v>
          </cell>
          <cell r="C1075" t="str">
            <v>IVAN</v>
          </cell>
          <cell r="D1075" t="str">
            <v>A.P.D. VALDAGNO</v>
          </cell>
          <cell r="E1075">
            <v>0</v>
          </cell>
          <cell r="F1075">
            <v>2007</v>
          </cell>
          <cell r="G1075">
            <v>0</v>
          </cell>
          <cell r="H1075" t="str">
            <v>EM</v>
          </cell>
          <cell r="I1075" t="str">
            <v>00135</v>
          </cell>
          <cell r="J1075" t="str">
            <v>03607218</v>
          </cell>
        </row>
        <row r="1076">
          <cell r="A1076">
            <v>3604111</v>
          </cell>
          <cell r="B1076" t="str">
            <v>BUONOCORE</v>
          </cell>
          <cell r="C1076" t="str">
            <v>ARMANDO</v>
          </cell>
          <cell r="D1076" t="str">
            <v>POLISPORTIVA DUEVILLE</v>
          </cell>
          <cell r="E1076">
            <v>0</v>
          </cell>
          <cell r="F1076">
            <v>2008</v>
          </cell>
          <cell r="G1076">
            <v>0</v>
          </cell>
          <cell r="H1076" t="str">
            <v>EM</v>
          </cell>
          <cell r="I1076" t="str">
            <v>00112</v>
          </cell>
          <cell r="J1076" t="str">
            <v>03604111</v>
          </cell>
        </row>
        <row r="1077">
          <cell r="A1077">
            <v>3602310</v>
          </cell>
          <cell r="B1077" t="str">
            <v>BUSA</v>
          </cell>
          <cell r="C1077" t="str">
            <v>DARIO</v>
          </cell>
          <cell r="D1077" t="str">
            <v>POL. DIL. MONTECCHIO PRECALCINO</v>
          </cell>
          <cell r="E1077">
            <v>0</v>
          </cell>
          <cell r="F1077">
            <v>2008</v>
          </cell>
          <cell r="G1077">
            <v>0</v>
          </cell>
          <cell r="H1077" t="str">
            <v>EM</v>
          </cell>
          <cell r="I1077" t="str">
            <v>00004</v>
          </cell>
          <cell r="J1077" t="str">
            <v>03602310</v>
          </cell>
        </row>
        <row r="1078">
          <cell r="A1078">
            <v>3603549</v>
          </cell>
          <cell r="B1078" t="str">
            <v>BUSON</v>
          </cell>
          <cell r="C1078" t="str">
            <v>MATTIA</v>
          </cell>
          <cell r="D1078" t="str">
            <v>AMICI DELL'ATLETICA VICENZA</v>
          </cell>
          <cell r="E1078">
            <v>0</v>
          </cell>
          <cell r="F1078">
            <v>2007</v>
          </cell>
          <cell r="G1078">
            <v>0</v>
          </cell>
          <cell r="H1078" t="str">
            <v>EM</v>
          </cell>
          <cell r="I1078" t="str">
            <v>00265</v>
          </cell>
          <cell r="J1078" t="str">
            <v>03603549</v>
          </cell>
        </row>
        <row r="1079">
          <cell r="A1079">
            <v>3602455</v>
          </cell>
          <cell r="B1079" t="str">
            <v>CALORE</v>
          </cell>
          <cell r="C1079" t="str">
            <v>ANDREA</v>
          </cell>
          <cell r="D1079" t="str">
            <v>ATLETICA UNION CREAZZO A.S.D.</v>
          </cell>
          <cell r="E1079">
            <v>0</v>
          </cell>
          <cell r="F1079">
            <v>2007</v>
          </cell>
          <cell r="G1079">
            <v>0</v>
          </cell>
          <cell r="H1079" t="str">
            <v>EM</v>
          </cell>
          <cell r="I1079" t="str">
            <v>00101</v>
          </cell>
          <cell r="J1079" t="str">
            <v>03602455</v>
          </cell>
        </row>
        <row r="1080">
          <cell r="A1080">
            <v>3602268</v>
          </cell>
          <cell r="B1080" t="str">
            <v>CALORE</v>
          </cell>
          <cell r="C1080" t="str">
            <v>GIOVANNI</v>
          </cell>
          <cell r="D1080" t="str">
            <v>POL. DIL. MONTECCHIO PRECALCINO</v>
          </cell>
          <cell r="E1080">
            <v>0</v>
          </cell>
          <cell r="F1080">
            <v>2008</v>
          </cell>
          <cell r="G1080">
            <v>0</v>
          </cell>
          <cell r="H1080" t="str">
            <v>EM</v>
          </cell>
          <cell r="I1080" t="str">
            <v>00004</v>
          </cell>
          <cell r="J1080" t="str">
            <v>03602268</v>
          </cell>
        </row>
        <row r="1081">
          <cell r="A1081">
            <v>3603210</v>
          </cell>
          <cell r="B1081" t="str">
            <v>CAMPAGNOLO</v>
          </cell>
          <cell r="C1081" t="str">
            <v>NICOLO'</v>
          </cell>
          <cell r="D1081" t="str">
            <v>POL. DIL. MONTECCHIO PRECALCINO</v>
          </cell>
          <cell r="E1081">
            <v>0</v>
          </cell>
          <cell r="F1081">
            <v>2007</v>
          </cell>
          <cell r="G1081">
            <v>0</v>
          </cell>
          <cell r="H1081" t="str">
            <v>EM</v>
          </cell>
          <cell r="I1081" t="str">
            <v>00004</v>
          </cell>
          <cell r="J1081" t="str">
            <v>03603210</v>
          </cell>
        </row>
        <row r="1082">
          <cell r="A1082">
            <v>3602386</v>
          </cell>
          <cell r="B1082" t="str">
            <v>CAPALBO</v>
          </cell>
          <cell r="C1082" t="str">
            <v>MARCO</v>
          </cell>
          <cell r="D1082" t="str">
            <v>RISORGIVE</v>
          </cell>
          <cell r="E1082">
            <v>0</v>
          </cell>
          <cell r="F1082">
            <v>2007</v>
          </cell>
          <cell r="G1082">
            <v>0</v>
          </cell>
          <cell r="H1082" t="str">
            <v>EM</v>
          </cell>
          <cell r="I1082" t="str">
            <v>00031</v>
          </cell>
          <cell r="J1082" t="str">
            <v>03602386</v>
          </cell>
        </row>
        <row r="1083">
          <cell r="A1083">
            <v>3606905</v>
          </cell>
          <cell r="B1083" t="str">
            <v>CAROLLO</v>
          </cell>
          <cell r="C1083" t="str">
            <v>DAVIDE</v>
          </cell>
          <cell r="D1083" t="str">
            <v>CSI ATLETICA COLLI BERICI A.S.D.</v>
          </cell>
          <cell r="E1083">
            <v>0</v>
          </cell>
          <cell r="F1083">
            <v>2008</v>
          </cell>
          <cell r="G1083">
            <v>0</v>
          </cell>
          <cell r="H1083" t="str">
            <v>EM</v>
          </cell>
          <cell r="I1083" t="str">
            <v>00070</v>
          </cell>
          <cell r="J1083" t="str">
            <v>03606905</v>
          </cell>
        </row>
        <row r="1084">
          <cell r="A1084">
            <v>3603325</v>
          </cell>
          <cell r="B1084" t="str">
            <v>CARRARINI</v>
          </cell>
          <cell r="C1084" t="str">
            <v>FRANCESCO</v>
          </cell>
          <cell r="D1084" t="str">
            <v>ATLETICA VALCHIAMPO</v>
          </cell>
          <cell r="E1084">
            <v>0</v>
          </cell>
          <cell r="F1084">
            <v>2008</v>
          </cell>
          <cell r="G1084">
            <v>0</v>
          </cell>
          <cell r="H1084" t="str">
            <v>EM</v>
          </cell>
          <cell r="I1084" t="str">
            <v>00140</v>
          </cell>
          <cell r="J1084" t="str">
            <v>03603325</v>
          </cell>
        </row>
        <row r="1085">
          <cell r="A1085">
            <v>3607215</v>
          </cell>
          <cell r="B1085" t="str">
            <v>CASTAGNA</v>
          </cell>
          <cell r="C1085" t="str">
            <v>ANTHONY</v>
          </cell>
          <cell r="D1085" t="str">
            <v>A.P.D. VALDAGNO</v>
          </cell>
          <cell r="E1085">
            <v>0</v>
          </cell>
          <cell r="F1085">
            <v>2007</v>
          </cell>
          <cell r="G1085">
            <v>0</v>
          </cell>
          <cell r="H1085" t="str">
            <v>EM</v>
          </cell>
          <cell r="I1085" t="str">
            <v>00135</v>
          </cell>
          <cell r="J1085" t="str">
            <v>03607215</v>
          </cell>
        </row>
        <row r="1086">
          <cell r="A1086">
            <v>3603665</v>
          </cell>
          <cell r="B1086" t="str">
            <v>CEOLA</v>
          </cell>
          <cell r="C1086" t="str">
            <v>LORENZO</v>
          </cell>
          <cell r="D1086" t="str">
            <v>A.P.D. VALDAGNO</v>
          </cell>
          <cell r="E1086">
            <v>0</v>
          </cell>
          <cell r="F1086">
            <v>2007</v>
          </cell>
          <cell r="G1086">
            <v>0</v>
          </cell>
          <cell r="H1086" t="str">
            <v>EM</v>
          </cell>
          <cell r="I1086" t="str">
            <v>00135</v>
          </cell>
          <cell r="J1086" t="str">
            <v>03603665</v>
          </cell>
        </row>
        <row r="1087">
          <cell r="A1087">
            <v>3605773</v>
          </cell>
          <cell r="B1087" t="str">
            <v>CHIMENTO</v>
          </cell>
          <cell r="C1087" t="str">
            <v>EDOARDO</v>
          </cell>
          <cell r="D1087" t="str">
            <v>CSI ATLETICA COLLI BERICI A.S.D.</v>
          </cell>
          <cell r="E1087">
            <v>0</v>
          </cell>
          <cell r="F1087">
            <v>2007</v>
          </cell>
          <cell r="G1087">
            <v>0</v>
          </cell>
          <cell r="H1087" t="str">
            <v>EM</v>
          </cell>
          <cell r="I1087" t="str">
            <v>00070</v>
          </cell>
          <cell r="J1087" t="str">
            <v>03605773</v>
          </cell>
        </row>
        <row r="1088">
          <cell r="A1088">
            <v>3603863</v>
          </cell>
          <cell r="B1088" t="str">
            <v>CHINOTTO</v>
          </cell>
          <cell r="C1088" t="str">
            <v>RICCARDO</v>
          </cell>
          <cell r="D1088" t="str">
            <v>ATLETICA CALDOGNO '93</v>
          </cell>
          <cell r="E1088">
            <v>0</v>
          </cell>
          <cell r="F1088">
            <v>2008</v>
          </cell>
          <cell r="G1088">
            <v>0</v>
          </cell>
          <cell r="H1088" t="str">
            <v>EM</v>
          </cell>
          <cell r="I1088" t="str">
            <v>00129</v>
          </cell>
          <cell r="J1088" t="str">
            <v>03603863</v>
          </cell>
        </row>
        <row r="1089">
          <cell r="A1089">
            <v>3603555</v>
          </cell>
          <cell r="B1089" t="str">
            <v>CISCO</v>
          </cell>
          <cell r="C1089" t="str">
            <v>ALESSANDRO</v>
          </cell>
          <cell r="D1089" t="str">
            <v>AMICI DELL'ATLETICA VICENZA</v>
          </cell>
          <cell r="E1089">
            <v>0</v>
          </cell>
          <cell r="F1089">
            <v>2008</v>
          </cell>
          <cell r="G1089">
            <v>0</v>
          </cell>
          <cell r="H1089" t="str">
            <v>EM</v>
          </cell>
          <cell r="I1089" t="str">
            <v>00265</v>
          </cell>
          <cell r="J1089" t="str">
            <v>03603555</v>
          </cell>
        </row>
        <row r="1090">
          <cell r="A1090">
            <v>3605218</v>
          </cell>
          <cell r="B1090" t="str">
            <v>COMPARIN</v>
          </cell>
          <cell r="C1090" t="str">
            <v>GIOELE</v>
          </cell>
          <cell r="D1090" t="str">
            <v>CSI ATLETICA COLLI BERICI A.S.D.</v>
          </cell>
          <cell r="E1090">
            <v>0</v>
          </cell>
          <cell r="F1090">
            <v>2007</v>
          </cell>
          <cell r="G1090">
            <v>0</v>
          </cell>
          <cell r="H1090" t="str">
            <v>EM</v>
          </cell>
          <cell r="I1090" t="str">
            <v>00070</v>
          </cell>
          <cell r="J1090" t="str">
            <v>03605218</v>
          </cell>
        </row>
        <row r="1091">
          <cell r="A1091">
            <v>3606533</v>
          </cell>
          <cell r="B1091" t="str">
            <v>CORDIANO</v>
          </cell>
          <cell r="C1091" t="str">
            <v>CRISTIAN</v>
          </cell>
          <cell r="D1091" t="str">
            <v>POLISPORTIVA SALF ALTOPADOVANA</v>
          </cell>
          <cell r="E1091">
            <v>0</v>
          </cell>
          <cell r="F1091">
            <v>2008</v>
          </cell>
          <cell r="G1091">
            <v>0</v>
          </cell>
          <cell r="H1091" t="str">
            <v>EM</v>
          </cell>
          <cell r="I1091" t="str">
            <v>00145</v>
          </cell>
          <cell r="J1091" t="str">
            <v>03606533</v>
          </cell>
        </row>
        <row r="1092">
          <cell r="A1092">
            <v>3604211</v>
          </cell>
          <cell r="B1092" t="str">
            <v>COSTALUNGA</v>
          </cell>
          <cell r="C1092" t="str">
            <v>GIORGIO</v>
          </cell>
          <cell r="D1092" t="str">
            <v>CSI ATLETICA COLLI BERICI A.S.D.</v>
          </cell>
          <cell r="E1092">
            <v>0</v>
          </cell>
          <cell r="F1092">
            <v>2007</v>
          </cell>
          <cell r="G1092">
            <v>0</v>
          </cell>
          <cell r="H1092" t="str">
            <v>EM</v>
          </cell>
          <cell r="I1092" t="str">
            <v>00070</v>
          </cell>
          <cell r="J1092" t="str">
            <v>03604211</v>
          </cell>
        </row>
        <row r="1093">
          <cell r="A1093">
            <v>3604505</v>
          </cell>
          <cell r="B1093" t="str">
            <v>CRESTANI</v>
          </cell>
          <cell r="C1093" t="str">
            <v>PIETRO</v>
          </cell>
          <cell r="D1093" t="str">
            <v>C.S.I. TEZZE SUL BRENTA</v>
          </cell>
          <cell r="E1093">
            <v>0</v>
          </cell>
          <cell r="F1093">
            <v>2007</v>
          </cell>
          <cell r="G1093">
            <v>0</v>
          </cell>
          <cell r="H1093" t="str">
            <v>EM</v>
          </cell>
          <cell r="I1093" t="str">
            <v>00134</v>
          </cell>
          <cell r="J1093" t="str">
            <v>03604505</v>
          </cell>
        </row>
        <row r="1094">
          <cell r="A1094">
            <v>3604961</v>
          </cell>
          <cell r="B1094" t="str">
            <v>CROSARA</v>
          </cell>
          <cell r="C1094" t="str">
            <v>MATTEO</v>
          </cell>
          <cell r="D1094" t="str">
            <v>POLISPORTIVA DUEVILLE</v>
          </cell>
          <cell r="E1094">
            <v>0</v>
          </cell>
          <cell r="F1094">
            <v>2007</v>
          </cell>
          <cell r="G1094">
            <v>0</v>
          </cell>
          <cell r="H1094" t="str">
            <v>EM</v>
          </cell>
          <cell r="I1094" t="str">
            <v>00112</v>
          </cell>
          <cell r="J1094" t="str">
            <v>03604961</v>
          </cell>
        </row>
        <row r="1095">
          <cell r="A1095">
            <v>3603331</v>
          </cell>
          <cell r="B1095" t="str">
            <v>DAL CAPPELLO</v>
          </cell>
          <cell r="C1095" t="str">
            <v>FEDERICO</v>
          </cell>
          <cell r="D1095" t="str">
            <v>ATLETICA VALCHIAMPO</v>
          </cell>
          <cell r="E1095">
            <v>0</v>
          </cell>
          <cell r="F1095">
            <v>2007</v>
          </cell>
          <cell r="G1095">
            <v>0</v>
          </cell>
          <cell r="H1095" t="str">
            <v>EM</v>
          </cell>
          <cell r="I1095" t="str">
            <v>00140</v>
          </cell>
          <cell r="J1095" t="str">
            <v>03603331</v>
          </cell>
        </row>
        <row r="1096">
          <cell r="A1096">
            <v>3604114</v>
          </cell>
          <cell r="B1096" t="str">
            <v>DAL FERRO</v>
          </cell>
          <cell r="C1096" t="str">
            <v>GIACOMO</v>
          </cell>
          <cell r="D1096" t="str">
            <v>POLISPORTIVA DUEVILLE</v>
          </cell>
          <cell r="E1096">
            <v>0</v>
          </cell>
          <cell r="F1096">
            <v>2008</v>
          </cell>
          <cell r="G1096">
            <v>0</v>
          </cell>
          <cell r="H1096" t="str">
            <v>EM</v>
          </cell>
          <cell r="I1096" t="str">
            <v>00112</v>
          </cell>
          <cell r="J1096" t="str">
            <v>03604114</v>
          </cell>
        </row>
        <row r="1097">
          <cell r="A1097">
            <v>3603332</v>
          </cell>
          <cell r="B1097" t="str">
            <v>DAL MOLIN</v>
          </cell>
          <cell r="C1097" t="str">
            <v>ROBERTO</v>
          </cell>
          <cell r="D1097" t="str">
            <v>ATLETICA VALCHIAMPO</v>
          </cell>
          <cell r="E1097">
            <v>0</v>
          </cell>
          <cell r="F1097">
            <v>2008</v>
          </cell>
          <cell r="G1097">
            <v>0</v>
          </cell>
          <cell r="H1097" t="str">
            <v>EM</v>
          </cell>
          <cell r="I1097" t="str">
            <v>00140</v>
          </cell>
          <cell r="J1097" t="str">
            <v>03603332</v>
          </cell>
        </row>
        <row r="1098">
          <cell r="A1098">
            <v>3603557</v>
          </cell>
          <cell r="B1098" t="str">
            <v>DALLA MASSARA</v>
          </cell>
          <cell r="C1098" t="str">
            <v>NICOLA</v>
          </cell>
          <cell r="D1098" t="str">
            <v>AMICI DELL'ATLETICA VICENZA</v>
          </cell>
          <cell r="E1098">
            <v>0</v>
          </cell>
          <cell r="F1098">
            <v>2008</v>
          </cell>
          <cell r="G1098">
            <v>0</v>
          </cell>
          <cell r="H1098" t="str">
            <v>EM</v>
          </cell>
          <cell r="I1098" t="str">
            <v>00265</v>
          </cell>
          <cell r="J1098" t="str">
            <v>03603557</v>
          </cell>
        </row>
        <row r="1099">
          <cell r="A1099">
            <v>3602474</v>
          </cell>
          <cell r="B1099" t="str">
            <v>DE BENEDETTI</v>
          </cell>
          <cell r="C1099" t="str">
            <v>JOELE</v>
          </cell>
          <cell r="D1099" t="str">
            <v>ATLETICA UNION CREAZZO A.S.D.</v>
          </cell>
          <cell r="E1099">
            <v>0</v>
          </cell>
          <cell r="F1099">
            <v>2008</v>
          </cell>
          <cell r="G1099">
            <v>0</v>
          </cell>
          <cell r="H1099" t="str">
            <v>EM</v>
          </cell>
          <cell r="I1099" t="str">
            <v>00101</v>
          </cell>
          <cell r="J1099" t="str">
            <v>03602474</v>
          </cell>
        </row>
        <row r="1100">
          <cell r="A1100">
            <v>3603336</v>
          </cell>
          <cell r="B1100" t="str">
            <v>DE MARZI</v>
          </cell>
          <cell r="C1100" t="str">
            <v>DENNIS</v>
          </cell>
          <cell r="D1100" t="str">
            <v>ATLETICA VALCHIAMPO</v>
          </cell>
          <cell r="E1100">
            <v>0</v>
          </cell>
          <cell r="F1100">
            <v>2007</v>
          </cell>
          <cell r="G1100">
            <v>0</v>
          </cell>
          <cell r="H1100" t="str">
            <v>EM</v>
          </cell>
          <cell r="I1100" t="str">
            <v>00140</v>
          </cell>
          <cell r="J1100" t="str">
            <v>03603336</v>
          </cell>
        </row>
        <row r="1101">
          <cell r="A1101">
            <v>3602478</v>
          </cell>
          <cell r="B1101" t="str">
            <v>DE SANTI</v>
          </cell>
          <cell r="C1101" t="str">
            <v>GIOVANNI</v>
          </cell>
          <cell r="D1101" t="str">
            <v>ATLETICA UNION CREAZZO A.S.D.</v>
          </cell>
          <cell r="E1101">
            <v>0</v>
          </cell>
          <cell r="F1101">
            <v>2008</v>
          </cell>
          <cell r="G1101">
            <v>0</v>
          </cell>
          <cell r="H1101" t="str">
            <v>EM</v>
          </cell>
          <cell r="I1101" t="str">
            <v>00101</v>
          </cell>
          <cell r="J1101" t="str">
            <v>03602478</v>
          </cell>
        </row>
        <row r="1102">
          <cell r="A1102">
            <v>3603617</v>
          </cell>
          <cell r="B1102" t="str">
            <v>DI DOMENICO</v>
          </cell>
          <cell r="C1102" t="str">
            <v>MIRCO</v>
          </cell>
          <cell r="D1102" t="str">
            <v>U.S. SUMMANO</v>
          </cell>
          <cell r="E1102">
            <v>0</v>
          </cell>
          <cell r="F1102">
            <v>2008</v>
          </cell>
          <cell r="G1102">
            <v>0</v>
          </cell>
          <cell r="H1102" t="str">
            <v>EM</v>
          </cell>
          <cell r="I1102" t="str">
            <v>00137</v>
          </cell>
          <cell r="J1102" t="str">
            <v>03603617</v>
          </cell>
        </row>
        <row r="1103">
          <cell r="A1103">
            <v>3608133</v>
          </cell>
          <cell r="B1103" t="str">
            <v>DI GENNARO</v>
          </cell>
          <cell r="C1103" t="str">
            <v>LEONARDO</v>
          </cell>
          <cell r="D1103" t="str">
            <v>CSI ATLETICA COLLI BERICI A.S.D.</v>
          </cell>
          <cell r="E1103">
            <v>0</v>
          </cell>
          <cell r="F1103">
            <v>2007</v>
          </cell>
          <cell r="G1103">
            <v>0</v>
          </cell>
          <cell r="H1103" t="str">
            <v>EM</v>
          </cell>
          <cell r="I1103" t="str">
            <v>00070</v>
          </cell>
          <cell r="J1103" t="str">
            <v>03608133</v>
          </cell>
        </row>
        <row r="1104">
          <cell r="A1104">
            <v>3605983</v>
          </cell>
          <cell r="B1104" t="str">
            <v>DOCIMO</v>
          </cell>
          <cell r="C1104" t="str">
            <v>FRANCESCO</v>
          </cell>
          <cell r="D1104" t="str">
            <v>AMICI DELL'ATLETICA VICENZA</v>
          </cell>
          <cell r="E1104">
            <v>0</v>
          </cell>
          <cell r="F1104">
            <v>2007</v>
          </cell>
          <cell r="G1104">
            <v>0</v>
          </cell>
          <cell r="H1104" t="str">
            <v>EM</v>
          </cell>
          <cell r="I1104" t="str">
            <v>00265</v>
          </cell>
          <cell r="J1104" t="str">
            <v>03605983</v>
          </cell>
        </row>
        <row r="1105">
          <cell r="A1105">
            <v>3602419</v>
          </cell>
          <cell r="B1105" t="str">
            <v>DOSSO</v>
          </cell>
          <cell r="C1105" t="str">
            <v>ACHILLE</v>
          </cell>
          <cell r="D1105" t="str">
            <v>RISORGIVE</v>
          </cell>
          <cell r="E1105">
            <v>0</v>
          </cell>
          <cell r="F1105">
            <v>2008</v>
          </cell>
          <cell r="G1105">
            <v>0</v>
          </cell>
          <cell r="H1105" t="str">
            <v>EM</v>
          </cell>
          <cell r="I1105" t="str">
            <v>00031</v>
          </cell>
          <cell r="J1105" t="str">
            <v>03602419</v>
          </cell>
        </row>
        <row r="1106">
          <cell r="A1106">
            <v>3602484</v>
          </cell>
          <cell r="B1106" t="str">
            <v>EBANETTI</v>
          </cell>
          <cell r="C1106" t="str">
            <v>NICOLO'</v>
          </cell>
          <cell r="D1106" t="str">
            <v>ATLETICA UNION CREAZZO A.S.D.</v>
          </cell>
          <cell r="E1106">
            <v>0</v>
          </cell>
          <cell r="F1106">
            <v>2008</v>
          </cell>
          <cell r="G1106">
            <v>0</v>
          </cell>
          <cell r="H1106" t="str">
            <v>EM</v>
          </cell>
          <cell r="I1106" t="str">
            <v>00101</v>
          </cell>
          <cell r="J1106" t="str">
            <v>03602484</v>
          </cell>
        </row>
        <row r="1107">
          <cell r="A1107">
            <v>3602277</v>
          </cell>
          <cell r="B1107" t="str">
            <v>EL HACHIMI</v>
          </cell>
          <cell r="C1107" t="str">
            <v>AIMAN</v>
          </cell>
          <cell r="D1107" t="str">
            <v>POL. DIL. MONTECCHIO PRECALCINO</v>
          </cell>
          <cell r="E1107">
            <v>0</v>
          </cell>
          <cell r="F1107">
            <v>2007</v>
          </cell>
          <cell r="G1107">
            <v>0</v>
          </cell>
          <cell r="H1107" t="str">
            <v>EM</v>
          </cell>
          <cell r="I1107" t="str">
            <v>00004</v>
          </cell>
          <cell r="J1107" t="str">
            <v>03602277</v>
          </cell>
        </row>
        <row r="1108">
          <cell r="A1108">
            <v>3603636</v>
          </cell>
          <cell r="B1108" t="str">
            <v>FABRELLO</v>
          </cell>
          <cell r="C1108" t="str">
            <v>LUCA</v>
          </cell>
          <cell r="D1108" t="str">
            <v>U.S. SUMMANO</v>
          </cell>
          <cell r="E1108">
            <v>0</v>
          </cell>
          <cell r="F1108">
            <v>2008</v>
          </cell>
          <cell r="G1108">
            <v>0</v>
          </cell>
          <cell r="H1108" t="str">
            <v>EM</v>
          </cell>
          <cell r="I1108" t="str">
            <v>00137</v>
          </cell>
          <cell r="J1108" t="str">
            <v>03603636</v>
          </cell>
        </row>
        <row r="1109">
          <cell r="A1109">
            <v>3603561</v>
          </cell>
          <cell r="B1109" t="str">
            <v>FABRIS</v>
          </cell>
          <cell r="C1109" t="str">
            <v>ANNA</v>
          </cell>
          <cell r="D1109" t="str">
            <v>AMICI DELL'ATLETICA VICENZA</v>
          </cell>
          <cell r="E1109">
            <v>0</v>
          </cell>
          <cell r="F1109">
            <v>2007</v>
          </cell>
          <cell r="G1109">
            <v>0</v>
          </cell>
          <cell r="H1109" t="str">
            <v>EM</v>
          </cell>
          <cell r="I1109" t="str">
            <v>00265</v>
          </cell>
          <cell r="J1109" t="str">
            <v>03603561</v>
          </cell>
        </row>
        <row r="1110">
          <cell r="A1110">
            <v>3602492</v>
          </cell>
          <cell r="B1110" t="str">
            <v>FERRARIN</v>
          </cell>
          <cell r="C1110" t="str">
            <v>ALBERTO</v>
          </cell>
          <cell r="D1110" t="str">
            <v>ATLETICA UNION CREAZZO A.S.D.</v>
          </cell>
          <cell r="E1110">
            <v>0</v>
          </cell>
          <cell r="F1110">
            <v>2007</v>
          </cell>
          <cell r="G1110">
            <v>0</v>
          </cell>
          <cell r="H1110" t="str">
            <v>EM</v>
          </cell>
          <cell r="I1110" t="str">
            <v>00101</v>
          </cell>
          <cell r="J1110" t="str">
            <v>03602492</v>
          </cell>
        </row>
        <row r="1111">
          <cell r="A1111">
            <v>3603343</v>
          </cell>
          <cell r="B1111" t="str">
            <v>FIN</v>
          </cell>
          <cell r="C1111" t="str">
            <v>THOMAS</v>
          </cell>
          <cell r="D1111" t="str">
            <v>ATLETICA VALCHIAMPO</v>
          </cell>
          <cell r="E1111">
            <v>0</v>
          </cell>
          <cell r="F1111">
            <v>2008</v>
          </cell>
          <cell r="G1111">
            <v>0</v>
          </cell>
          <cell r="H1111" t="str">
            <v>EM</v>
          </cell>
          <cell r="I1111" t="str">
            <v>00140</v>
          </cell>
          <cell r="J1111" t="str">
            <v>03603343</v>
          </cell>
        </row>
        <row r="1112">
          <cell r="A1112">
            <v>3606013</v>
          </cell>
          <cell r="B1112" t="str">
            <v>FIORESE</v>
          </cell>
          <cell r="C1112" t="str">
            <v>RICCARDO</v>
          </cell>
          <cell r="D1112" t="str">
            <v>CSI ATLETICA COLLI BERICI A.S.D.</v>
          </cell>
          <cell r="E1112">
            <v>0</v>
          </cell>
          <cell r="F1112">
            <v>2007</v>
          </cell>
          <cell r="G1112">
            <v>0</v>
          </cell>
          <cell r="H1112" t="str">
            <v>EM</v>
          </cell>
          <cell r="I1112" t="str">
            <v>00070</v>
          </cell>
          <cell r="J1112" t="str">
            <v>03606013</v>
          </cell>
        </row>
        <row r="1113">
          <cell r="A1113">
            <v>3603346</v>
          </cell>
          <cell r="B1113" t="str">
            <v>FRANCESCHINI</v>
          </cell>
          <cell r="C1113" t="str">
            <v>AARON</v>
          </cell>
          <cell r="D1113" t="str">
            <v>ATLETICA VALCHIAMPO</v>
          </cell>
          <cell r="E1113">
            <v>0</v>
          </cell>
          <cell r="F1113">
            <v>2008</v>
          </cell>
          <cell r="G1113">
            <v>0</v>
          </cell>
          <cell r="H1113" t="str">
            <v>EM</v>
          </cell>
          <cell r="I1113" t="str">
            <v>00140</v>
          </cell>
          <cell r="J1113" t="str">
            <v>03603346</v>
          </cell>
        </row>
        <row r="1114">
          <cell r="A1114">
            <v>3604876</v>
          </cell>
          <cell r="B1114" t="str">
            <v>FRIGO</v>
          </cell>
          <cell r="C1114" t="str">
            <v>SIMONE</v>
          </cell>
          <cell r="D1114" t="str">
            <v>POLISPORTIVA SALF ALTOPADOVANA</v>
          </cell>
          <cell r="E1114">
            <v>0</v>
          </cell>
          <cell r="F1114">
            <v>2008</v>
          </cell>
          <cell r="G1114">
            <v>0</v>
          </cell>
          <cell r="H1114" t="str">
            <v>EM</v>
          </cell>
          <cell r="I1114" t="str">
            <v>00145</v>
          </cell>
          <cell r="J1114" t="str">
            <v>03604876</v>
          </cell>
        </row>
        <row r="1115">
          <cell r="A1115">
            <v>3604460</v>
          </cell>
          <cell r="B1115" t="str">
            <v>GALVANIN</v>
          </cell>
          <cell r="C1115" t="str">
            <v>LORENZO</v>
          </cell>
          <cell r="D1115" t="str">
            <v>SPAZI VERDI</v>
          </cell>
          <cell r="E1115">
            <v>0</v>
          </cell>
          <cell r="F1115">
            <v>2007</v>
          </cell>
          <cell r="G1115">
            <v>0</v>
          </cell>
          <cell r="H1115" t="str">
            <v>EM</v>
          </cell>
          <cell r="I1115" t="str">
            <v>00298</v>
          </cell>
          <cell r="J1115" t="str">
            <v>03604460</v>
          </cell>
        </row>
        <row r="1116">
          <cell r="A1116">
            <v>3603063</v>
          </cell>
          <cell r="B1116" t="str">
            <v>GECCHELE</v>
          </cell>
          <cell r="C1116" t="str">
            <v>RAY</v>
          </cell>
          <cell r="D1116" t="str">
            <v>ATLETICA ARZIGNANO</v>
          </cell>
          <cell r="E1116">
            <v>0</v>
          </cell>
          <cell r="F1116">
            <v>2007</v>
          </cell>
          <cell r="G1116">
            <v>0</v>
          </cell>
          <cell r="H1116" t="str">
            <v>EM</v>
          </cell>
          <cell r="I1116" t="str">
            <v>00131</v>
          </cell>
          <cell r="J1116" t="str">
            <v>03603063</v>
          </cell>
        </row>
        <row r="1117">
          <cell r="A1117">
            <v>3603688</v>
          </cell>
          <cell r="B1117" t="str">
            <v>GEREMIA</v>
          </cell>
          <cell r="C1117" t="str">
            <v>RICCARDO</v>
          </cell>
          <cell r="D1117" t="str">
            <v>C.S.I. TEZZE SUL BRENTA</v>
          </cell>
          <cell r="E1117">
            <v>0</v>
          </cell>
          <cell r="F1117">
            <v>2007</v>
          </cell>
          <cell r="G1117">
            <v>0</v>
          </cell>
          <cell r="H1117" t="str">
            <v>EM</v>
          </cell>
          <cell r="I1117" t="str">
            <v>00134</v>
          </cell>
          <cell r="J1117" t="str">
            <v>03603688</v>
          </cell>
        </row>
        <row r="1118">
          <cell r="A1118">
            <v>3602502</v>
          </cell>
          <cell r="B1118" t="str">
            <v>GIACHIN</v>
          </cell>
          <cell r="C1118" t="str">
            <v>ALESSANDRO</v>
          </cell>
          <cell r="D1118" t="str">
            <v>ATLETICA UNION CREAZZO A.S.D.</v>
          </cell>
          <cell r="E1118">
            <v>0</v>
          </cell>
          <cell r="F1118">
            <v>2008</v>
          </cell>
          <cell r="G1118">
            <v>0</v>
          </cell>
          <cell r="H1118" t="str">
            <v>EM</v>
          </cell>
          <cell r="I1118" t="str">
            <v>00101</v>
          </cell>
          <cell r="J1118" t="str">
            <v>03602502</v>
          </cell>
        </row>
        <row r="1119">
          <cell r="A1119">
            <v>3603154</v>
          </cell>
          <cell r="B1119" t="str">
            <v>GIARETTA</v>
          </cell>
          <cell r="C1119" t="str">
            <v>FRANCESCO</v>
          </cell>
          <cell r="D1119" t="str">
            <v>GRUPPO SPORTIVO ALPINI VICENZA</v>
          </cell>
          <cell r="E1119">
            <v>0</v>
          </cell>
          <cell r="F1119">
            <v>2008</v>
          </cell>
          <cell r="G1119">
            <v>0</v>
          </cell>
          <cell r="H1119" t="str">
            <v>EM</v>
          </cell>
          <cell r="I1119" t="str">
            <v>00288</v>
          </cell>
          <cell r="J1119" t="str">
            <v>03603154</v>
          </cell>
        </row>
        <row r="1120">
          <cell r="A1120">
            <v>3603565</v>
          </cell>
          <cell r="B1120" t="str">
            <v>GILETTI</v>
          </cell>
          <cell r="C1120" t="str">
            <v>MARCO</v>
          </cell>
          <cell r="D1120" t="str">
            <v>AMICI DELL'ATLETICA VICENZA</v>
          </cell>
          <cell r="E1120">
            <v>0</v>
          </cell>
          <cell r="F1120">
            <v>2008</v>
          </cell>
          <cell r="G1120">
            <v>0</v>
          </cell>
          <cell r="H1120" t="str">
            <v>EM</v>
          </cell>
          <cell r="I1120" t="str">
            <v>00265</v>
          </cell>
          <cell r="J1120" t="str">
            <v>03603565</v>
          </cell>
        </row>
        <row r="1121">
          <cell r="A1121">
            <v>3605818</v>
          </cell>
          <cell r="B1121" t="str">
            <v>GIOMI</v>
          </cell>
          <cell r="C1121" t="str">
            <v>NICCOLO'</v>
          </cell>
          <cell r="D1121" t="str">
            <v>POLISPORTIVA SALF ALTOPADOVANA</v>
          </cell>
          <cell r="E1121">
            <v>0</v>
          </cell>
          <cell r="F1121">
            <v>2008</v>
          </cell>
          <cell r="G1121">
            <v>0</v>
          </cell>
          <cell r="H1121" t="str">
            <v>EM</v>
          </cell>
          <cell r="I1121" t="str">
            <v>00145</v>
          </cell>
          <cell r="J1121" t="str">
            <v>03605818</v>
          </cell>
        </row>
        <row r="1122">
          <cell r="A1122">
            <v>3603567</v>
          </cell>
          <cell r="B1122" t="str">
            <v>GIURELLI</v>
          </cell>
          <cell r="C1122" t="str">
            <v>MARCO</v>
          </cell>
          <cell r="D1122" t="str">
            <v>AMICI DELL'ATLETICA VICENZA</v>
          </cell>
          <cell r="E1122">
            <v>0</v>
          </cell>
          <cell r="F1122">
            <v>2008</v>
          </cell>
          <cell r="G1122">
            <v>0</v>
          </cell>
          <cell r="H1122" t="str">
            <v>EM</v>
          </cell>
          <cell r="I1122" t="str">
            <v>00265</v>
          </cell>
          <cell r="J1122" t="str">
            <v>03603567</v>
          </cell>
        </row>
        <row r="1123">
          <cell r="A1123">
            <v>3602608</v>
          </cell>
          <cell r="B1123" t="str">
            <v>GOLFRE' ANDREASI</v>
          </cell>
          <cell r="C1123" t="str">
            <v>LORENZO</v>
          </cell>
          <cell r="D1123" t="str">
            <v>ATLETICA MONTECCHIO MAGGIORE</v>
          </cell>
          <cell r="E1123">
            <v>0</v>
          </cell>
          <cell r="F1123">
            <v>2008</v>
          </cell>
          <cell r="G1123">
            <v>0</v>
          </cell>
          <cell r="H1123" t="str">
            <v>EM</v>
          </cell>
          <cell r="I1123" t="str">
            <v>00346</v>
          </cell>
          <cell r="J1123" t="str">
            <v>03602608</v>
          </cell>
        </row>
        <row r="1124">
          <cell r="A1124">
            <v>3605584</v>
          </cell>
          <cell r="B1124" t="str">
            <v>GOUEM</v>
          </cell>
          <cell r="C1124" t="str">
            <v>HAIDARA</v>
          </cell>
          <cell r="D1124" t="str">
            <v>AMICI DELL'ATLETICA VICENZA</v>
          </cell>
          <cell r="E1124">
            <v>0</v>
          </cell>
          <cell r="F1124">
            <v>2007</v>
          </cell>
          <cell r="G1124">
            <v>0</v>
          </cell>
          <cell r="H1124" t="str">
            <v>EM</v>
          </cell>
          <cell r="I1124" t="str">
            <v>00265</v>
          </cell>
          <cell r="J1124" t="str">
            <v>03605584</v>
          </cell>
        </row>
        <row r="1125">
          <cell r="A1125">
            <v>3602890</v>
          </cell>
          <cell r="B1125" t="str">
            <v>GUADAGNIN</v>
          </cell>
          <cell r="C1125" t="str">
            <v>GILBERTO</v>
          </cell>
          <cell r="D1125" t="str">
            <v>SPAZI VERDI</v>
          </cell>
          <cell r="E1125">
            <v>0</v>
          </cell>
          <cell r="F1125">
            <v>2008</v>
          </cell>
          <cell r="G1125">
            <v>0</v>
          </cell>
          <cell r="H1125" t="str">
            <v>EM</v>
          </cell>
          <cell r="I1125" t="str">
            <v>00298</v>
          </cell>
          <cell r="J1125" t="str">
            <v>03602890</v>
          </cell>
        </row>
        <row r="1126">
          <cell r="A1126">
            <v>3604870</v>
          </cell>
          <cell r="B1126" t="str">
            <v>GUIDOLIN</v>
          </cell>
          <cell r="C1126" t="str">
            <v>DANIEL</v>
          </cell>
          <cell r="D1126" t="str">
            <v>POLISPORTIVA SALF ALTOPADOVANA</v>
          </cell>
          <cell r="E1126">
            <v>0</v>
          </cell>
          <cell r="F1126">
            <v>2007</v>
          </cell>
          <cell r="G1126">
            <v>0</v>
          </cell>
          <cell r="H1126" t="str">
            <v>EM</v>
          </cell>
          <cell r="I1126" t="str">
            <v>00145</v>
          </cell>
          <cell r="J1126" t="str">
            <v>03604870</v>
          </cell>
        </row>
        <row r="1127">
          <cell r="A1127">
            <v>3602397</v>
          </cell>
          <cell r="B1127" t="str">
            <v>HALILOVIC</v>
          </cell>
          <cell r="C1127" t="str">
            <v>GIORGIO</v>
          </cell>
          <cell r="D1127" t="str">
            <v>RISORGIVE</v>
          </cell>
          <cell r="E1127">
            <v>0</v>
          </cell>
          <cell r="F1127">
            <v>2007</v>
          </cell>
          <cell r="G1127">
            <v>0</v>
          </cell>
          <cell r="H1127" t="str">
            <v>EM</v>
          </cell>
          <cell r="I1127" t="str">
            <v>00031</v>
          </cell>
          <cell r="J1127" t="str">
            <v>03602397</v>
          </cell>
        </row>
        <row r="1128">
          <cell r="A1128">
            <v>3602891</v>
          </cell>
          <cell r="B1128" t="str">
            <v>IANNOTTI</v>
          </cell>
          <cell r="C1128" t="str">
            <v>EDOARDO</v>
          </cell>
          <cell r="D1128" t="str">
            <v>SPAZI VERDI</v>
          </cell>
          <cell r="E1128">
            <v>0</v>
          </cell>
          <cell r="F1128">
            <v>2008</v>
          </cell>
          <cell r="G1128">
            <v>0</v>
          </cell>
          <cell r="H1128" t="str">
            <v>EM</v>
          </cell>
          <cell r="I1128" t="str">
            <v>00298</v>
          </cell>
          <cell r="J1128" t="str">
            <v>03602891</v>
          </cell>
        </row>
        <row r="1129">
          <cell r="A1129">
            <v>3607861</v>
          </cell>
          <cell r="B1129" t="str">
            <v>IPPOLITO</v>
          </cell>
          <cell r="C1129" t="str">
            <v>GIACOMO</v>
          </cell>
          <cell r="D1129" t="str">
            <v>CSI ATLETICA COLLI BERICI A.S.D.</v>
          </cell>
          <cell r="E1129">
            <v>0</v>
          </cell>
          <cell r="F1129">
            <v>2007</v>
          </cell>
          <cell r="G1129">
            <v>0</v>
          </cell>
          <cell r="H1129" t="str">
            <v>EM</v>
          </cell>
          <cell r="I1129" t="str">
            <v>00070</v>
          </cell>
          <cell r="J1129" t="str">
            <v>03607861</v>
          </cell>
        </row>
        <row r="1130">
          <cell r="A1130">
            <v>3607008</v>
          </cell>
          <cell r="B1130" t="str">
            <v>JOVANOVSKI</v>
          </cell>
          <cell r="C1130" t="str">
            <v>DENNIS</v>
          </cell>
          <cell r="D1130" t="str">
            <v>ATLETICA MONTECCHIO MAGGIORE</v>
          </cell>
          <cell r="E1130">
            <v>0</v>
          </cell>
          <cell r="F1130">
            <v>2007</v>
          </cell>
          <cell r="G1130">
            <v>0</v>
          </cell>
          <cell r="H1130" t="str">
            <v>EM</v>
          </cell>
          <cell r="I1130" t="str">
            <v>00346</v>
          </cell>
          <cell r="J1130" t="str">
            <v>03607008</v>
          </cell>
        </row>
        <row r="1131">
          <cell r="A1131">
            <v>3604950</v>
          </cell>
          <cell r="B1131" t="str">
            <v>LAEZZA</v>
          </cell>
          <cell r="C1131" t="str">
            <v>GIANMARCO</v>
          </cell>
          <cell r="D1131" t="str">
            <v>SPAZI VERDI</v>
          </cell>
          <cell r="E1131">
            <v>0</v>
          </cell>
          <cell r="F1131">
            <v>2007</v>
          </cell>
          <cell r="G1131">
            <v>0</v>
          </cell>
          <cell r="H1131" t="str">
            <v>EM</v>
          </cell>
          <cell r="I1131" t="str">
            <v>00298</v>
          </cell>
          <cell r="J1131" t="str">
            <v>03604950</v>
          </cell>
        </row>
        <row r="1132">
          <cell r="A1132">
            <v>3604422</v>
          </cell>
          <cell r="B1132" t="str">
            <v>LAGO</v>
          </cell>
          <cell r="C1132" t="str">
            <v>MICHELE</v>
          </cell>
          <cell r="D1132" t="str">
            <v>POLISPORTIVA SALF ALTOPADOVANA</v>
          </cell>
          <cell r="E1132">
            <v>0</v>
          </cell>
          <cell r="F1132">
            <v>2007</v>
          </cell>
          <cell r="G1132">
            <v>0</v>
          </cell>
          <cell r="H1132" t="str">
            <v>EM</v>
          </cell>
          <cell r="I1132" t="str">
            <v>00145</v>
          </cell>
          <cell r="J1132" t="str">
            <v>03604422</v>
          </cell>
        </row>
        <row r="1133">
          <cell r="A1133">
            <v>3606116</v>
          </cell>
          <cell r="B1133" t="str">
            <v>LANGELLA</v>
          </cell>
          <cell r="C1133" t="str">
            <v>RICCARDO</v>
          </cell>
          <cell r="D1133" t="str">
            <v>SPAZI VERDI</v>
          </cell>
          <cell r="E1133">
            <v>0</v>
          </cell>
          <cell r="F1133">
            <v>2008</v>
          </cell>
          <cell r="G1133">
            <v>0</v>
          </cell>
          <cell r="H1133" t="str">
            <v>EM</v>
          </cell>
          <cell r="I1133" t="str">
            <v>00298</v>
          </cell>
          <cell r="J1133" t="str">
            <v>03606116</v>
          </cell>
        </row>
        <row r="1134">
          <cell r="A1134">
            <v>3604413</v>
          </cell>
          <cell r="B1134" t="str">
            <v>LORENZIN</v>
          </cell>
          <cell r="C1134" t="str">
            <v>RICCARDO</v>
          </cell>
          <cell r="D1134" t="str">
            <v>POLISPORTIVA SALF ALTOPADOVANA</v>
          </cell>
          <cell r="E1134">
            <v>0</v>
          </cell>
          <cell r="F1134">
            <v>2007</v>
          </cell>
          <cell r="G1134">
            <v>0</v>
          </cell>
          <cell r="H1134" t="str">
            <v>EM</v>
          </cell>
          <cell r="I1134" t="str">
            <v>00145</v>
          </cell>
          <cell r="J1134" t="str">
            <v>03604413</v>
          </cell>
        </row>
        <row r="1135">
          <cell r="A1135">
            <v>3605190</v>
          </cell>
          <cell r="B1135" t="str">
            <v>LUCCHIN</v>
          </cell>
          <cell r="C1135" t="str">
            <v>GIOVANNI</v>
          </cell>
          <cell r="D1135" t="str">
            <v>U.S. SUMMANO</v>
          </cell>
          <cell r="E1135">
            <v>0</v>
          </cell>
          <cell r="F1135">
            <v>2007</v>
          </cell>
          <cell r="G1135">
            <v>0</v>
          </cell>
          <cell r="H1135" t="str">
            <v>EM</v>
          </cell>
          <cell r="I1135" t="str">
            <v>00137</v>
          </cell>
          <cell r="J1135" t="str">
            <v>03605190</v>
          </cell>
        </row>
        <row r="1136">
          <cell r="A1136">
            <v>3603575</v>
          </cell>
          <cell r="B1136" t="str">
            <v>MACULAN</v>
          </cell>
          <cell r="C1136" t="str">
            <v>DAVIDE</v>
          </cell>
          <cell r="D1136" t="str">
            <v>AMICI DELL'ATLETICA VICENZA</v>
          </cell>
          <cell r="E1136">
            <v>0</v>
          </cell>
          <cell r="F1136">
            <v>2008</v>
          </cell>
          <cell r="G1136">
            <v>0</v>
          </cell>
          <cell r="H1136" t="str">
            <v>EM</v>
          </cell>
          <cell r="I1136" t="str">
            <v>00265</v>
          </cell>
          <cell r="J1136" t="str">
            <v>03603575</v>
          </cell>
        </row>
        <row r="1137">
          <cell r="A1137">
            <v>3602611</v>
          </cell>
          <cell r="B1137" t="str">
            <v>MANCU</v>
          </cell>
          <cell r="C1137" t="str">
            <v>NICOLAS</v>
          </cell>
          <cell r="D1137" t="str">
            <v>ATLETICA MONTECCHIO MAGGIORE</v>
          </cell>
          <cell r="E1137">
            <v>0</v>
          </cell>
          <cell r="F1137">
            <v>2008</v>
          </cell>
          <cell r="G1137">
            <v>0</v>
          </cell>
          <cell r="H1137" t="str">
            <v>EM</v>
          </cell>
          <cell r="I1137" t="str">
            <v>00346</v>
          </cell>
          <cell r="J1137" t="str">
            <v>03602611</v>
          </cell>
        </row>
        <row r="1138">
          <cell r="A1138">
            <v>3603576</v>
          </cell>
          <cell r="B1138" t="str">
            <v>MARAN</v>
          </cell>
          <cell r="C1138" t="str">
            <v>MATTEO</v>
          </cell>
          <cell r="D1138" t="str">
            <v>AMICI DELL'ATLETICA VICENZA</v>
          </cell>
          <cell r="E1138">
            <v>0</v>
          </cell>
          <cell r="F1138">
            <v>2008</v>
          </cell>
          <cell r="G1138">
            <v>0</v>
          </cell>
          <cell r="H1138" t="str">
            <v>EM</v>
          </cell>
          <cell r="I1138" t="str">
            <v>00265</v>
          </cell>
          <cell r="J1138" t="str">
            <v>03603576</v>
          </cell>
        </row>
        <row r="1139">
          <cell r="A1139">
            <v>3604435</v>
          </cell>
          <cell r="B1139" t="str">
            <v>MARANGONI</v>
          </cell>
          <cell r="C1139" t="str">
            <v>ENRICO</v>
          </cell>
          <cell r="D1139" t="str">
            <v>POLISPORTIVA SALF ALTOPADOVANA</v>
          </cell>
          <cell r="E1139">
            <v>0</v>
          </cell>
          <cell r="F1139">
            <v>2007</v>
          </cell>
          <cell r="G1139">
            <v>0</v>
          </cell>
          <cell r="H1139" t="str">
            <v>EM</v>
          </cell>
          <cell r="I1139" t="str">
            <v>00145</v>
          </cell>
          <cell r="J1139" t="str">
            <v>03604435</v>
          </cell>
        </row>
        <row r="1140">
          <cell r="A1140">
            <v>3603806</v>
          </cell>
          <cell r="B1140" t="str">
            <v>MARCHESINI</v>
          </cell>
          <cell r="C1140" t="str">
            <v>FEDERICO</v>
          </cell>
          <cell r="D1140" t="str">
            <v>G.S. LEONICENA</v>
          </cell>
          <cell r="E1140">
            <v>0</v>
          </cell>
          <cell r="F1140">
            <v>2007</v>
          </cell>
          <cell r="G1140">
            <v>0</v>
          </cell>
          <cell r="H1140" t="str">
            <v>EM</v>
          </cell>
          <cell r="I1140" t="str">
            <v>00136</v>
          </cell>
          <cell r="J1140" t="str">
            <v>03603806</v>
          </cell>
        </row>
        <row r="1141">
          <cell r="A1141">
            <v>3604874</v>
          </cell>
          <cell r="B1141" t="str">
            <v>MARDEGAN</v>
          </cell>
          <cell r="C1141" t="str">
            <v>MATTEO</v>
          </cell>
          <cell r="D1141" t="str">
            <v>POLISPORTIVA SALF ALTOPADOVANA</v>
          </cell>
          <cell r="E1141">
            <v>0</v>
          </cell>
          <cell r="F1141">
            <v>2008</v>
          </cell>
          <cell r="G1141">
            <v>0</v>
          </cell>
          <cell r="H1141" t="str">
            <v>EM</v>
          </cell>
          <cell r="I1141" t="str">
            <v>00145</v>
          </cell>
          <cell r="J1141" t="str">
            <v>03604874</v>
          </cell>
        </row>
        <row r="1142">
          <cell r="A1142">
            <v>3604512</v>
          </cell>
          <cell r="B1142" t="str">
            <v>MASSA</v>
          </cell>
          <cell r="C1142" t="str">
            <v>MARCO</v>
          </cell>
          <cell r="D1142" t="str">
            <v>C.S.I. TEZZE SUL BRENTA</v>
          </cell>
          <cell r="E1142">
            <v>0</v>
          </cell>
          <cell r="F1142">
            <v>2008</v>
          </cell>
          <cell r="G1142">
            <v>0</v>
          </cell>
          <cell r="H1142" t="str">
            <v>EM</v>
          </cell>
          <cell r="I1142" t="str">
            <v>00134</v>
          </cell>
          <cell r="J1142" t="str">
            <v>03604512</v>
          </cell>
        </row>
        <row r="1143">
          <cell r="A1143">
            <v>3602519</v>
          </cell>
          <cell r="B1143" t="str">
            <v>MASSIGNAN</v>
          </cell>
          <cell r="C1143" t="str">
            <v>SIMONE</v>
          </cell>
          <cell r="D1143" t="str">
            <v>ATLETICA UNION CREAZZO A.S.D.</v>
          </cell>
          <cell r="E1143">
            <v>0</v>
          </cell>
          <cell r="F1143">
            <v>2008</v>
          </cell>
          <cell r="G1143">
            <v>0</v>
          </cell>
          <cell r="H1143" t="str">
            <v>EM</v>
          </cell>
          <cell r="I1143" t="str">
            <v>00101</v>
          </cell>
          <cell r="J1143" t="str">
            <v>03602519</v>
          </cell>
        </row>
        <row r="1144">
          <cell r="A1144">
            <v>3605210</v>
          </cell>
          <cell r="B1144" t="str">
            <v>MATA</v>
          </cell>
          <cell r="C1144" t="str">
            <v>GIOELE</v>
          </cell>
          <cell r="D1144" t="str">
            <v>A.P.D. VALDAGNO</v>
          </cell>
          <cell r="E1144">
            <v>0</v>
          </cell>
          <cell r="F1144">
            <v>2007</v>
          </cell>
          <cell r="G1144">
            <v>0</v>
          </cell>
          <cell r="H1144" t="str">
            <v>EM</v>
          </cell>
          <cell r="I1144" t="str">
            <v>00135</v>
          </cell>
          <cell r="J1144" t="str">
            <v>03605210</v>
          </cell>
        </row>
        <row r="1145">
          <cell r="A1145">
            <v>3603354</v>
          </cell>
          <cell r="B1145" t="str">
            <v>MATTONAI</v>
          </cell>
          <cell r="C1145" t="str">
            <v>ALBERTO</v>
          </cell>
          <cell r="D1145" t="str">
            <v>ATLETICA VALCHIAMPO</v>
          </cell>
          <cell r="E1145">
            <v>0</v>
          </cell>
          <cell r="F1145">
            <v>2008</v>
          </cell>
          <cell r="G1145">
            <v>0</v>
          </cell>
          <cell r="H1145" t="str">
            <v>EM</v>
          </cell>
          <cell r="I1145" t="str">
            <v>00140</v>
          </cell>
          <cell r="J1145" t="str">
            <v>03603354</v>
          </cell>
        </row>
        <row r="1146">
          <cell r="A1146">
            <v>3604051</v>
          </cell>
          <cell r="B1146" t="str">
            <v>MIONI</v>
          </cell>
          <cell r="C1146" t="str">
            <v>FEDERICO</v>
          </cell>
          <cell r="D1146" t="str">
            <v>U.S. SUMMANO</v>
          </cell>
          <cell r="E1146">
            <v>0</v>
          </cell>
          <cell r="F1146">
            <v>2007</v>
          </cell>
          <cell r="G1146">
            <v>0</v>
          </cell>
          <cell r="H1146" t="str">
            <v>EM</v>
          </cell>
          <cell r="I1146" t="str">
            <v>00137</v>
          </cell>
          <cell r="J1146" t="str">
            <v>03604051</v>
          </cell>
        </row>
        <row r="1147">
          <cell r="A1147">
            <v>3604354</v>
          </cell>
          <cell r="B1147" t="str">
            <v>MISSIAGGIA</v>
          </cell>
          <cell r="C1147" t="str">
            <v>FILIPPO</v>
          </cell>
          <cell r="D1147" t="str">
            <v>A.S.D. VALLI DEL PASUBIO</v>
          </cell>
          <cell r="E1147">
            <v>0</v>
          </cell>
          <cell r="F1147">
            <v>2007</v>
          </cell>
          <cell r="G1147">
            <v>0</v>
          </cell>
          <cell r="H1147" t="str">
            <v>EM</v>
          </cell>
          <cell r="I1147" t="str">
            <v>00073</v>
          </cell>
          <cell r="J1147" t="str">
            <v>03604354</v>
          </cell>
        </row>
        <row r="1148">
          <cell r="A1148">
            <v>3604362</v>
          </cell>
          <cell r="B1148" t="str">
            <v>MORETTO</v>
          </cell>
          <cell r="C1148" t="str">
            <v>RICCARDO</v>
          </cell>
          <cell r="D1148" t="str">
            <v>AMICI DELL'ATLETICA VICENZA</v>
          </cell>
          <cell r="E1148">
            <v>0</v>
          </cell>
          <cell r="F1148">
            <v>2007</v>
          </cell>
          <cell r="G1148">
            <v>0</v>
          </cell>
          <cell r="H1148" t="str">
            <v>EM</v>
          </cell>
          <cell r="I1148" t="str">
            <v>00265</v>
          </cell>
          <cell r="J1148" t="str">
            <v>03604362</v>
          </cell>
        </row>
        <row r="1149">
          <cell r="A1149">
            <v>3604244</v>
          </cell>
          <cell r="B1149" t="str">
            <v>MORI</v>
          </cell>
          <cell r="C1149" t="str">
            <v>NICOLA</v>
          </cell>
          <cell r="D1149" t="str">
            <v>CSI ATLETICA COLLI BERICI A.S.D.</v>
          </cell>
          <cell r="E1149">
            <v>0</v>
          </cell>
          <cell r="F1149">
            <v>2008</v>
          </cell>
          <cell r="G1149">
            <v>0</v>
          </cell>
          <cell r="H1149" t="str">
            <v>EM</v>
          </cell>
          <cell r="I1149" t="str">
            <v>00070</v>
          </cell>
          <cell r="J1149" t="str">
            <v>03604244</v>
          </cell>
        </row>
        <row r="1150">
          <cell r="A1150">
            <v>3605780</v>
          </cell>
          <cell r="B1150" t="str">
            <v>MULLAH</v>
          </cell>
          <cell r="C1150" t="str">
            <v>RISAD</v>
          </cell>
          <cell r="D1150" t="str">
            <v>CSI ATLETICA COLLI BERICI A.S.D.</v>
          </cell>
          <cell r="E1150">
            <v>0</v>
          </cell>
          <cell r="F1150">
            <v>2008</v>
          </cell>
          <cell r="G1150">
            <v>0</v>
          </cell>
          <cell r="H1150" t="str">
            <v>EM</v>
          </cell>
          <cell r="I1150" t="str">
            <v>00070</v>
          </cell>
          <cell r="J1150" t="str">
            <v>03605780</v>
          </cell>
        </row>
        <row r="1151">
          <cell r="A1151">
            <v>3604554</v>
          </cell>
          <cell r="B1151" t="str">
            <v>NATANGELO</v>
          </cell>
          <cell r="C1151" t="str">
            <v>ALESSANDRO</v>
          </cell>
          <cell r="D1151" t="str">
            <v>A.P.D. VALDAGNO</v>
          </cell>
          <cell r="E1151">
            <v>0</v>
          </cell>
          <cell r="F1151">
            <v>2007</v>
          </cell>
          <cell r="G1151">
            <v>0</v>
          </cell>
          <cell r="H1151" t="str">
            <v>EM</v>
          </cell>
          <cell r="I1151" t="str">
            <v>00135</v>
          </cell>
          <cell r="J1151" t="str">
            <v>03604554</v>
          </cell>
        </row>
        <row r="1152">
          <cell r="A1152">
            <v>3602895</v>
          </cell>
          <cell r="B1152" t="str">
            <v>NOVELLO</v>
          </cell>
          <cell r="C1152" t="str">
            <v>MATTIA</v>
          </cell>
          <cell r="D1152" t="str">
            <v>SPAZI VERDI</v>
          </cell>
          <cell r="E1152">
            <v>0</v>
          </cell>
          <cell r="F1152">
            <v>2008</v>
          </cell>
          <cell r="G1152">
            <v>0</v>
          </cell>
          <cell r="H1152" t="str">
            <v>EM</v>
          </cell>
          <cell r="I1152" t="str">
            <v>00298</v>
          </cell>
          <cell r="J1152" t="str">
            <v>03602895</v>
          </cell>
        </row>
        <row r="1153">
          <cell r="A1153">
            <v>3603150</v>
          </cell>
          <cell r="B1153" t="str">
            <v>PACCAGNELLA</v>
          </cell>
          <cell r="C1153" t="str">
            <v>NICOLA</v>
          </cell>
          <cell r="D1153" t="str">
            <v>GRUPPO SPORTIVO ALPINI VICENZA</v>
          </cell>
          <cell r="E1153">
            <v>0</v>
          </cell>
          <cell r="F1153">
            <v>2007</v>
          </cell>
          <cell r="G1153">
            <v>0</v>
          </cell>
          <cell r="H1153" t="str">
            <v>EM</v>
          </cell>
          <cell r="I1153" t="str">
            <v>00288</v>
          </cell>
          <cell r="J1153" t="str">
            <v>03603150</v>
          </cell>
        </row>
        <row r="1154">
          <cell r="A1154">
            <v>3608130</v>
          </cell>
          <cell r="B1154" t="str">
            <v>PASQUALIN</v>
          </cell>
          <cell r="C1154" t="str">
            <v>LAERTE CARLO ALBERTO</v>
          </cell>
          <cell r="D1154" t="str">
            <v>CSI ATLETICA COLLI BERICI A.S.D.</v>
          </cell>
          <cell r="E1154">
            <v>0</v>
          </cell>
          <cell r="F1154">
            <v>2008</v>
          </cell>
          <cell r="G1154">
            <v>0</v>
          </cell>
          <cell r="H1154" t="str">
            <v>EM</v>
          </cell>
          <cell r="I1154" t="str">
            <v>00070</v>
          </cell>
          <cell r="J1154" t="str">
            <v>03608130</v>
          </cell>
        </row>
        <row r="1155">
          <cell r="A1155">
            <v>3604416</v>
          </cell>
          <cell r="B1155" t="str">
            <v>PAVAN</v>
          </cell>
          <cell r="C1155" t="str">
            <v>ANTONIO</v>
          </cell>
          <cell r="D1155" t="str">
            <v>POLISPORTIVA SALF ALTOPADOVANA</v>
          </cell>
          <cell r="E1155">
            <v>0</v>
          </cell>
          <cell r="F1155">
            <v>2007</v>
          </cell>
          <cell r="G1155">
            <v>0</v>
          </cell>
          <cell r="H1155" t="str">
            <v>EM</v>
          </cell>
          <cell r="I1155" t="str">
            <v>00145</v>
          </cell>
          <cell r="J1155" t="str">
            <v>03604416</v>
          </cell>
        </row>
        <row r="1156">
          <cell r="A1156">
            <v>3605816</v>
          </cell>
          <cell r="B1156" t="str">
            <v>PELIZZARI</v>
          </cell>
          <cell r="C1156" t="str">
            <v>DAVIDE</v>
          </cell>
          <cell r="D1156" t="str">
            <v>POLISPORTIVA SALF ALTOPADOVANA</v>
          </cell>
          <cell r="E1156">
            <v>0</v>
          </cell>
          <cell r="F1156">
            <v>2008</v>
          </cell>
          <cell r="G1156">
            <v>0</v>
          </cell>
          <cell r="H1156" t="str">
            <v>EM</v>
          </cell>
          <cell r="I1156" t="str">
            <v>00145</v>
          </cell>
          <cell r="J1156" t="str">
            <v>03605816</v>
          </cell>
        </row>
        <row r="1157">
          <cell r="A1157">
            <v>3603673</v>
          </cell>
          <cell r="B1157" t="str">
            <v>PELLICHERO</v>
          </cell>
          <cell r="C1157" t="str">
            <v>ISAIA</v>
          </cell>
          <cell r="D1157" t="str">
            <v>A.P.D. VALDAGNO</v>
          </cell>
          <cell r="E1157">
            <v>0</v>
          </cell>
          <cell r="F1157">
            <v>2008</v>
          </cell>
          <cell r="G1157">
            <v>0</v>
          </cell>
          <cell r="H1157" t="str">
            <v>EM</v>
          </cell>
          <cell r="I1157" t="str">
            <v>00135</v>
          </cell>
          <cell r="J1157" t="str">
            <v>03603673</v>
          </cell>
        </row>
        <row r="1158">
          <cell r="A1158">
            <v>3604871</v>
          </cell>
          <cell r="B1158" t="str">
            <v>PETRIN</v>
          </cell>
          <cell r="C1158" t="str">
            <v>BONAVENTURA</v>
          </cell>
          <cell r="D1158" t="str">
            <v>POLISPORTIVA SALF ALTOPADOVANA</v>
          </cell>
          <cell r="E1158">
            <v>0</v>
          </cell>
          <cell r="F1158">
            <v>2007</v>
          </cell>
          <cell r="G1158">
            <v>0</v>
          </cell>
          <cell r="H1158" t="str">
            <v>EM</v>
          </cell>
          <cell r="I1158" t="str">
            <v>00145</v>
          </cell>
          <cell r="J1158" t="str">
            <v>03604871</v>
          </cell>
        </row>
        <row r="1159">
          <cell r="A1159">
            <v>3604764</v>
          </cell>
          <cell r="B1159" t="str">
            <v>PETTENON</v>
          </cell>
          <cell r="C1159" t="str">
            <v>FABRIZIO</v>
          </cell>
          <cell r="D1159" t="str">
            <v>SPAZI VERDI</v>
          </cell>
          <cell r="E1159">
            <v>0</v>
          </cell>
          <cell r="F1159">
            <v>2008</v>
          </cell>
          <cell r="G1159">
            <v>0</v>
          </cell>
          <cell r="H1159" t="str">
            <v>EM</v>
          </cell>
          <cell r="I1159" t="str">
            <v>00298</v>
          </cell>
          <cell r="J1159" t="str">
            <v>03604764</v>
          </cell>
        </row>
        <row r="1160">
          <cell r="A1160">
            <v>3604763</v>
          </cell>
          <cell r="B1160" t="str">
            <v>PETTENON</v>
          </cell>
          <cell r="C1160" t="str">
            <v>FEDERICO</v>
          </cell>
          <cell r="D1160" t="str">
            <v>SPAZI VERDI</v>
          </cell>
          <cell r="E1160">
            <v>0</v>
          </cell>
          <cell r="F1160">
            <v>2007</v>
          </cell>
          <cell r="G1160">
            <v>0</v>
          </cell>
          <cell r="H1160" t="str">
            <v>EM</v>
          </cell>
          <cell r="I1160" t="str">
            <v>00298</v>
          </cell>
          <cell r="J1160" t="str">
            <v>03604763</v>
          </cell>
        </row>
        <row r="1161">
          <cell r="A1161">
            <v>3603153</v>
          </cell>
          <cell r="B1161" t="str">
            <v>PHILIPPS</v>
          </cell>
          <cell r="C1161" t="str">
            <v>LUCA</v>
          </cell>
          <cell r="D1161" t="str">
            <v>GRUPPO SPORTIVO ALPINI VICENZA</v>
          </cell>
          <cell r="E1161">
            <v>0</v>
          </cell>
          <cell r="F1161">
            <v>2008</v>
          </cell>
          <cell r="G1161">
            <v>0</v>
          </cell>
          <cell r="H1161" t="str">
            <v>EM</v>
          </cell>
          <cell r="I1161" t="str">
            <v>00288</v>
          </cell>
          <cell r="J1161" t="str">
            <v>03603153</v>
          </cell>
        </row>
        <row r="1162">
          <cell r="A1162">
            <v>3602291</v>
          </cell>
          <cell r="B1162" t="str">
            <v>PICCOLI</v>
          </cell>
          <cell r="C1162" t="str">
            <v>PIETRO</v>
          </cell>
          <cell r="D1162" t="str">
            <v>POL. DIL. MONTECCHIO PRECALCINO</v>
          </cell>
          <cell r="E1162">
            <v>0</v>
          </cell>
          <cell r="F1162">
            <v>2008</v>
          </cell>
          <cell r="G1162">
            <v>0</v>
          </cell>
          <cell r="H1162" t="str">
            <v>EM</v>
          </cell>
          <cell r="I1162" t="str">
            <v>00004</v>
          </cell>
          <cell r="J1162" t="str">
            <v>03602291</v>
          </cell>
        </row>
        <row r="1163">
          <cell r="A1163">
            <v>3604515</v>
          </cell>
          <cell r="B1163" t="str">
            <v>PIGATTO</v>
          </cell>
          <cell r="C1163" t="str">
            <v>FRANCESCO</v>
          </cell>
          <cell r="D1163" t="str">
            <v>POLISPORTIVA DUEVILLE</v>
          </cell>
          <cell r="E1163">
            <v>0</v>
          </cell>
          <cell r="F1163">
            <v>2007</v>
          </cell>
          <cell r="G1163">
            <v>0</v>
          </cell>
          <cell r="H1163" t="str">
            <v>EM</v>
          </cell>
          <cell r="I1163" t="str">
            <v>00112</v>
          </cell>
          <cell r="J1163" t="str">
            <v>03604515</v>
          </cell>
        </row>
        <row r="1164">
          <cell r="A1164">
            <v>3607425</v>
          </cell>
          <cell r="B1164" t="str">
            <v>PILLON</v>
          </cell>
          <cell r="C1164" t="str">
            <v>MARCO</v>
          </cell>
          <cell r="D1164" t="str">
            <v>POLISPORTIVA SALF ALTOPADOVANA</v>
          </cell>
          <cell r="E1164">
            <v>0</v>
          </cell>
          <cell r="F1164">
            <v>2008</v>
          </cell>
          <cell r="G1164">
            <v>0</v>
          </cell>
          <cell r="H1164" t="str">
            <v>EM</v>
          </cell>
          <cell r="I1164" t="str">
            <v>00145</v>
          </cell>
          <cell r="J1164" t="str">
            <v>03607425</v>
          </cell>
        </row>
        <row r="1165">
          <cell r="A1165">
            <v>3603290</v>
          </cell>
          <cell r="B1165" t="str">
            <v>PIZZOLATO</v>
          </cell>
          <cell r="C1165" t="str">
            <v>NICOLã</v>
          </cell>
          <cell r="D1165" t="str">
            <v>A.P.D. VALDAGNO</v>
          </cell>
          <cell r="E1165">
            <v>0</v>
          </cell>
          <cell r="F1165">
            <v>2008</v>
          </cell>
          <cell r="G1165">
            <v>0</v>
          </cell>
          <cell r="H1165" t="str">
            <v>EM</v>
          </cell>
          <cell r="I1165" t="str">
            <v>00135</v>
          </cell>
          <cell r="J1165" t="str">
            <v>03603290</v>
          </cell>
        </row>
        <row r="1166">
          <cell r="A1166">
            <v>3603583</v>
          </cell>
          <cell r="B1166" t="str">
            <v>POSENATO</v>
          </cell>
          <cell r="C1166" t="str">
            <v>ELIA</v>
          </cell>
          <cell r="D1166" t="str">
            <v>AMICI DELL'ATLETICA VICENZA</v>
          </cell>
          <cell r="E1166">
            <v>0</v>
          </cell>
          <cell r="F1166">
            <v>2008</v>
          </cell>
          <cell r="G1166">
            <v>0</v>
          </cell>
          <cell r="H1166" t="str">
            <v>EM</v>
          </cell>
          <cell r="I1166" t="str">
            <v>00265</v>
          </cell>
          <cell r="J1166" t="str">
            <v>03603583</v>
          </cell>
        </row>
        <row r="1167">
          <cell r="A1167">
            <v>3603658</v>
          </cell>
          <cell r="B1167" t="str">
            <v>PRETTO</v>
          </cell>
          <cell r="C1167" t="str">
            <v>SEBASTIANO</v>
          </cell>
          <cell r="D1167" t="str">
            <v>A.P.D. VALDAGNO</v>
          </cell>
          <cell r="E1167">
            <v>0</v>
          </cell>
          <cell r="F1167">
            <v>2008</v>
          </cell>
          <cell r="G1167">
            <v>0</v>
          </cell>
          <cell r="H1167" t="str">
            <v>EM</v>
          </cell>
          <cell r="I1167" t="str">
            <v>00135</v>
          </cell>
          <cell r="J1167" t="str">
            <v>03603658</v>
          </cell>
        </row>
        <row r="1168">
          <cell r="A1168">
            <v>3604156</v>
          </cell>
          <cell r="B1168" t="str">
            <v>PRUNA</v>
          </cell>
          <cell r="C1168" t="str">
            <v>ACHILLE</v>
          </cell>
          <cell r="D1168" t="str">
            <v>C.S.I. TEZZE SUL BRENTA</v>
          </cell>
          <cell r="E1168">
            <v>0</v>
          </cell>
          <cell r="F1168">
            <v>2008</v>
          </cell>
          <cell r="G1168">
            <v>0</v>
          </cell>
          <cell r="H1168" t="str">
            <v>EM</v>
          </cell>
          <cell r="I1168" t="str">
            <v>00134</v>
          </cell>
          <cell r="J1168" t="str">
            <v>03604156</v>
          </cell>
        </row>
        <row r="1169">
          <cell r="A1169">
            <v>3604511</v>
          </cell>
          <cell r="B1169" t="str">
            <v>PRUNA</v>
          </cell>
          <cell r="C1169" t="str">
            <v>MICHELE</v>
          </cell>
          <cell r="D1169" t="str">
            <v>C.S.I. TEZZE SUL BRENTA</v>
          </cell>
          <cell r="E1169">
            <v>0</v>
          </cell>
          <cell r="F1169">
            <v>2008</v>
          </cell>
          <cell r="G1169">
            <v>0</v>
          </cell>
          <cell r="H1169" t="str">
            <v>EM</v>
          </cell>
          <cell r="I1169" t="str">
            <v>00134</v>
          </cell>
          <cell r="J1169" t="str">
            <v>03604511</v>
          </cell>
        </row>
        <row r="1170">
          <cell r="A1170">
            <v>3604687</v>
          </cell>
          <cell r="B1170" t="str">
            <v>RACCHELLA</v>
          </cell>
          <cell r="C1170" t="str">
            <v>GIOVANNI</v>
          </cell>
          <cell r="D1170" t="str">
            <v>POLISPORTIVA SALF ALTOPADOVANA</v>
          </cell>
          <cell r="E1170">
            <v>0</v>
          </cell>
          <cell r="F1170">
            <v>2007</v>
          </cell>
          <cell r="G1170">
            <v>0</v>
          </cell>
          <cell r="H1170" t="str">
            <v>EM</v>
          </cell>
          <cell r="I1170" t="str">
            <v>00145</v>
          </cell>
          <cell r="J1170" t="str">
            <v>03604687</v>
          </cell>
        </row>
        <row r="1171">
          <cell r="A1171">
            <v>3603091</v>
          </cell>
          <cell r="B1171" t="str">
            <v>RAPUANO</v>
          </cell>
          <cell r="C1171" t="str">
            <v>NICOLA</v>
          </cell>
          <cell r="D1171" t="str">
            <v>ATLETICA ARZIGNANO</v>
          </cell>
          <cell r="E1171">
            <v>0</v>
          </cell>
          <cell r="F1171">
            <v>2007</v>
          </cell>
          <cell r="G1171">
            <v>0</v>
          </cell>
          <cell r="H1171" t="str">
            <v>EM</v>
          </cell>
          <cell r="I1171" t="str">
            <v>00131</v>
          </cell>
          <cell r="J1171" t="str">
            <v>03603091</v>
          </cell>
        </row>
        <row r="1172">
          <cell r="A1172">
            <v>3603689</v>
          </cell>
          <cell r="B1172" t="str">
            <v>REFOSCO</v>
          </cell>
          <cell r="C1172" t="str">
            <v>SAMUELE</v>
          </cell>
          <cell r="D1172" t="str">
            <v>C.S.I. TEZZE SUL BRENTA</v>
          </cell>
          <cell r="E1172">
            <v>0</v>
          </cell>
          <cell r="F1172">
            <v>2008</v>
          </cell>
          <cell r="G1172">
            <v>0</v>
          </cell>
          <cell r="H1172" t="str">
            <v>EM</v>
          </cell>
          <cell r="I1172" t="str">
            <v>00134</v>
          </cell>
          <cell r="J1172" t="str">
            <v>03603689</v>
          </cell>
        </row>
        <row r="1173">
          <cell r="A1173">
            <v>3603587</v>
          </cell>
          <cell r="B1173" t="str">
            <v>REMONATO</v>
          </cell>
          <cell r="C1173" t="str">
            <v>FILIPPO</v>
          </cell>
          <cell r="D1173" t="str">
            <v>AMICI DELL'ATLETICA VICENZA</v>
          </cell>
          <cell r="E1173">
            <v>0</v>
          </cell>
          <cell r="F1173">
            <v>2007</v>
          </cell>
          <cell r="G1173">
            <v>0</v>
          </cell>
          <cell r="H1173" t="str">
            <v>EM</v>
          </cell>
          <cell r="I1173" t="str">
            <v>00265</v>
          </cell>
          <cell r="J1173" t="str">
            <v>03603587</v>
          </cell>
        </row>
        <row r="1174">
          <cell r="A1174">
            <v>3604163</v>
          </cell>
          <cell r="B1174" t="str">
            <v>RIZZI</v>
          </cell>
          <cell r="C1174" t="str">
            <v>MATTIA</v>
          </cell>
          <cell r="D1174" t="str">
            <v>ATLETICA CALDOGNO '93</v>
          </cell>
          <cell r="E1174">
            <v>0</v>
          </cell>
          <cell r="F1174">
            <v>2008</v>
          </cell>
          <cell r="G1174">
            <v>0</v>
          </cell>
          <cell r="H1174" t="str">
            <v>EM</v>
          </cell>
          <cell r="I1174" t="str">
            <v>00129</v>
          </cell>
          <cell r="J1174" t="str">
            <v>03604163</v>
          </cell>
        </row>
        <row r="1175">
          <cell r="A1175">
            <v>3607586</v>
          </cell>
          <cell r="B1175" t="str">
            <v>ROCCHETTO</v>
          </cell>
          <cell r="C1175" t="str">
            <v>ALBERTO</v>
          </cell>
          <cell r="D1175" t="str">
            <v>POLISPORTIVA SALF ALTOPADOVANA</v>
          </cell>
          <cell r="E1175">
            <v>0</v>
          </cell>
          <cell r="F1175">
            <v>2007</v>
          </cell>
          <cell r="G1175">
            <v>0</v>
          </cell>
          <cell r="H1175" t="str">
            <v>EM</v>
          </cell>
          <cell r="I1175" t="str">
            <v>00145</v>
          </cell>
          <cell r="J1175" t="str">
            <v>03607586</v>
          </cell>
        </row>
        <row r="1176">
          <cell r="A1176">
            <v>3603095</v>
          </cell>
          <cell r="B1176" t="str">
            <v>ROSSETTI</v>
          </cell>
          <cell r="C1176" t="str">
            <v>FABIO</v>
          </cell>
          <cell r="D1176" t="str">
            <v>ATLETICA ARZIGNANO</v>
          </cell>
          <cell r="E1176">
            <v>0</v>
          </cell>
          <cell r="F1176">
            <v>2007</v>
          </cell>
          <cell r="G1176">
            <v>0</v>
          </cell>
          <cell r="H1176" t="str">
            <v>EM</v>
          </cell>
          <cell r="I1176" t="str">
            <v>00131</v>
          </cell>
          <cell r="J1176" t="str">
            <v>03603095</v>
          </cell>
        </row>
        <row r="1177">
          <cell r="A1177">
            <v>3603407</v>
          </cell>
          <cell r="B1177" t="str">
            <v>ROSSI</v>
          </cell>
          <cell r="C1177" t="str">
            <v>NICOLã</v>
          </cell>
          <cell r="D1177" t="str">
            <v>ATLETICA UNION CREAZZO A.S.D.</v>
          </cell>
          <cell r="E1177">
            <v>0</v>
          </cell>
          <cell r="F1177">
            <v>2007</v>
          </cell>
          <cell r="G1177">
            <v>0</v>
          </cell>
          <cell r="H1177" t="str">
            <v>EM</v>
          </cell>
          <cell r="I1177" t="str">
            <v>00101</v>
          </cell>
          <cell r="J1177" t="str">
            <v>03603407</v>
          </cell>
        </row>
        <row r="1178">
          <cell r="A1178">
            <v>3603606</v>
          </cell>
          <cell r="B1178" t="str">
            <v>ROSSI DI SCHIO</v>
          </cell>
          <cell r="C1178" t="str">
            <v>GAETANO</v>
          </cell>
          <cell r="D1178" t="str">
            <v>AMICI DELL'ATLETICA VICENZA</v>
          </cell>
          <cell r="E1178">
            <v>0</v>
          </cell>
          <cell r="F1178">
            <v>2007</v>
          </cell>
          <cell r="G1178">
            <v>0</v>
          </cell>
          <cell r="H1178" t="str">
            <v>EM</v>
          </cell>
          <cell r="I1178" t="str">
            <v>00265</v>
          </cell>
          <cell r="J1178" t="str">
            <v>03603606</v>
          </cell>
        </row>
        <row r="1179">
          <cell r="A1179">
            <v>3603605</v>
          </cell>
          <cell r="B1179" t="str">
            <v>ROSSI DI SCHIO</v>
          </cell>
          <cell r="C1179" t="str">
            <v>LEONARDO</v>
          </cell>
          <cell r="D1179" t="str">
            <v>AMICI DELL'ATLETICA VICENZA</v>
          </cell>
          <cell r="E1179">
            <v>0</v>
          </cell>
          <cell r="F1179">
            <v>2007</v>
          </cell>
          <cell r="G1179">
            <v>0</v>
          </cell>
          <cell r="H1179" t="str">
            <v>EM</v>
          </cell>
          <cell r="I1179" t="str">
            <v>00265</v>
          </cell>
          <cell r="J1179" t="str">
            <v>03603605</v>
          </cell>
        </row>
        <row r="1180">
          <cell r="A1180">
            <v>3602424</v>
          </cell>
          <cell r="B1180" t="str">
            <v>RUIZ ABRIL</v>
          </cell>
          <cell r="C1180" t="str">
            <v>SANTIAGO</v>
          </cell>
          <cell r="D1180" t="str">
            <v>RISORGIVE</v>
          </cell>
          <cell r="E1180">
            <v>0</v>
          </cell>
          <cell r="F1180">
            <v>2008</v>
          </cell>
          <cell r="G1180">
            <v>0</v>
          </cell>
          <cell r="H1180" t="str">
            <v>EM</v>
          </cell>
          <cell r="I1180" t="str">
            <v>00031</v>
          </cell>
          <cell r="J1180" t="str">
            <v>03602424</v>
          </cell>
        </row>
        <row r="1181">
          <cell r="A1181">
            <v>3603523</v>
          </cell>
          <cell r="B1181" t="str">
            <v>SACCARDO</v>
          </cell>
          <cell r="C1181" t="str">
            <v>LODOVICO</v>
          </cell>
          <cell r="D1181" t="str">
            <v>U.S. SUMMANO</v>
          </cell>
          <cell r="E1181">
            <v>0</v>
          </cell>
          <cell r="F1181">
            <v>2007</v>
          </cell>
          <cell r="G1181">
            <v>0</v>
          </cell>
          <cell r="H1181" t="str">
            <v>EM</v>
          </cell>
          <cell r="I1181" t="str">
            <v>00137</v>
          </cell>
          <cell r="J1181" t="str">
            <v>03603523</v>
          </cell>
        </row>
        <row r="1182">
          <cell r="A1182">
            <v>3603381</v>
          </cell>
          <cell r="B1182" t="str">
            <v>SANTACA'</v>
          </cell>
          <cell r="C1182" t="str">
            <v>PIETRO</v>
          </cell>
          <cell r="D1182" t="str">
            <v>ATLETICA VALCHIAMPO</v>
          </cell>
          <cell r="E1182">
            <v>0</v>
          </cell>
          <cell r="F1182">
            <v>2007</v>
          </cell>
          <cell r="G1182">
            <v>0</v>
          </cell>
          <cell r="H1182" t="str">
            <v>EM</v>
          </cell>
          <cell r="I1182" t="str">
            <v>00140</v>
          </cell>
          <cell r="J1182" t="str">
            <v>03603381</v>
          </cell>
        </row>
        <row r="1183">
          <cell r="A1183">
            <v>3603590</v>
          </cell>
          <cell r="B1183" t="str">
            <v>SAVIO</v>
          </cell>
          <cell r="C1183" t="str">
            <v>GIOVANNI</v>
          </cell>
          <cell r="D1183" t="str">
            <v>AMICI DELL'ATLETICA VICENZA</v>
          </cell>
          <cell r="E1183">
            <v>0</v>
          </cell>
          <cell r="F1183">
            <v>2007</v>
          </cell>
          <cell r="G1183">
            <v>0</v>
          </cell>
          <cell r="H1183" t="str">
            <v>EM</v>
          </cell>
          <cell r="I1183" t="str">
            <v>00265</v>
          </cell>
          <cell r="J1183" t="str">
            <v>03603590</v>
          </cell>
        </row>
        <row r="1184">
          <cell r="A1184">
            <v>3603592</v>
          </cell>
          <cell r="B1184" t="str">
            <v>SCUDERI</v>
          </cell>
          <cell r="C1184" t="str">
            <v>MATTIA</v>
          </cell>
          <cell r="D1184" t="str">
            <v>AMICI DELL'ATLETICA VICENZA</v>
          </cell>
          <cell r="E1184">
            <v>0</v>
          </cell>
          <cell r="F1184">
            <v>2007</v>
          </cell>
          <cell r="G1184">
            <v>0</v>
          </cell>
          <cell r="H1184" t="str">
            <v>EM</v>
          </cell>
          <cell r="I1184" t="str">
            <v>00265</v>
          </cell>
          <cell r="J1184" t="str">
            <v>03603592</v>
          </cell>
        </row>
        <row r="1185">
          <cell r="A1185">
            <v>3606532</v>
          </cell>
          <cell r="B1185" t="str">
            <v>SORIO</v>
          </cell>
          <cell r="C1185" t="str">
            <v>MARCO DAMIANO</v>
          </cell>
          <cell r="D1185" t="str">
            <v>POLISPORTIVA SALF ALTOPADOVANA</v>
          </cell>
          <cell r="E1185">
            <v>0</v>
          </cell>
          <cell r="F1185">
            <v>2007</v>
          </cell>
          <cell r="G1185">
            <v>0</v>
          </cell>
          <cell r="H1185" t="str">
            <v>EM</v>
          </cell>
          <cell r="I1185" t="str">
            <v>00145</v>
          </cell>
          <cell r="J1185" t="str">
            <v>03606532</v>
          </cell>
        </row>
        <row r="1186">
          <cell r="A1186">
            <v>3604886</v>
          </cell>
          <cell r="B1186" t="str">
            <v>SPAGNOLO</v>
          </cell>
          <cell r="C1186" t="str">
            <v>PIETRO</v>
          </cell>
          <cell r="D1186" t="str">
            <v>POLISPORTIVA DUEVILLE</v>
          </cell>
          <cell r="E1186">
            <v>0</v>
          </cell>
          <cell r="F1186">
            <v>2008</v>
          </cell>
          <cell r="G1186">
            <v>0</v>
          </cell>
          <cell r="H1186" t="str">
            <v>EM</v>
          </cell>
          <cell r="I1186" t="str">
            <v>00112</v>
          </cell>
          <cell r="J1186" t="str">
            <v>03604886</v>
          </cell>
        </row>
        <row r="1187">
          <cell r="A1187">
            <v>3603711</v>
          </cell>
          <cell r="B1187" t="str">
            <v>SPANEVELLO</v>
          </cell>
          <cell r="C1187" t="str">
            <v>PIETRO</v>
          </cell>
          <cell r="D1187" t="str">
            <v>A.P.D. VALDAGNO</v>
          </cell>
          <cell r="E1187">
            <v>0</v>
          </cell>
          <cell r="F1187">
            <v>2007</v>
          </cell>
          <cell r="G1187">
            <v>0</v>
          </cell>
          <cell r="H1187" t="str">
            <v>EM</v>
          </cell>
          <cell r="I1187" t="str">
            <v>00135</v>
          </cell>
          <cell r="J1187" t="str">
            <v>03603711</v>
          </cell>
        </row>
        <row r="1188">
          <cell r="A1188">
            <v>3604583</v>
          </cell>
          <cell r="B1188" t="str">
            <v>TELLATIN</v>
          </cell>
          <cell r="C1188" t="str">
            <v>ALESSANDRO</v>
          </cell>
          <cell r="D1188" t="str">
            <v>POLISPORTIVA SALF ALTOPADOVANA</v>
          </cell>
          <cell r="E1188">
            <v>0</v>
          </cell>
          <cell r="F1188">
            <v>2008</v>
          </cell>
          <cell r="G1188">
            <v>0</v>
          </cell>
          <cell r="H1188" t="str">
            <v>EM</v>
          </cell>
          <cell r="I1188" t="str">
            <v>00145</v>
          </cell>
          <cell r="J1188" t="str">
            <v>03604583</v>
          </cell>
        </row>
        <row r="1189">
          <cell r="A1189">
            <v>3607463</v>
          </cell>
          <cell r="B1189" t="str">
            <v>TEZZA</v>
          </cell>
          <cell r="C1189" t="str">
            <v>FILIPPO</v>
          </cell>
          <cell r="D1189" t="str">
            <v>CSI ATLETICA COLLI BERICI A.S.D.</v>
          </cell>
          <cell r="E1189">
            <v>0</v>
          </cell>
          <cell r="F1189">
            <v>2008</v>
          </cell>
          <cell r="G1189">
            <v>0</v>
          </cell>
          <cell r="H1189" t="str">
            <v>EM</v>
          </cell>
          <cell r="I1189" t="str">
            <v>00070</v>
          </cell>
          <cell r="J1189" t="str">
            <v>03607463</v>
          </cell>
        </row>
        <row r="1190">
          <cell r="A1190">
            <v>3607464</v>
          </cell>
          <cell r="B1190" t="str">
            <v>TEZZA</v>
          </cell>
          <cell r="C1190" t="str">
            <v>TOMMASO</v>
          </cell>
          <cell r="D1190" t="str">
            <v>CSI ATLETICA COLLI BERICI A.S.D.</v>
          </cell>
          <cell r="E1190">
            <v>0</v>
          </cell>
          <cell r="F1190">
            <v>2008</v>
          </cell>
          <cell r="G1190">
            <v>0</v>
          </cell>
          <cell r="H1190" t="str">
            <v>EM</v>
          </cell>
          <cell r="I1190" t="str">
            <v>00070</v>
          </cell>
          <cell r="J1190" t="str">
            <v>03607464</v>
          </cell>
        </row>
        <row r="1191">
          <cell r="A1191">
            <v>3602619</v>
          </cell>
          <cell r="B1191" t="str">
            <v>TIRAPELLE</v>
          </cell>
          <cell r="C1191" t="str">
            <v>LEONARDO</v>
          </cell>
          <cell r="D1191" t="str">
            <v>ATLETICA MONTECCHIO MAGGIORE</v>
          </cell>
          <cell r="E1191">
            <v>0</v>
          </cell>
          <cell r="F1191">
            <v>2007</v>
          </cell>
          <cell r="G1191">
            <v>0</v>
          </cell>
          <cell r="H1191" t="str">
            <v>EM</v>
          </cell>
          <cell r="I1191" t="str">
            <v>00346</v>
          </cell>
          <cell r="J1191" t="str">
            <v>03602619</v>
          </cell>
        </row>
        <row r="1192">
          <cell r="A1192">
            <v>3602905</v>
          </cell>
          <cell r="B1192" t="str">
            <v>TIRELLI</v>
          </cell>
          <cell r="C1192" t="str">
            <v>MANUEL</v>
          </cell>
          <cell r="D1192" t="str">
            <v>SPAZI VERDI</v>
          </cell>
          <cell r="E1192">
            <v>0</v>
          </cell>
          <cell r="F1192">
            <v>2007</v>
          </cell>
          <cell r="G1192">
            <v>0</v>
          </cell>
          <cell r="H1192" t="str">
            <v>EM</v>
          </cell>
          <cell r="I1192" t="str">
            <v>00298</v>
          </cell>
          <cell r="J1192" t="str">
            <v>03602905</v>
          </cell>
        </row>
        <row r="1193">
          <cell r="A1193">
            <v>3606618</v>
          </cell>
          <cell r="B1193" t="str">
            <v>TODESCO</v>
          </cell>
          <cell r="C1193" t="str">
            <v>PIETRO</v>
          </cell>
          <cell r="D1193" t="str">
            <v>POLISPORTIVA SALF ALTOPADOVANA</v>
          </cell>
          <cell r="E1193">
            <v>0</v>
          </cell>
          <cell r="F1193">
            <v>2008</v>
          </cell>
          <cell r="G1193">
            <v>0</v>
          </cell>
          <cell r="H1193" t="str">
            <v>EM</v>
          </cell>
          <cell r="I1193" t="str">
            <v>00145</v>
          </cell>
          <cell r="J1193" t="str">
            <v>03606618</v>
          </cell>
        </row>
        <row r="1194">
          <cell r="A1194">
            <v>3602547</v>
          </cell>
          <cell r="B1194" t="str">
            <v>TODESCO</v>
          </cell>
          <cell r="C1194" t="str">
            <v>SAMUELE</v>
          </cell>
          <cell r="D1194" t="str">
            <v>ATLETICA UNION CREAZZO A.S.D.</v>
          </cell>
          <cell r="E1194">
            <v>0</v>
          </cell>
          <cell r="F1194">
            <v>2008</v>
          </cell>
          <cell r="G1194">
            <v>0</v>
          </cell>
          <cell r="H1194" t="str">
            <v>EM</v>
          </cell>
          <cell r="I1194" t="str">
            <v>00101</v>
          </cell>
          <cell r="J1194" t="str">
            <v>03602547</v>
          </cell>
        </row>
        <row r="1195">
          <cell r="A1195">
            <v>3602551</v>
          </cell>
          <cell r="B1195" t="str">
            <v>TREVISAN</v>
          </cell>
          <cell r="C1195" t="str">
            <v>CRISTIAN</v>
          </cell>
          <cell r="D1195" t="str">
            <v>ATLETICA UNION CREAZZO A.S.D.</v>
          </cell>
          <cell r="E1195">
            <v>0</v>
          </cell>
          <cell r="F1195">
            <v>2007</v>
          </cell>
          <cell r="G1195">
            <v>0</v>
          </cell>
          <cell r="H1195" t="str">
            <v>EM</v>
          </cell>
          <cell r="I1195" t="str">
            <v>00101</v>
          </cell>
          <cell r="J1195" t="str">
            <v>03602551</v>
          </cell>
        </row>
        <row r="1196">
          <cell r="A1196">
            <v>3604052</v>
          </cell>
          <cell r="B1196" t="str">
            <v>VALDO</v>
          </cell>
          <cell r="C1196" t="str">
            <v>ENRICO</v>
          </cell>
          <cell r="D1196" t="str">
            <v>U.S. SUMMANO</v>
          </cell>
          <cell r="E1196">
            <v>0</v>
          </cell>
          <cell r="F1196">
            <v>2007</v>
          </cell>
          <cell r="G1196">
            <v>0</v>
          </cell>
          <cell r="H1196" t="str">
            <v>EM</v>
          </cell>
          <cell r="I1196" t="str">
            <v>00137</v>
          </cell>
          <cell r="J1196" t="str">
            <v>03604052</v>
          </cell>
        </row>
        <row r="1197">
          <cell r="A1197">
            <v>3604266</v>
          </cell>
          <cell r="B1197" t="str">
            <v>VALLORTIGARA</v>
          </cell>
          <cell r="C1197" t="str">
            <v>SIMONE</v>
          </cell>
          <cell r="D1197" t="str">
            <v>CSI ATLETICA COLLI BERICI A.S.D.</v>
          </cell>
          <cell r="E1197">
            <v>0</v>
          </cell>
          <cell r="F1197">
            <v>2007</v>
          </cell>
          <cell r="G1197">
            <v>0</v>
          </cell>
          <cell r="H1197" t="str">
            <v>EM</v>
          </cell>
          <cell r="I1197" t="str">
            <v>00070</v>
          </cell>
          <cell r="J1197" t="str">
            <v>03604266</v>
          </cell>
        </row>
        <row r="1198">
          <cell r="A1198">
            <v>3602622</v>
          </cell>
          <cell r="B1198" t="str">
            <v>VENCATO</v>
          </cell>
          <cell r="C1198" t="str">
            <v>LEONARDO</v>
          </cell>
          <cell r="D1198" t="str">
            <v>ATLETICA MONTECCHIO MAGGIORE</v>
          </cell>
          <cell r="E1198">
            <v>0</v>
          </cell>
          <cell r="F1198">
            <v>2007</v>
          </cell>
          <cell r="G1198">
            <v>0</v>
          </cell>
          <cell r="H1198" t="str">
            <v>EM</v>
          </cell>
          <cell r="I1198" t="str">
            <v>00346</v>
          </cell>
          <cell r="J1198" t="str">
            <v>03602622</v>
          </cell>
        </row>
        <row r="1199">
          <cell r="A1199">
            <v>3607465</v>
          </cell>
          <cell r="B1199" t="str">
            <v>VERARDI</v>
          </cell>
          <cell r="C1199" t="str">
            <v>LUCA</v>
          </cell>
          <cell r="D1199" t="str">
            <v>CSI ATLETICA COLLI BERICI A.S.D.</v>
          </cell>
          <cell r="E1199">
            <v>0</v>
          </cell>
          <cell r="F1199">
            <v>2008</v>
          </cell>
          <cell r="G1199">
            <v>0</v>
          </cell>
          <cell r="H1199" t="str">
            <v>EM</v>
          </cell>
          <cell r="I1199" t="str">
            <v>00070</v>
          </cell>
          <cell r="J1199" t="str">
            <v>03607465</v>
          </cell>
        </row>
        <row r="1200">
          <cell r="A1200">
            <v>3604975</v>
          </cell>
          <cell r="B1200" t="str">
            <v>VICINO</v>
          </cell>
          <cell r="C1200" t="str">
            <v>ALEX</v>
          </cell>
          <cell r="D1200" t="str">
            <v>POLISPORTIVA DUEVILLE</v>
          </cell>
          <cell r="E1200">
            <v>0</v>
          </cell>
          <cell r="F1200">
            <v>2007</v>
          </cell>
          <cell r="G1200">
            <v>0</v>
          </cell>
          <cell r="H1200" t="str">
            <v>EM</v>
          </cell>
          <cell r="I1200" t="str">
            <v>00112</v>
          </cell>
          <cell r="J1200" t="str">
            <v>03604975</v>
          </cell>
        </row>
        <row r="1201">
          <cell r="A1201">
            <v>3603300</v>
          </cell>
          <cell r="B1201" t="str">
            <v>ZANATTA</v>
          </cell>
          <cell r="C1201" t="str">
            <v>GIOVANNI</v>
          </cell>
          <cell r="D1201" t="str">
            <v>A.P.D. VALDAGNO</v>
          </cell>
          <cell r="E1201">
            <v>0</v>
          </cell>
          <cell r="F1201">
            <v>2007</v>
          </cell>
          <cell r="G1201">
            <v>0</v>
          </cell>
          <cell r="H1201" t="str">
            <v>EM</v>
          </cell>
          <cell r="I1201" t="str">
            <v>00135</v>
          </cell>
          <cell r="J1201" t="str">
            <v>03603300</v>
          </cell>
        </row>
        <row r="1202">
          <cell r="A1202">
            <v>3604873</v>
          </cell>
          <cell r="B1202" t="str">
            <v>ZANETTI</v>
          </cell>
          <cell r="C1202" t="str">
            <v>ALEX</v>
          </cell>
          <cell r="D1202" t="str">
            <v>POLISPORTIVA SALF ALTOPADOVANA</v>
          </cell>
          <cell r="E1202">
            <v>0</v>
          </cell>
          <cell r="F1202">
            <v>2007</v>
          </cell>
          <cell r="G1202">
            <v>0</v>
          </cell>
          <cell r="H1202" t="str">
            <v>EM</v>
          </cell>
          <cell r="I1202" t="str">
            <v>00145</v>
          </cell>
          <cell r="J1202" t="str">
            <v>03604873</v>
          </cell>
        </row>
        <row r="1203">
          <cell r="A1203">
            <v>3604503</v>
          </cell>
          <cell r="B1203" t="str">
            <v>ZANIN</v>
          </cell>
          <cell r="C1203" t="str">
            <v>GABRIELE</v>
          </cell>
          <cell r="D1203" t="str">
            <v>POL. DIL. MONTECCHIO PRECALCINO</v>
          </cell>
          <cell r="E1203">
            <v>0</v>
          </cell>
          <cell r="F1203">
            <v>2007</v>
          </cell>
          <cell r="G1203">
            <v>0</v>
          </cell>
          <cell r="H1203" t="str">
            <v>EM</v>
          </cell>
          <cell r="I1203" t="str">
            <v>00004</v>
          </cell>
          <cell r="J1203" t="str">
            <v>03604503</v>
          </cell>
        </row>
        <row r="1204">
          <cell r="A1204">
            <v>3604270</v>
          </cell>
          <cell r="B1204" t="str">
            <v>ZANON</v>
          </cell>
          <cell r="C1204" t="str">
            <v>TOMMASO</v>
          </cell>
          <cell r="D1204" t="str">
            <v>CSI ATLETICA COLLI BERICI A.S.D.</v>
          </cell>
          <cell r="E1204">
            <v>0</v>
          </cell>
          <cell r="F1204">
            <v>2007</v>
          </cell>
          <cell r="G1204">
            <v>0</v>
          </cell>
          <cell r="H1204" t="str">
            <v>EM</v>
          </cell>
          <cell r="I1204" t="str">
            <v>00070</v>
          </cell>
          <cell r="J1204" t="str">
            <v>03604270</v>
          </cell>
        </row>
        <row r="1205">
          <cell r="A1205">
            <v>3603597</v>
          </cell>
          <cell r="B1205" t="str">
            <v>ZEN</v>
          </cell>
          <cell r="C1205" t="str">
            <v>FILIPPO</v>
          </cell>
          <cell r="D1205" t="str">
            <v>AMICI DELL'ATLETICA VICENZA</v>
          </cell>
          <cell r="E1205">
            <v>0</v>
          </cell>
          <cell r="F1205">
            <v>2008</v>
          </cell>
          <cell r="G1205">
            <v>0</v>
          </cell>
          <cell r="H1205" t="str">
            <v>EM</v>
          </cell>
          <cell r="I1205" t="str">
            <v>00265</v>
          </cell>
          <cell r="J1205" t="str">
            <v>03603597</v>
          </cell>
        </row>
        <row r="1206">
          <cell r="A1206">
            <v>3602627</v>
          </cell>
          <cell r="B1206" t="str">
            <v>ZORZETTO</v>
          </cell>
          <cell r="C1206" t="str">
            <v>FRANCESCO</v>
          </cell>
          <cell r="D1206" t="str">
            <v>ATLETICA MONTECCHIO MAGGIORE</v>
          </cell>
          <cell r="E1206">
            <v>0</v>
          </cell>
          <cell r="F1206">
            <v>2008</v>
          </cell>
          <cell r="G1206">
            <v>0</v>
          </cell>
          <cell r="H1206" t="str">
            <v>EM</v>
          </cell>
          <cell r="I1206" t="str">
            <v>00346</v>
          </cell>
          <cell r="J1206" t="str">
            <v>03602627</v>
          </cell>
        </row>
        <row r="1207">
          <cell r="A1207">
            <v>3602560</v>
          </cell>
          <cell r="B1207" t="str">
            <v>ZUCCON</v>
          </cell>
          <cell r="C1207" t="str">
            <v>SARA</v>
          </cell>
          <cell r="D1207" t="str">
            <v>GRUPPO SPORTIVO ALPINI VICENZA</v>
          </cell>
          <cell r="E1207">
            <v>0</v>
          </cell>
          <cell r="F1207">
            <v>2007</v>
          </cell>
          <cell r="G1207">
            <v>0</v>
          </cell>
          <cell r="H1207" t="str">
            <v>EM</v>
          </cell>
          <cell r="I1207" t="str">
            <v>00288</v>
          </cell>
          <cell r="J1207" t="str">
            <v>03602560</v>
          </cell>
        </row>
        <row r="1208">
          <cell r="A1208">
            <v>3604468</v>
          </cell>
          <cell r="B1208" t="str">
            <v>ZULIAN</v>
          </cell>
          <cell r="C1208" t="str">
            <v>GABRIELE</v>
          </cell>
          <cell r="D1208" t="str">
            <v>SPAZI VERDI</v>
          </cell>
          <cell r="E1208">
            <v>0</v>
          </cell>
          <cell r="F1208">
            <v>2008</v>
          </cell>
          <cell r="G1208">
            <v>0</v>
          </cell>
          <cell r="H1208" t="str">
            <v>EM</v>
          </cell>
          <cell r="I1208" t="str">
            <v>00298</v>
          </cell>
          <cell r="J1208" t="str">
            <v>03604468</v>
          </cell>
        </row>
        <row r="1209">
          <cell r="A1209">
            <v>3604419</v>
          </cell>
          <cell r="B1209" t="str">
            <v>ZURLO</v>
          </cell>
          <cell r="C1209" t="str">
            <v>RICCARDO</v>
          </cell>
          <cell r="D1209" t="str">
            <v>POLISPORTIVA SALF ALTOPADOVANA</v>
          </cell>
          <cell r="E1209">
            <v>0</v>
          </cell>
          <cell r="F1209">
            <v>2008</v>
          </cell>
          <cell r="G1209">
            <v>0</v>
          </cell>
          <cell r="H1209" t="str">
            <v>EM</v>
          </cell>
          <cell r="I1209" t="str">
            <v>00145</v>
          </cell>
          <cell r="J1209" t="str">
            <v>03604419</v>
          </cell>
        </row>
        <row r="1210">
          <cell r="A1210">
            <v>3604192</v>
          </cell>
          <cell r="B1210" t="str">
            <v>AIT ALI</v>
          </cell>
          <cell r="C1210" t="str">
            <v>IMAN</v>
          </cell>
          <cell r="D1210" t="str">
            <v>CSI ATLETICA COLLI BERICI A.S.D.</v>
          </cell>
          <cell r="E1210">
            <v>0</v>
          </cell>
          <cell r="F1210">
            <v>2000</v>
          </cell>
          <cell r="G1210">
            <v>0</v>
          </cell>
          <cell r="H1210" t="str">
            <v>JF</v>
          </cell>
          <cell r="I1210" t="str">
            <v>00070</v>
          </cell>
          <cell r="J1210" t="str">
            <v>03604192</v>
          </cell>
        </row>
        <row r="1211">
          <cell r="A1211">
            <v>3603110</v>
          </cell>
          <cell r="B1211" t="str">
            <v>ANDRIOLO</v>
          </cell>
          <cell r="C1211" t="str">
            <v>ERICA</v>
          </cell>
          <cell r="D1211" t="str">
            <v>ATLETICA UNION CREAZZO A.S.D.</v>
          </cell>
          <cell r="E1211">
            <v>0</v>
          </cell>
          <cell r="F1211">
            <v>2000</v>
          </cell>
          <cell r="G1211">
            <v>0</v>
          </cell>
          <cell r="H1211" t="str">
            <v>JF</v>
          </cell>
          <cell r="I1211" t="str">
            <v>00101</v>
          </cell>
          <cell r="J1211" t="str">
            <v>03603110</v>
          </cell>
        </row>
        <row r="1212">
          <cell r="A1212">
            <v>3603511</v>
          </cell>
          <cell r="B1212" t="str">
            <v>BERTOLDO</v>
          </cell>
          <cell r="C1212" t="str">
            <v>ARIANNA</v>
          </cell>
          <cell r="D1212" t="str">
            <v>U.S. SUMMANO</v>
          </cell>
          <cell r="E1212">
            <v>0</v>
          </cell>
          <cell r="F1212">
            <v>2000</v>
          </cell>
          <cell r="G1212">
            <v>0</v>
          </cell>
          <cell r="H1212" t="str">
            <v>JF</v>
          </cell>
          <cell r="I1212" t="str">
            <v>00137</v>
          </cell>
          <cell r="J1212" t="str">
            <v>03603511</v>
          </cell>
        </row>
        <row r="1213">
          <cell r="A1213">
            <v>3603037</v>
          </cell>
          <cell r="B1213" t="str">
            <v>BIANCHETTI</v>
          </cell>
          <cell r="C1213" t="str">
            <v>KATRIN</v>
          </cell>
          <cell r="D1213" t="str">
            <v>ATLETICA ARZIGNANO</v>
          </cell>
          <cell r="E1213">
            <v>0</v>
          </cell>
          <cell r="F1213">
            <v>1999</v>
          </cell>
          <cell r="G1213">
            <v>0</v>
          </cell>
          <cell r="H1213" t="str">
            <v>JF</v>
          </cell>
          <cell r="I1213" t="str">
            <v>00131</v>
          </cell>
          <cell r="J1213" t="str">
            <v>03603037</v>
          </cell>
        </row>
        <row r="1214">
          <cell r="A1214">
            <v>3603942</v>
          </cell>
          <cell r="B1214" t="str">
            <v>BONATO</v>
          </cell>
          <cell r="C1214" t="str">
            <v>LUISA</v>
          </cell>
          <cell r="D1214" t="str">
            <v>POLISPORTIVA DUEVILLE</v>
          </cell>
          <cell r="E1214">
            <v>0</v>
          </cell>
          <cell r="F1214">
            <v>2000</v>
          </cell>
          <cell r="G1214">
            <v>0</v>
          </cell>
          <cell r="H1214" t="str">
            <v>JF</v>
          </cell>
          <cell r="I1214" t="str">
            <v>00112</v>
          </cell>
          <cell r="J1214" t="str">
            <v>03603942</v>
          </cell>
        </row>
        <row r="1215">
          <cell r="A1215">
            <v>3603271</v>
          </cell>
          <cell r="B1215" t="str">
            <v>CARIOLATO</v>
          </cell>
          <cell r="C1215" t="str">
            <v>ELISA</v>
          </cell>
          <cell r="D1215" t="str">
            <v>A.P.D. VALDAGNO</v>
          </cell>
          <cell r="E1215">
            <v>0</v>
          </cell>
          <cell r="F1215">
            <v>2000</v>
          </cell>
          <cell r="G1215">
            <v>0</v>
          </cell>
          <cell r="H1215" t="str">
            <v>JF</v>
          </cell>
          <cell r="I1215" t="str">
            <v>00135</v>
          </cell>
          <cell r="J1215" t="str">
            <v>03603271</v>
          </cell>
        </row>
        <row r="1216">
          <cell r="A1216">
            <v>3604812</v>
          </cell>
          <cell r="B1216" t="str">
            <v>CENCHERLE</v>
          </cell>
          <cell r="C1216" t="str">
            <v>GIULIA</v>
          </cell>
          <cell r="D1216" t="str">
            <v>A.S.D. VALLI DEL PASUBIO</v>
          </cell>
          <cell r="E1216">
            <v>0</v>
          </cell>
          <cell r="F1216">
            <v>1999</v>
          </cell>
          <cell r="G1216">
            <v>0</v>
          </cell>
          <cell r="H1216" t="str">
            <v>JF</v>
          </cell>
          <cell r="I1216" t="str">
            <v>00073</v>
          </cell>
          <cell r="J1216" t="str">
            <v>03604812</v>
          </cell>
        </row>
        <row r="1217">
          <cell r="A1217">
            <v>3603042</v>
          </cell>
          <cell r="B1217" t="str">
            <v>CENSI</v>
          </cell>
          <cell r="C1217" t="str">
            <v>ANNA</v>
          </cell>
          <cell r="D1217" t="str">
            <v>ATLETICA ARZIGNANO</v>
          </cell>
          <cell r="E1217">
            <v>0</v>
          </cell>
          <cell r="F1217">
            <v>2000</v>
          </cell>
          <cell r="G1217">
            <v>0</v>
          </cell>
          <cell r="H1217" t="str">
            <v>JF</v>
          </cell>
          <cell r="I1217" t="str">
            <v>00131</v>
          </cell>
          <cell r="J1217" t="str">
            <v>03603042</v>
          </cell>
        </row>
        <row r="1218">
          <cell r="A1218">
            <v>3603955</v>
          </cell>
          <cell r="B1218" t="str">
            <v>CRESTANI</v>
          </cell>
          <cell r="C1218" t="str">
            <v>CATERINA</v>
          </cell>
          <cell r="D1218" t="str">
            <v>POLISPORTIVA DUEVILLE</v>
          </cell>
          <cell r="E1218">
            <v>0</v>
          </cell>
          <cell r="F1218">
            <v>1999</v>
          </cell>
          <cell r="G1218">
            <v>0</v>
          </cell>
          <cell r="H1218" t="str">
            <v>JF</v>
          </cell>
          <cell r="I1218" t="str">
            <v>00112</v>
          </cell>
          <cell r="J1218" t="str">
            <v>03603955</v>
          </cell>
        </row>
        <row r="1219">
          <cell r="A1219">
            <v>3603957</v>
          </cell>
          <cell r="B1219" t="str">
            <v>CRISTOFORI</v>
          </cell>
          <cell r="C1219" t="str">
            <v>SARA</v>
          </cell>
          <cell r="D1219" t="str">
            <v>POLISPORTIVA DUEVILLE</v>
          </cell>
          <cell r="E1219">
            <v>0</v>
          </cell>
          <cell r="F1219">
            <v>2000</v>
          </cell>
          <cell r="G1219">
            <v>0</v>
          </cell>
          <cell r="H1219" t="str">
            <v>JF</v>
          </cell>
          <cell r="I1219" t="str">
            <v>00112</v>
          </cell>
          <cell r="J1219" t="str">
            <v>03603957</v>
          </cell>
        </row>
        <row r="1220">
          <cell r="A1220">
            <v>3604214</v>
          </cell>
          <cell r="B1220" t="str">
            <v>DAL MASO</v>
          </cell>
          <cell r="C1220" t="str">
            <v>VALENTINA</v>
          </cell>
          <cell r="D1220" t="str">
            <v>CSI ATLETICA COLLI BERICI A.S.D.</v>
          </cell>
          <cell r="E1220">
            <v>0</v>
          </cell>
          <cell r="F1220">
            <v>2000</v>
          </cell>
          <cell r="G1220">
            <v>0</v>
          </cell>
          <cell r="H1220" t="str">
            <v>JF</v>
          </cell>
          <cell r="I1220" t="str">
            <v>00070</v>
          </cell>
          <cell r="J1220" t="str">
            <v>03604214</v>
          </cell>
        </row>
        <row r="1221">
          <cell r="A1221">
            <v>3604685</v>
          </cell>
          <cell r="B1221" t="str">
            <v>DE POLI</v>
          </cell>
          <cell r="C1221" t="str">
            <v>SOFIA</v>
          </cell>
          <cell r="D1221" t="str">
            <v>POLISPORTIVA SALF ALTOPADOVANA</v>
          </cell>
          <cell r="E1221">
            <v>0</v>
          </cell>
          <cell r="F1221">
            <v>1999</v>
          </cell>
          <cell r="G1221">
            <v>0</v>
          </cell>
          <cell r="H1221" t="str">
            <v>JF</v>
          </cell>
          <cell r="I1221" t="str">
            <v>00145</v>
          </cell>
          <cell r="J1221" t="str">
            <v>03604685</v>
          </cell>
        </row>
        <row r="1222">
          <cell r="A1222">
            <v>3604020</v>
          </cell>
          <cell r="B1222" t="str">
            <v>FABRELLO</v>
          </cell>
          <cell r="C1222" t="str">
            <v>LAURA</v>
          </cell>
          <cell r="D1222" t="str">
            <v>POLISPORTIVA DUEVILLE</v>
          </cell>
          <cell r="E1222">
            <v>0</v>
          </cell>
          <cell r="F1222">
            <v>2000</v>
          </cell>
          <cell r="G1222">
            <v>0</v>
          </cell>
          <cell r="H1222" t="str">
            <v>JF</v>
          </cell>
          <cell r="I1222" t="str">
            <v>00112</v>
          </cell>
          <cell r="J1222" t="str">
            <v>03604020</v>
          </cell>
        </row>
        <row r="1223">
          <cell r="A1223">
            <v>3607454</v>
          </cell>
          <cell r="B1223" t="str">
            <v>FALDANI</v>
          </cell>
          <cell r="C1223" t="str">
            <v>MARTINA</v>
          </cell>
          <cell r="D1223" t="str">
            <v>POLISPORTIVA SALF ALTOPADOVANA</v>
          </cell>
          <cell r="E1223">
            <v>0</v>
          </cell>
          <cell r="F1223">
            <v>1999</v>
          </cell>
          <cell r="G1223">
            <v>0</v>
          </cell>
          <cell r="H1223" t="str">
            <v>JF</v>
          </cell>
          <cell r="I1223" t="str">
            <v>00145</v>
          </cell>
          <cell r="J1223" t="str">
            <v>03607454</v>
          </cell>
        </row>
        <row r="1224">
          <cell r="A1224">
            <v>3603779</v>
          </cell>
          <cell r="B1224" t="str">
            <v>FIORIO</v>
          </cell>
          <cell r="C1224" t="str">
            <v>CHIARA</v>
          </cell>
          <cell r="D1224" t="str">
            <v>G.S. LEONICENA</v>
          </cell>
          <cell r="E1224">
            <v>0</v>
          </cell>
          <cell r="F1224">
            <v>2000</v>
          </cell>
          <cell r="G1224">
            <v>0</v>
          </cell>
          <cell r="H1224" t="str">
            <v>JF</v>
          </cell>
          <cell r="I1224" t="str">
            <v>00136</v>
          </cell>
          <cell r="J1224" t="str">
            <v>03603779</v>
          </cell>
        </row>
        <row r="1225">
          <cell r="A1225">
            <v>3604021</v>
          </cell>
          <cell r="B1225" t="str">
            <v>GALVAN</v>
          </cell>
          <cell r="C1225" t="str">
            <v>EVA</v>
          </cell>
          <cell r="D1225" t="str">
            <v>POLISPORTIVA DUEVILLE</v>
          </cell>
          <cell r="E1225">
            <v>0</v>
          </cell>
          <cell r="F1225">
            <v>1999</v>
          </cell>
          <cell r="G1225">
            <v>0</v>
          </cell>
          <cell r="H1225" t="str">
            <v>JF</v>
          </cell>
          <cell r="I1225" t="str">
            <v>00112</v>
          </cell>
          <cell r="J1225" t="str">
            <v>03604021</v>
          </cell>
        </row>
        <row r="1226">
          <cell r="A1226">
            <v>3602506</v>
          </cell>
          <cell r="B1226" t="str">
            <v>GRIGNOLO</v>
          </cell>
          <cell r="C1226" t="str">
            <v>ALESSIA</v>
          </cell>
          <cell r="D1226" t="str">
            <v>ATLETICA UNION CREAZZO A.S.D.</v>
          </cell>
          <cell r="E1226">
            <v>0</v>
          </cell>
          <cell r="F1226">
            <v>2000</v>
          </cell>
          <cell r="G1226">
            <v>0</v>
          </cell>
          <cell r="H1226" t="str">
            <v>JF</v>
          </cell>
          <cell r="I1226" t="str">
            <v>00101</v>
          </cell>
          <cell r="J1226" t="str">
            <v>03602506</v>
          </cell>
        </row>
        <row r="1227">
          <cell r="A1227">
            <v>3603282</v>
          </cell>
          <cell r="B1227" t="str">
            <v>KOUAKOU</v>
          </cell>
          <cell r="C1227" t="str">
            <v>MOILLET</v>
          </cell>
          <cell r="D1227" t="str">
            <v>A.P.D. VALDAGNO</v>
          </cell>
          <cell r="E1227">
            <v>0</v>
          </cell>
          <cell r="F1227">
            <v>1999</v>
          </cell>
          <cell r="G1227">
            <v>0</v>
          </cell>
          <cell r="H1227" t="str">
            <v>JF</v>
          </cell>
          <cell r="I1227" t="str">
            <v>00135</v>
          </cell>
          <cell r="J1227" t="str">
            <v>03603282</v>
          </cell>
        </row>
        <row r="1228">
          <cell r="A1228">
            <v>3603515</v>
          </cell>
          <cell r="B1228" t="str">
            <v>LONGHI</v>
          </cell>
          <cell r="C1228" t="str">
            <v>NICOLE</v>
          </cell>
          <cell r="D1228" t="str">
            <v>U.S. SUMMANO</v>
          </cell>
          <cell r="E1228">
            <v>0</v>
          </cell>
          <cell r="F1228">
            <v>2000</v>
          </cell>
          <cell r="G1228">
            <v>0</v>
          </cell>
          <cell r="H1228" t="str">
            <v>JF</v>
          </cell>
          <cell r="I1228" t="str">
            <v>00137</v>
          </cell>
          <cell r="J1228" t="str">
            <v>03603515</v>
          </cell>
        </row>
        <row r="1229">
          <cell r="A1229">
            <v>3607214</v>
          </cell>
          <cell r="B1229" t="str">
            <v>LONGHI</v>
          </cell>
          <cell r="C1229" t="str">
            <v>VALERIA</v>
          </cell>
          <cell r="D1229" t="str">
            <v>A.P.D. VALDAGNO</v>
          </cell>
          <cell r="E1229">
            <v>0</v>
          </cell>
          <cell r="F1229">
            <v>2000</v>
          </cell>
          <cell r="G1229">
            <v>0</v>
          </cell>
          <cell r="H1229" t="str">
            <v>JF</v>
          </cell>
          <cell r="I1229" t="str">
            <v>00135</v>
          </cell>
          <cell r="J1229" t="str">
            <v>03607214</v>
          </cell>
        </row>
        <row r="1230">
          <cell r="A1230">
            <v>3604239</v>
          </cell>
          <cell r="B1230" t="str">
            <v>MAGRIN</v>
          </cell>
          <cell r="C1230" t="str">
            <v>ALESSIA</v>
          </cell>
          <cell r="D1230" t="str">
            <v>CSI ATLETICA COLLI BERICI A.S.D.</v>
          </cell>
          <cell r="E1230">
            <v>0</v>
          </cell>
          <cell r="F1230">
            <v>2000</v>
          </cell>
          <cell r="G1230">
            <v>0</v>
          </cell>
          <cell r="H1230" t="str">
            <v>JF</v>
          </cell>
          <cell r="I1230" t="str">
            <v>00070</v>
          </cell>
          <cell r="J1230" t="str">
            <v>03604239</v>
          </cell>
        </row>
        <row r="1231">
          <cell r="A1231">
            <v>3603978</v>
          </cell>
          <cell r="B1231" t="str">
            <v>MARCON</v>
          </cell>
          <cell r="C1231" t="str">
            <v>LAURA</v>
          </cell>
          <cell r="D1231" t="str">
            <v>POLISPORTIVA DUEVILLE</v>
          </cell>
          <cell r="E1231">
            <v>0</v>
          </cell>
          <cell r="F1231">
            <v>2000</v>
          </cell>
          <cell r="G1231">
            <v>0</v>
          </cell>
          <cell r="H1231" t="str">
            <v>JF</v>
          </cell>
          <cell r="I1231" t="str">
            <v>00112</v>
          </cell>
          <cell r="J1231" t="str">
            <v>03603978</v>
          </cell>
        </row>
        <row r="1232">
          <cell r="A1232">
            <v>3602518</v>
          </cell>
          <cell r="B1232" t="str">
            <v>MARTINI</v>
          </cell>
          <cell r="C1232" t="str">
            <v>NOEMI</v>
          </cell>
          <cell r="D1232" t="str">
            <v>ATLETICA UNION CREAZZO A.S.D.</v>
          </cell>
          <cell r="E1232">
            <v>0</v>
          </cell>
          <cell r="F1232">
            <v>2000</v>
          </cell>
          <cell r="G1232">
            <v>0</v>
          </cell>
          <cell r="H1232" t="str">
            <v>JF</v>
          </cell>
          <cell r="I1232" t="str">
            <v>00101</v>
          </cell>
          <cell r="J1232" t="str">
            <v>03602518</v>
          </cell>
        </row>
        <row r="1233">
          <cell r="A1233">
            <v>3603078</v>
          </cell>
          <cell r="B1233" t="str">
            <v>MASIERO</v>
          </cell>
          <cell r="C1233" t="str">
            <v>SILVIA</v>
          </cell>
          <cell r="D1233" t="str">
            <v>ATLETICA ARZIGNANO</v>
          </cell>
          <cell r="E1233">
            <v>0</v>
          </cell>
          <cell r="F1233">
            <v>1999</v>
          </cell>
          <cell r="G1233">
            <v>0</v>
          </cell>
          <cell r="H1233" t="str">
            <v>JF</v>
          </cell>
          <cell r="I1233" t="str">
            <v>00131</v>
          </cell>
          <cell r="J1233" t="str">
            <v>03603078</v>
          </cell>
        </row>
        <row r="1234">
          <cell r="A1234">
            <v>3603980</v>
          </cell>
          <cell r="B1234" t="str">
            <v>MERLO</v>
          </cell>
          <cell r="C1234" t="str">
            <v>MARTA</v>
          </cell>
          <cell r="D1234" t="str">
            <v>POLISPORTIVA DUEVILLE</v>
          </cell>
          <cell r="E1234">
            <v>0</v>
          </cell>
          <cell r="F1234">
            <v>1999</v>
          </cell>
          <cell r="G1234">
            <v>0</v>
          </cell>
          <cell r="H1234" t="str">
            <v>JF</v>
          </cell>
          <cell r="I1234" t="str">
            <v>00112</v>
          </cell>
          <cell r="J1234" t="str">
            <v>03603980</v>
          </cell>
        </row>
        <row r="1235">
          <cell r="A1235">
            <v>3602402</v>
          </cell>
          <cell r="B1235" t="str">
            <v>MOZZO</v>
          </cell>
          <cell r="C1235" t="str">
            <v>MARTINA</v>
          </cell>
          <cell r="D1235" t="str">
            <v>RISORGIVE</v>
          </cell>
          <cell r="E1235">
            <v>0</v>
          </cell>
          <cell r="F1235">
            <v>1999</v>
          </cell>
          <cell r="G1235">
            <v>0</v>
          </cell>
          <cell r="H1235" t="str">
            <v>JF</v>
          </cell>
          <cell r="I1235" t="str">
            <v>00031</v>
          </cell>
          <cell r="J1235" t="str">
            <v>03602402</v>
          </cell>
        </row>
        <row r="1236">
          <cell r="A1236">
            <v>3602531</v>
          </cell>
          <cell r="B1236" t="str">
            <v>PALMA</v>
          </cell>
          <cell r="C1236" t="str">
            <v>LUCREZIA</v>
          </cell>
          <cell r="D1236" t="str">
            <v>ATLETICA UNION CREAZZO A.S.D.</v>
          </cell>
          <cell r="E1236">
            <v>0</v>
          </cell>
          <cell r="F1236">
            <v>1999</v>
          </cell>
          <cell r="G1236">
            <v>0</v>
          </cell>
          <cell r="H1236" t="str">
            <v>JF</v>
          </cell>
          <cell r="I1236" t="str">
            <v>00101</v>
          </cell>
          <cell r="J1236" t="str">
            <v>03602531</v>
          </cell>
        </row>
        <row r="1237">
          <cell r="A1237">
            <v>3605745</v>
          </cell>
          <cell r="B1237" t="str">
            <v>PEGORARO</v>
          </cell>
          <cell r="C1237" t="str">
            <v>CHIARA</v>
          </cell>
          <cell r="D1237" t="str">
            <v>AMICI DELL'ATLETICA VICENZA</v>
          </cell>
          <cell r="E1237">
            <v>0</v>
          </cell>
          <cell r="F1237">
            <v>2000</v>
          </cell>
          <cell r="G1237">
            <v>0</v>
          </cell>
          <cell r="H1237" t="str">
            <v>JF</v>
          </cell>
          <cell r="I1237" t="str">
            <v>00265</v>
          </cell>
          <cell r="J1237" t="str">
            <v>03605745</v>
          </cell>
        </row>
        <row r="1238">
          <cell r="A1238">
            <v>3603786</v>
          </cell>
          <cell r="B1238" t="str">
            <v>RAMANZIN</v>
          </cell>
          <cell r="C1238" t="str">
            <v>LUDOVICA</v>
          </cell>
          <cell r="D1238" t="str">
            <v>G.S. LEONICENA</v>
          </cell>
          <cell r="E1238">
            <v>0</v>
          </cell>
          <cell r="F1238">
            <v>1999</v>
          </cell>
          <cell r="G1238">
            <v>0</v>
          </cell>
          <cell r="H1238" t="str">
            <v>JF</v>
          </cell>
          <cell r="I1238" t="str">
            <v>00136</v>
          </cell>
          <cell r="J1238" t="str">
            <v>03603786</v>
          </cell>
        </row>
        <row r="1239">
          <cell r="A1239">
            <v>3603373</v>
          </cell>
          <cell r="B1239" t="str">
            <v>RANCAN</v>
          </cell>
          <cell r="C1239" t="str">
            <v>SOFIA</v>
          </cell>
          <cell r="D1239" t="str">
            <v>ATLETICA VALCHIAMPO</v>
          </cell>
          <cell r="E1239">
            <v>0</v>
          </cell>
          <cell r="F1239">
            <v>2000</v>
          </cell>
          <cell r="G1239">
            <v>0</v>
          </cell>
          <cell r="H1239" t="str">
            <v>JF</v>
          </cell>
          <cell r="I1239" t="str">
            <v>00140</v>
          </cell>
          <cell r="J1239" t="str">
            <v>03603373</v>
          </cell>
        </row>
        <row r="1240">
          <cell r="A1240">
            <v>3603294</v>
          </cell>
          <cell r="B1240" t="str">
            <v>ROZZI</v>
          </cell>
          <cell r="C1240" t="str">
            <v>GIULIA</v>
          </cell>
          <cell r="D1240" t="str">
            <v>A.P.D. VALDAGNO</v>
          </cell>
          <cell r="E1240">
            <v>0</v>
          </cell>
          <cell r="F1240">
            <v>2000</v>
          </cell>
          <cell r="G1240">
            <v>0</v>
          </cell>
          <cell r="H1240" t="str">
            <v>JF</v>
          </cell>
          <cell r="I1240" t="str">
            <v>00135</v>
          </cell>
          <cell r="J1240" t="str">
            <v>03603294</v>
          </cell>
        </row>
        <row r="1241">
          <cell r="A1241">
            <v>3603125</v>
          </cell>
          <cell r="B1241" t="str">
            <v>SARTORE</v>
          </cell>
          <cell r="C1241" t="str">
            <v>AGNESE</v>
          </cell>
          <cell r="D1241" t="str">
            <v>A.S.D. VALLI DEL PASUBIO</v>
          </cell>
          <cell r="E1241">
            <v>0</v>
          </cell>
          <cell r="F1241">
            <v>2000</v>
          </cell>
          <cell r="G1241">
            <v>0</v>
          </cell>
          <cell r="H1241" t="str">
            <v>JF</v>
          </cell>
          <cell r="I1241" t="str">
            <v>00073</v>
          </cell>
          <cell r="J1241" t="str">
            <v>03603125</v>
          </cell>
        </row>
        <row r="1242">
          <cell r="A1242">
            <v>3602639</v>
          </cell>
          <cell r="B1242" t="str">
            <v>SCORTEGAGNA</v>
          </cell>
          <cell r="C1242" t="str">
            <v>MARIA TERESA</v>
          </cell>
          <cell r="D1242" t="str">
            <v>A.S.D. VALLI DEL PASUBIO</v>
          </cell>
          <cell r="E1242">
            <v>0</v>
          </cell>
          <cell r="F1242">
            <v>1999</v>
          </cell>
          <cell r="G1242">
            <v>0</v>
          </cell>
          <cell r="H1242" t="str">
            <v>JF</v>
          </cell>
          <cell r="I1242" t="str">
            <v>00073</v>
          </cell>
          <cell r="J1242" t="str">
            <v>03602639</v>
          </cell>
        </row>
        <row r="1243">
          <cell r="A1243">
            <v>3604814</v>
          </cell>
          <cell r="B1243" t="str">
            <v>SELLA</v>
          </cell>
          <cell r="C1243" t="str">
            <v>CHIARA</v>
          </cell>
          <cell r="D1243" t="str">
            <v>A.S.D. VALLI DEL PASUBIO</v>
          </cell>
          <cell r="E1243">
            <v>0</v>
          </cell>
          <cell r="F1243">
            <v>1999</v>
          </cell>
          <cell r="G1243">
            <v>0</v>
          </cell>
          <cell r="H1243" t="str">
            <v>JF</v>
          </cell>
          <cell r="I1243" t="str">
            <v>00073</v>
          </cell>
          <cell r="J1243" t="str">
            <v>03604814</v>
          </cell>
        </row>
        <row r="1244">
          <cell r="A1244">
            <v>3603680</v>
          </cell>
          <cell r="B1244" t="str">
            <v>SUELOTTO</v>
          </cell>
          <cell r="C1244" t="str">
            <v>SOFIA</v>
          </cell>
          <cell r="D1244" t="str">
            <v>C.S.I. TEZZE SUL BRENTA</v>
          </cell>
          <cell r="E1244">
            <v>0</v>
          </cell>
          <cell r="F1244">
            <v>2000</v>
          </cell>
          <cell r="G1244">
            <v>0</v>
          </cell>
          <cell r="H1244" t="str">
            <v>JF</v>
          </cell>
          <cell r="I1244" t="str">
            <v>00134</v>
          </cell>
          <cell r="J1244" t="str">
            <v>03603680</v>
          </cell>
        </row>
        <row r="1245">
          <cell r="A1245">
            <v>3602552</v>
          </cell>
          <cell r="B1245" t="str">
            <v>URBANI</v>
          </cell>
          <cell r="C1245" t="str">
            <v>CATERINA</v>
          </cell>
          <cell r="D1245" t="str">
            <v>ATLETICA UNION CREAZZO A.S.D.</v>
          </cell>
          <cell r="E1245">
            <v>0</v>
          </cell>
          <cell r="F1245">
            <v>2000</v>
          </cell>
          <cell r="G1245">
            <v>0</v>
          </cell>
          <cell r="H1245" t="str">
            <v>JF</v>
          </cell>
          <cell r="I1245" t="str">
            <v>00101</v>
          </cell>
          <cell r="J1245" t="str">
            <v>03602552</v>
          </cell>
        </row>
        <row r="1246">
          <cell r="A1246">
            <v>3606058</v>
          </cell>
          <cell r="B1246" t="str">
            <v>ABRAZIZOU</v>
          </cell>
          <cell r="C1246" t="str">
            <v>MOHAMED AWALI</v>
          </cell>
          <cell r="D1246" t="str">
            <v>ATLETICA VALCHIAMPO</v>
          </cell>
          <cell r="E1246">
            <v>0</v>
          </cell>
          <cell r="F1246">
            <v>2000</v>
          </cell>
          <cell r="G1246">
            <v>0</v>
          </cell>
          <cell r="H1246" t="str">
            <v>JM</v>
          </cell>
          <cell r="I1246" t="str">
            <v>00140</v>
          </cell>
          <cell r="J1246" t="str">
            <v>03606058</v>
          </cell>
        </row>
        <row r="1247">
          <cell r="A1247">
            <v>3604563</v>
          </cell>
          <cell r="B1247" t="str">
            <v>ANDREI</v>
          </cell>
          <cell r="C1247" t="str">
            <v>FRANCESCO</v>
          </cell>
          <cell r="D1247" t="str">
            <v>AMICI DELL'ATLETICA VICENZA</v>
          </cell>
          <cell r="E1247">
            <v>0</v>
          </cell>
          <cell r="F1247">
            <v>2000</v>
          </cell>
          <cell r="G1247">
            <v>0</v>
          </cell>
          <cell r="H1247" t="str">
            <v>JM</v>
          </cell>
          <cell r="I1247" t="str">
            <v>00265</v>
          </cell>
          <cell r="J1247" t="str">
            <v>03604563</v>
          </cell>
        </row>
        <row r="1248">
          <cell r="A1248">
            <v>3603676</v>
          </cell>
          <cell r="B1248" t="str">
            <v>BAGGIO</v>
          </cell>
          <cell r="C1248" t="str">
            <v>ANDREA</v>
          </cell>
          <cell r="D1248" t="str">
            <v>C.S.I. TEZZE SUL BRENTA</v>
          </cell>
          <cell r="E1248">
            <v>0</v>
          </cell>
          <cell r="F1248">
            <v>2000</v>
          </cell>
          <cell r="G1248">
            <v>0</v>
          </cell>
          <cell r="H1248" t="str">
            <v>JM</v>
          </cell>
          <cell r="I1248" t="str">
            <v>00134</v>
          </cell>
          <cell r="J1248" t="str">
            <v>03603676</v>
          </cell>
        </row>
        <row r="1249">
          <cell r="A1249">
            <v>3603259</v>
          </cell>
          <cell r="B1249" t="str">
            <v>BARATTINI</v>
          </cell>
          <cell r="C1249" t="str">
            <v>FRANCESCO</v>
          </cell>
          <cell r="D1249" t="str">
            <v>A.P.D. VALDAGNO</v>
          </cell>
          <cell r="E1249">
            <v>0</v>
          </cell>
          <cell r="F1249">
            <v>2000</v>
          </cell>
          <cell r="G1249">
            <v>0</v>
          </cell>
          <cell r="H1249" t="str">
            <v>JM</v>
          </cell>
          <cell r="I1249" t="str">
            <v>00135</v>
          </cell>
          <cell r="J1249" t="str">
            <v>03603259</v>
          </cell>
        </row>
        <row r="1250">
          <cell r="A1250">
            <v>3607241</v>
          </cell>
          <cell r="B1250" t="str">
            <v>BARBIERO</v>
          </cell>
          <cell r="C1250" t="str">
            <v>GIANMARCO</v>
          </cell>
          <cell r="D1250" t="str">
            <v>CSI ATLETICA COLLI BERICI A.S.D.</v>
          </cell>
          <cell r="E1250">
            <v>0</v>
          </cell>
          <cell r="F1250">
            <v>1999</v>
          </cell>
          <cell r="G1250">
            <v>0</v>
          </cell>
          <cell r="H1250" t="str">
            <v>JM</v>
          </cell>
          <cell r="I1250" t="str">
            <v>00070</v>
          </cell>
          <cell r="J1250" t="str">
            <v>03607241</v>
          </cell>
        </row>
        <row r="1251">
          <cell r="A1251">
            <v>3603033</v>
          </cell>
          <cell r="B1251" t="str">
            <v>BAUCE</v>
          </cell>
          <cell r="C1251" t="str">
            <v>MATTEO</v>
          </cell>
          <cell r="D1251" t="str">
            <v>ATLETICA ARZIGNANO</v>
          </cell>
          <cell r="E1251">
            <v>0</v>
          </cell>
          <cell r="F1251">
            <v>1999</v>
          </cell>
          <cell r="G1251">
            <v>0</v>
          </cell>
          <cell r="H1251" t="str">
            <v>JM</v>
          </cell>
          <cell r="I1251" t="str">
            <v>00131</v>
          </cell>
          <cell r="J1251" t="str">
            <v>03603033</v>
          </cell>
        </row>
        <row r="1252">
          <cell r="A1252">
            <v>3604811</v>
          </cell>
          <cell r="B1252" t="str">
            <v>BETTINI</v>
          </cell>
          <cell r="C1252" t="str">
            <v>ALESSANDRO</v>
          </cell>
          <cell r="D1252" t="str">
            <v>A.S.D. VALLI DEL PASUBIO</v>
          </cell>
          <cell r="E1252">
            <v>0</v>
          </cell>
          <cell r="F1252">
            <v>2000</v>
          </cell>
          <cell r="G1252">
            <v>0</v>
          </cell>
          <cell r="H1252" t="str">
            <v>JM</v>
          </cell>
          <cell r="I1252" t="str">
            <v>00073</v>
          </cell>
          <cell r="J1252" t="str">
            <v>03604811</v>
          </cell>
        </row>
        <row r="1253">
          <cell r="A1253">
            <v>3603944</v>
          </cell>
          <cell r="B1253" t="str">
            <v>BRANCACCIO</v>
          </cell>
          <cell r="C1253" t="str">
            <v>EDOARDO</v>
          </cell>
          <cell r="D1253" t="str">
            <v>POLISPORTIVA DUEVILLE</v>
          </cell>
          <cell r="E1253">
            <v>0</v>
          </cell>
          <cell r="F1253">
            <v>2000</v>
          </cell>
          <cell r="G1253">
            <v>0</v>
          </cell>
          <cell r="H1253" t="str">
            <v>JM</v>
          </cell>
          <cell r="I1253" t="str">
            <v>00112</v>
          </cell>
          <cell r="J1253" t="str">
            <v>03603944</v>
          </cell>
        </row>
        <row r="1254">
          <cell r="A1254">
            <v>3603324</v>
          </cell>
          <cell r="B1254" t="str">
            <v>CAMPONOGARA</v>
          </cell>
          <cell r="C1254" t="str">
            <v>MARCO</v>
          </cell>
          <cell r="D1254" t="str">
            <v>ATLETICA VALCHIAMPO</v>
          </cell>
          <cell r="E1254">
            <v>0</v>
          </cell>
          <cell r="F1254">
            <v>1999</v>
          </cell>
          <cell r="G1254">
            <v>0</v>
          </cell>
          <cell r="H1254" t="str">
            <v>JM</v>
          </cell>
          <cell r="I1254" t="str">
            <v>00140</v>
          </cell>
          <cell r="J1254" t="str">
            <v>03603324</v>
          </cell>
        </row>
        <row r="1255">
          <cell r="A1255">
            <v>3603115</v>
          </cell>
          <cell r="B1255" t="str">
            <v>CAROLLO</v>
          </cell>
          <cell r="C1255" t="str">
            <v>NICOLA</v>
          </cell>
          <cell r="D1255" t="str">
            <v>A.S.D. VALLI DEL PASUBIO</v>
          </cell>
          <cell r="E1255">
            <v>0</v>
          </cell>
          <cell r="F1255">
            <v>2000</v>
          </cell>
          <cell r="G1255">
            <v>0</v>
          </cell>
          <cell r="H1255" t="str">
            <v>JM</v>
          </cell>
          <cell r="I1255" t="str">
            <v>00073</v>
          </cell>
          <cell r="J1255" t="str">
            <v>03603115</v>
          </cell>
        </row>
        <row r="1256">
          <cell r="A1256">
            <v>3602388</v>
          </cell>
          <cell r="B1256" t="str">
            <v>CATTELAN</v>
          </cell>
          <cell r="C1256" t="str">
            <v>MANUEL</v>
          </cell>
          <cell r="D1256" t="str">
            <v>RISORGIVE</v>
          </cell>
          <cell r="E1256">
            <v>0</v>
          </cell>
          <cell r="F1256">
            <v>1999</v>
          </cell>
          <cell r="G1256">
            <v>0</v>
          </cell>
          <cell r="H1256" t="str">
            <v>JM</v>
          </cell>
          <cell r="I1256" t="str">
            <v>00031</v>
          </cell>
          <cell r="J1256" t="str">
            <v>03602388</v>
          </cell>
        </row>
        <row r="1257">
          <cell r="A1257">
            <v>3603678</v>
          </cell>
          <cell r="B1257" t="str">
            <v>CERANTOLA</v>
          </cell>
          <cell r="C1257" t="str">
            <v>DANIELE</v>
          </cell>
          <cell r="D1257" t="str">
            <v>C.S.I. TEZZE SUL BRENTA</v>
          </cell>
          <cell r="E1257">
            <v>0</v>
          </cell>
          <cell r="F1257">
            <v>1999</v>
          </cell>
          <cell r="G1257">
            <v>0</v>
          </cell>
          <cell r="H1257" t="str">
            <v>JM</v>
          </cell>
          <cell r="I1257" t="str">
            <v>00134</v>
          </cell>
          <cell r="J1257" t="str">
            <v>03603678</v>
          </cell>
        </row>
        <row r="1258">
          <cell r="A1258">
            <v>3603274</v>
          </cell>
          <cell r="B1258" t="str">
            <v>COCCO</v>
          </cell>
          <cell r="C1258" t="str">
            <v>LUCA</v>
          </cell>
          <cell r="D1258" t="str">
            <v>A.P.D. VALDAGNO</v>
          </cell>
          <cell r="E1258">
            <v>0</v>
          </cell>
          <cell r="F1258">
            <v>1999</v>
          </cell>
          <cell r="G1258">
            <v>0</v>
          </cell>
          <cell r="H1258" t="str">
            <v>JM</v>
          </cell>
          <cell r="I1258" t="str">
            <v>00135</v>
          </cell>
          <cell r="J1258" t="str">
            <v>03603274</v>
          </cell>
        </row>
        <row r="1259">
          <cell r="A1259">
            <v>3603441</v>
          </cell>
          <cell r="B1259" t="str">
            <v>CORINI</v>
          </cell>
          <cell r="C1259" t="str">
            <v>DAVIDE</v>
          </cell>
          <cell r="D1259" t="str">
            <v>A.A. ATLETICA MALO</v>
          </cell>
          <cell r="E1259">
            <v>0</v>
          </cell>
          <cell r="F1259">
            <v>2000</v>
          </cell>
          <cell r="G1259">
            <v>0</v>
          </cell>
          <cell r="H1259" t="str">
            <v>JM</v>
          </cell>
          <cell r="I1259" t="str">
            <v>00132</v>
          </cell>
          <cell r="J1259" t="str">
            <v>03603441</v>
          </cell>
        </row>
        <row r="1260">
          <cell r="A1260">
            <v>3604018</v>
          </cell>
          <cell r="B1260" t="str">
            <v>DA SILVEIRA</v>
          </cell>
          <cell r="C1260" t="str">
            <v>BRUCE</v>
          </cell>
          <cell r="D1260" t="str">
            <v>POLISPORTIVA DUEVILLE</v>
          </cell>
          <cell r="E1260">
            <v>0</v>
          </cell>
          <cell r="F1260">
            <v>2000</v>
          </cell>
          <cell r="G1260">
            <v>0</v>
          </cell>
          <cell r="H1260" t="str">
            <v>JM</v>
          </cell>
          <cell r="I1260" t="str">
            <v>00112</v>
          </cell>
          <cell r="J1260" t="str">
            <v>03604018</v>
          </cell>
        </row>
        <row r="1261">
          <cell r="A1261">
            <v>3602471</v>
          </cell>
          <cell r="B1261" t="str">
            <v>DAL FOSSA'</v>
          </cell>
          <cell r="C1261" t="str">
            <v>FEDERICO</v>
          </cell>
          <cell r="D1261" t="str">
            <v>ATLETICA UNION CREAZZO A.S.D.</v>
          </cell>
          <cell r="E1261">
            <v>0</v>
          </cell>
          <cell r="F1261">
            <v>1999</v>
          </cell>
          <cell r="G1261">
            <v>0</v>
          </cell>
          <cell r="H1261" t="str">
            <v>JM</v>
          </cell>
          <cell r="I1261" t="str">
            <v>00101</v>
          </cell>
          <cell r="J1261" t="str">
            <v>03602471</v>
          </cell>
        </row>
        <row r="1262">
          <cell r="A1262">
            <v>3605788</v>
          </cell>
          <cell r="B1262" t="str">
            <v>DJADOU</v>
          </cell>
          <cell r="C1262" t="str">
            <v>EDEM KARL</v>
          </cell>
          <cell r="D1262" t="str">
            <v>POLISPORTIVA DUEVILLE</v>
          </cell>
          <cell r="E1262">
            <v>0</v>
          </cell>
          <cell r="F1262">
            <v>1999</v>
          </cell>
          <cell r="G1262">
            <v>0</v>
          </cell>
          <cell r="H1262" t="str">
            <v>JM</v>
          </cell>
          <cell r="I1262" t="str">
            <v>00112</v>
          </cell>
          <cell r="J1262" t="str">
            <v>03605788</v>
          </cell>
        </row>
        <row r="1263">
          <cell r="A1263">
            <v>3604221</v>
          </cell>
          <cell r="B1263" t="str">
            <v>DONADELLO</v>
          </cell>
          <cell r="C1263" t="str">
            <v>NICOLO'</v>
          </cell>
          <cell r="D1263" t="str">
            <v>CSI ATLETICA COLLI BERICI A.S.D.</v>
          </cell>
          <cell r="E1263">
            <v>0</v>
          </cell>
          <cell r="F1263">
            <v>1999</v>
          </cell>
          <cell r="G1263">
            <v>0</v>
          </cell>
          <cell r="H1263" t="str">
            <v>JM</v>
          </cell>
          <cell r="I1263" t="str">
            <v>00070</v>
          </cell>
          <cell r="J1263" t="str">
            <v>03604221</v>
          </cell>
        </row>
        <row r="1264">
          <cell r="A1264">
            <v>3603116</v>
          </cell>
          <cell r="B1264" t="str">
            <v>FABRIS</v>
          </cell>
          <cell r="C1264" t="str">
            <v>PIETRO</v>
          </cell>
          <cell r="D1264" t="str">
            <v>A.S.D. VALLI DEL PASUBIO</v>
          </cell>
          <cell r="E1264">
            <v>0</v>
          </cell>
          <cell r="F1264">
            <v>2000</v>
          </cell>
          <cell r="G1264">
            <v>0</v>
          </cell>
          <cell r="H1264" t="str">
            <v>JM</v>
          </cell>
          <cell r="I1264" t="str">
            <v>00073</v>
          </cell>
          <cell r="J1264" t="str">
            <v>03603116</v>
          </cell>
        </row>
        <row r="1265">
          <cell r="A1265">
            <v>3603963</v>
          </cell>
          <cell r="B1265" t="str">
            <v>FACCIN</v>
          </cell>
          <cell r="C1265" t="str">
            <v>ELIA</v>
          </cell>
          <cell r="D1265" t="str">
            <v>POLISPORTIVA DUEVILLE</v>
          </cell>
          <cell r="E1265">
            <v>0</v>
          </cell>
          <cell r="F1265">
            <v>2000</v>
          </cell>
          <cell r="G1265">
            <v>0</v>
          </cell>
          <cell r="H1265" t="str">
            <v>JM</v>
          </cell>
          <cell r="I1265" t="str">
            <v>00112</v>
          </cell>
          <cell r="J1265" t="str">
            <v>03603963</v>
          </cell>
        </row>
        <row r="1266">
          <cell r="A1266">
            <v>3605839</v>
          </cell>
          <cell r="B1266" t="str">
            <v>FIN</v>
          </cell>
          <cell r="C1266" t="str">
            <v>MATTIA</v>
          </cell>
          <cell r="D1266" t="str">
            <v>POLISPORTIVA DUEVILLE</v>
          </cell>
          <cell r="E1266">
            <v>0</v>
          </cell>
          <cell r="F1266">
            <v>1999</v>
          </cell>
          <cell r="G1266">
            <v>0</v>
          </cell>
          <cell r="H1266" t="str">
            <v>JM</v>
          </cell>
          <cell r="I1266" t="str">
            <v>00112</v>
          </cell>
          <cell r="J1266" t="str">
            <v>03605839</v>
          </cell>
        </row>
        <row r="1267">
          <cell r="A1267">
            <v>3603276</v>
          </cell>
          <cell r="B1267" t="str">
            <v>FORNASA</v>
          </cell>
          <cell r="C1267" t="str">
            <v>GIORDAN</v>
          </cell>
          <cell r="D1267" t="str">
            <v>A.P.D. VALDAGNO</v>
          </cell>
          <cell r="E1267">
            <v>0</v>
          </cell>
          <cell r="F1267">
            <v>2000</v>
          </cell>
          <cell r="G1267">
            <v>0</v>
          </cell>
          <cell r="H1267" t="str">
            <v>JM</v>
          </cell>
          <cell r="I1267" t="str">
            <v>00135</v>
          </cell>
          <cell r="J1267" t="str">
            <v>03603276</v>
          </cell>
        </row>
        <row r="1268">
          <cell r="A1268">
            <v>3602496</v>
          </cell>
          <cell r="B1268" t="str">
            <v>FRANCESCHETTO</v>
          </cell>
          <cell r="C1268" t="str">
            <v>GIACOMO</v>
          </cell>
          <cell r="D1268" t="str">
            <v>ATLETICA UNION CREAZZO A.S.D.</v>
          </cell>
          <cell r="E1268">
            <v>0</v>
          </cell>
          <cell r="F1268">
            <v>1999</v>
          </cell>
          <cell r="G1268">
            <v>0</v>
          </cell>
          <cell r="H1268" t="str">
            <v>JM</v>
          </cell>
          <cell r="I1268" t="str">
            <v>00101</v>
          </cell>
          <cell r="J1268" t="str">
            <v>03602496</v>
          </cell>
        </row>
        <row r="1269">
          <cell r="A1269">
            <v>3605583</v>
          </cell>
          <cell r="B1269" t="str">
            <v>GUARDA</v>
          </cell>
          <cell r="C1269" t="str">
            <v>GIACOMO</v>
          </cell>
          <cell r="D1269" t="str">
            <v>ATLETICA UNION CREAZZO A.S.D.</v>
          </cell>
          <cell r="E1269">
            <v>0</v>
          </cell>
          <cell r="F1269">
            <v>2000</v>
          </cell>
          <cell r="G1269">
            <v>0</v>
          </cell>
          <cell r="H1269" t="str">
            <v>JM</v>
          </cell>
          <cell r="I1269" t="str">
            <v>00101</v>
          </cell>
          <cell r="J1269" t="str">
            <v>03605583</v>
          </cell>
        </row>
        <row r="1270">
          <cell r="A1270">
            <v>3603118</v>
          </cell>
          <cell r="B1270" t="str">
            <v>MARCHESINI</v>
          </cell>
          <cell r="C1270" t="str">
            <v>SAMUELE</v>
          </cell>
          <cell r="D1270" t="str">
            <v>A.S.D. VALLI DEL PASUBIO</v>
          </cell>
          <cell r="E1270">
            <v>0</v>
          </cell>
          <cell r="F1270">
            <v>2000</v>
          </cell>
          <cell r="G1270">
            <v>0</v>
          </cell>
          <cell r="H1270" t="str">
            <v>JM</v>
          </cell>
          <cell r="I1270" t="str">
            <v>00073</v>
          </cell>
          <cell r="J1270" t="str">
            <v>03603118</v>
          </cell>
        </row>
        <row r="1271">
          <cell r="A1271">
            <v>3604562</v>
          </cell>
          <cell r="B1271" t="str">
            <v>MIRIJELLO</v>
          </cell>
          <cell r="C1271" t="str">
            <v>GIOVANNI</v>
          </cell>
          <cell r="D1271" t="str">
            <v>AMICI DELL'ATLETICA VICENZA</v>
          </cell>
          <cell r="E1271">
            <v>0</v>
          </cell>
          <cell r="F1271">
            <v>2000</v>
          </cell>
          <cell r="G1271">
            <v>0</v>
          </cell>
          <cell r="H1271" t="str">
            <v>JM</v>
          </cell>
          <cell r="I1271" t="str">
            <v>00265</v>
          </cell>
          <cell r="J1271" t="str">
            <v>03604562</v>
          </cell>
        </row>
        <row r="1272">
          <cell r="A1272">
            <v>3602500</v>
          </cell>
          <cell r="B1272" t="str">
            <v>NEFFAT</v>
          </cell>
          <cell r="C1272" t="str">
            <v>DAVIDE</v>
          </cell>
          <cell r="D1272" t="str">
            <v>ATLETICA UNION CREAZZO A.S.D.</v>
          </cell>
          <cell r="E1272">
            <v>0</v>
          </cell>
          <cell r="F1272">
            <v>2000</v>
          </cell>
          <cell r="G1272">
            <v>0</v>
          </cell>
          <cell r="H1272" t="str">
            <v>JM</v>
          </cell>
          <cell r="I1272" t="str">
            <v>00101</v>
          </cell>
          <cell r="J1272" t="str">
            <v>03602500</v>
          </cell>
        </row>
        <row r="1273">
          <cell r="A1273">
            <v>3604248</v>
          </cell>
          <cell r="B1273" t="str">
            <v>NICO</v>
          </cell>
          <cell r="C1273" t="str">
            <v>BRIAN SEVERINO</v>
          </cell>
          <cell r="D1273" t="str">
            <v>CSI ATLETICA COLLI BERICI A.S.D.</v>
          </cell>
          <cell r="E1273">
            <v>0</v>
          </cell>
          <cell r="F1273">
            <v>1999</v>
          </cell>
          <cell r="G1273">
            <v>0</v>
          </cell>
          <cell r="H1273" t="str">
            <v>JM</v>
          </cell>
          <cell r="I1273" t="str">
            <v>00070</v>
          </cell>
          <cell r="J1273" t="str">
            <v>03604248</v>
          </cell>
        </row>
        <row r="1274">
          <cell r="A1274">
            <v>3604059</v>
          </cell>
          <cell r="B1274" t="str">
            <v>PERIS</v>
          </cell>
          <cell r="C1274" t="str">
            <v>ALESSANDRO</v>
          </cell>
          <cell r="D1274" t="str">
            <v>U.S. SUMMANO</v>
          </cell>
          <cell r="E1274">
            <v>0</v>
          </cell>
          <cell r="F1274">
            <v>1999</v>
          </cell>
          <cell r="G1274">
            <v>0</v>
          </cell>
          <cell r="H1274" t="str">
            <v>JM</v>
          </cell>
          <cell r="I1274" t="str">
            <v>00137</v>
          </cell>
          <cell r="J1274" t="str">
            <v>03604059</v>
          </cell>
        </row>
        <row r="1275">
          <cell r="A1275">
            <v>3602635</v>
          </cell>
          <cell r="B1275" t="str">
            <v>PIAZZA</v>
          </cell>
          <cell r="C1275" t="str">
            <v>JACOPO</v>
          </cell>
          <cell r="D1275" t="str">
            <v>A.S.D. VALLI DEL PASUBIO</v>
          </cell>
          <cell r="E1275">
            <v>0</v>
          </cell>
          <cell r="F1275">
            <v>1999</v>
          </cell>
          <cell r="G1275">
            <v>0</v>
          </cell>
          <cell r="H1275" t="str">
            <v>JM</v>
          </cell>
          <cell r="I1275" t="str">
            <v>00073</v>
          </cell>
          <cell r="J1275" t="str">
            <v>03602635</v>
          </cell>
        </row>
        <row r="1276">
          <cell r="A1276">
            <v>3604878</v>
          </cell>
          <cell r="B1276" t="str">
            <v>PITTON</v>
          </cell>
          <cell r="C1276" t="str">
            <v>ALESSANDRO</v>
          </cell>
          <cell r="D1276" t="str">
            <v>POLISPORTIVA SALF ALTOPADOVANA</v>
          </cell>
          <cell r="E1276">
            <v>0</v>
          </cell>
          <cell r="F1276">
            <v>2000</v>
          </cell>
          <cell r="G1276">
            <v>0</v>
          </cell>
          <cell r="H1276" t="str">
            <v>JM</v>
          </cell>
          <cell r="I1276" t="str">
            <v>00145</v>
          </cell>
          <cell r="J1276" t="str">
            <v>03604878</v>
          </cell>
        </row>
        <row r="1277">
          <cell r="A1277">
            <v>3603708</v>
          </cell>
          <cell r="B1277" t="str">
            <v>SACALINA CHAVENCO</v>
          </cell>
          <cell r="C1277" t="str">
            <v>LUCCA</v>
          </cell>
          <cell r="D1277" t="str">
            <v>A.P.D. VALDAGNO</v>
          </cell>
          <cell r="E1277">
            <v>0</v>
          </cell>
          <cell r="F1277">
            <v>2000</v>
          </cell>
          <cell r="G1277">
            <v>0</v>
          </cell>
          <cell r="H1277" t="str">
            <v>JM</v>
          </cell>
          <cell r="I1277" t="str">
            <v>00135</v>
          </cell>
          <cell r="J1277" t="str">
            <v>03603708</v>
          </cell>
        </row>
        <row r="1278">
          <cell r="A1278">
            <v>3606482</v>
          </cell>
          <cell r="B1278" t="str">
            <v>SACCARDO</v>
          </cell>
          <cell r="C1278" t="str">
            <v>CARLO</v>
          </cell>
          <cell r="D1278" t="str">
            <v>POLISPORTIVA DUEVILLE</v>
          </cell>
          <cell r="E1278">
            <v>0</v>
          </cell>
          <cell r="F1278">
            <v>1999</v>
          </cell>
          <cell r="G1278">
            <v>0</v>
          </cell>
          <cell r="H1278" t="str">
            <v>JM</v>
          </cell>
          <cell r="I1278" t="str">
            <v>00112</v>
          </cell>
          <cell r="J1278" t="str">
            <v>03606482</v>
          </cell>
        </row>
        <row r="1279">
          <cell r="A1279">
            <v>3604597</v>
          </cell>
          <cell r="B1279" t="str">
            <v>SAMBARE</v>
          </cell>
          <cell r="C1279" t="str">
            <v>OBAIDOU</v>
          </cell>
          <cell r="D1279" t="str">
            <v>POLISPORTIVA SALF ALTOPADOVANA</v>
          </cell>
          <cell r="E1279">
            <v>0</v>
          </cell>
          <cell r="F1279">
            <v>2000</v>
          </cell>
          <cell r="G1279">
            <v>0</v>
          </cell>
          <cell r="H1279" t="str">
            <v>JM</v>
          </cell>
          <cell r="I1279" t="str">
            <v>00145</v>
          </cell>
          <cell r="J1279" t="str">
            <v>03604597</v>
          </cell>
        </row>
        <row r="1280">
          <cell r="A1280">
            <v>3602638</v>
          </cell>
          <cell r="B1280" t="str">
            <v>SARTORE</v>
          </cell>
          <cell r="C1280" t="str">
            <v>PIETRO</v>
          </cell>
          <cell r="D1280" t="str">
            <v>A.S.D. VALLI DEL PASUBIO</v>
          </cell>
          <cell r="E1280">
            <v>0</v>
          </cell>
          <cell r="F1280">
            <v>1999</v>
          </cell>
          <cell r="G1280">
            <v>0</v>
          </cell>
          <cell r="H1280" t="str">
            <v>JM</v>
          </cell>
          <cell r="I1280" t="str">
            <v>00073</v>
          </cell>
          <cell r="J1280" t="str">
            <v>03602638</v>
          </cell>
        </row>
        <row r="1281">
          <cell r="A1281">
            <v>3604254</v>
          </cell>
          <cell r="B1281" t="str">
            <v>SEGANFREDO</v>
          </cell>
          <cell r="C1281" t="str">
            <v>LUCA</v>
          </cell>
          <cell r="D1281" t="str">
            <v>CSI ATLETICA COLLI BERICI A.S.D.</v>
          </cell>
          <cell r="E1281">
            <v>0</v>
          </cell>
          <cell r="F1281">
            <v>1999</v>
          </cell>
          <cell r="G1281">
            <v>0</v>
          </cell>
          <cell r="H1281" t="str">
            <v>JM</v>
          </cell>
          <cell r="I1281" t="str">
            <v>00070</v>
          </cell>
          <cell r="J1281" t="str">
            <v>03604254</v>
          </cell>
        </row>
        <row r="1282">
          <cell r="A1282">
            <v>3603478</v>
          </cell>
          <cell r="B1282" t="str">
            <v>SINGH</v>
          </cell>
          <cell r="C1282" t="str">
            <v>GURPREET</v>
          </cell>
          <cell r="D1282" t="str">
            <v>A.A. ATLETICA MALO</v>
          </cell>
          <cell r="E1282">
            <v>0</v>
          </cell>
          <cell r="F1282">
            <v>2000</v>
          </cell>
          <cell r="G1282">
            <v>0</v>
          </cell>
          <cell r="H1282" t="str">
            <v>JM</v>
          </cell>
          <cell r="I1282" t="str">
            <v>00132</v>
          </cell>
          <cell r="J1282" t="str">
            <v>03603478</v>
          </cell>
        </row>
        <row r="1283">
          <cell r="A1283">
            <v>3604003</v>
          </cell>
          <cell r="B1283" t="str">
            <v>TAGLIAPIETRA</v>
          </cell>
          <cell r="C1283" t="str">
            <v>LORENZO</v>
          </cell>
          <cell r="D1283" t="str">
            <v>POLISPORTIVA DUEVILLE</v>
          </cell>
          <cell r="E1283">
            <v>0</v>
          </cell>
          <cell r="F1283">
            <v>2000</v>
          </cell>
          <cell r="G1283">
            <v>0</v>
          </cell>
          <cell r="H1283" t="str">
            <v>JM</v>
          </cell>
          <cell r="I1283" t="str">
            <v>00112</v>
          </cell>
          <cell r="J1283" t="str">
            <v>03604003</v>
          </cell>
        </row>
        <row r="1284">
          <cell r="A1284">
            <v>3605738</v>
          </cell>
          <cell r="B1284" t="str">
            <v>TIRAPELLE</v>
          </cell>
          <cell r="C1284" t="str">
            <v>LORENZO</v>
          </cell>
          <cell r="D1284" t="str">
            <v>ATLETICA UNION CREAZZO A.S.D.</v>
          </cell>
          <cell r="E1284">
            <v>0</v>
          </cell>
          <cell r="F1284">
            <v>2000</v>
          </cell>
          <cell r="G1284">
            <v>0</v>
          </cell>
          <cell r="H1284" t="str">
            <v>JM</v>
          </cell>
          <cell r="I1284" t="str">
            <v>00101</v>
          </cell>
          <cell r="J1284" t="str">
            <v>03605738</v>
          </cell>
        </row>
        <row r="1285">
          <cell r="A1285">
            <v>3604263</v>
          </cell>
          <cell r="B1285" t="str">
            <v>TOMBOLAN</v>
          </cell>
          <cell r="C1285" t="str">
            <v>SIMONE</v>
          </cell>
          <cell r="D1285" t="str">
            <v>CSI ATLETICA COLLI BERICI A.S.D.</v>
          </cell>
          <cell r="E1285">
            <v>0</v>
          </cell>
          <cell r="F1285">
            <v>1999</v>
          </cell>
          <cell r="G1285">
            <v>0</v>
          </cell>
          <cell r="H1285" t="str">
            <v>JM</v>
          </cell>
          <cell r="I1285" t="str">
            <v>00070</v>
          </cell>
          <cell r="J1285" t="str">
            <v>03604263</v>
          </cell>
        </row>
        <row r="1286">
          <cell r="A1286">
            <v>3603389</v>
          </cell>
          <cell r="B1286" t="str">
            <v>TONIN</v>
          </cell>
          <cell r="C1286" t="str">
            <v>MARCO</v>
          </cell>
          <cell r="D1286" t="str">
            <v>ATLETICA VALCHIAMPO</v>
          </cell>
          <cell r="E1286">
            <v>0</v>
          </cell>
          <cell r="F1286">
            <v>1999</v>
          </cell>
          <cell r="G1286">
            <v>0</v>
          </cell>
          <cell r="H1286" t="str">
            <v>JM</v>
          </cell>
          <cell r="I1286" t="str">
            <v>00140</v>
          </cell>
          <cell r="J1286" t="str">
            <v>03603389</v>
          </cell>
        </row>
        <row r="1287">
          <cell r="A1287">
            <v>3604580</v>
          </cell>
          <cell r="B1287" t="str">
            <v>TREVISIOL</v>
          </cell>
          <cell r="C1287" t="str">
            <v>RICCARDO</v>
          </cell>
          <cell r="D1287" t="str">
            <v>ATLETICA UNION CREAZZO A.S.D.</v>
          </cell>
          <cell r="E1287">
            <v>0</v>
          </cell>
          <cell r="F1287">
            <v>2000</v>
          </cell>
          <cell r="G1287">
            <v>0</v>
          </cell>
          <cell r="H1287" t="str">
            <v>JM</v>
          </cell>
          <cell r="I1287" t="str">
            <v>00101</v>
          </cell>
          <cell r="J1287" t="str">
            <v>03604580</v>
          </cell>
        </row>
        <row r="1288">
          <cell r="A1288">
            <v>3604034</v>
          </cell>
          <cell r="B1288" t="str">
            <v>UGOLIN</v>
          </cell>
          <cell r="C1288" t="str">
            <v>LUCA</v>
          </cell>
          <cell r="D1288" t="str">
            <v>ATLETICA MONTECCHIO MAGGIORE</v>
          </cell>
          <cell r="E1288">
            <v>0</v>
          </cell>
          <cell r="F1288">
            <v>2000</v>
          </cell>
          <cell r="G1288">
            <v>0</v>
          </cell>
          <cell r="H1288" t="str">
            <v>JM</v>
          </cell>
          <cell r="I1288" t="str">
            <v>00346</v>
          </cell>
          <cell r="J1288" t="str">
            <v>03604034</v>
          </cell>
        </row>
        <row r="1289">
          <cell r="A1289">
            <v>3604689</v>
          </cell>
          <cell r="B1289" t="str">
            <v>VACCARO</v>
          </cell>
          <cell r="C1289" t="str">
            <v>MICHELE</v>
          </cell>
          <cell r="D1289" t="str">
            <v>AMICI DELL'ATLETICA VICENZA</v>
          </cell>
          <cell r="E1289">
            <v>0</v>
          </cell>
          <cell r="F1289">
            <v>1999</v>
          </cell>
          <cell r="G1289">
            <v>0</v>
          </cell>
          <cell r="H1289" t="str">
            <v>JM</v>
          </cell>
          <cell r="I1289" t="str">
            <v>00265</v>
          </cell>
          <cell r="J1289" t="str">
            <v>03604689</v>
          </cell>
        </row>
        <row r="1290">
          <cell r="A1290">
            <v>3604816</v>
          </cell>
          <cell r="B1290" t="str">
            <v>VALLORTIGARA</v>
          </cell>
          <cell r="C1290" t="str">
            <v>NICOLO'</v>
          </cell>
          <cell r="D1290" t="str">
            <v>A.S.D. VALLI DEL PASUBIO</v>
          </cell>
          <cell r="E1290">
            <v>0</v>
          </cell>
          <cell r="F1290">
            <v>2000</v>
          </cell>
          <cell r="G1290">
            <v>0</v>
          </cell>
          <cell r="H1290" t="str">
            <v>JM</v>
          </cell>
          <cell r="I1290" t="str">
            <v>00073</v>
          </cell>
          <cell r="J1290" t="str">
            <v>03604816</v>
          </cell>
        </row>
        <row r="1291">
          <cell r="A1291">
            <v>3603128</v>
          </cell>
          <cell r="B1291" t="str">
            <v>VILLANOVA</v>
          </cell>
          <cell r="C1291" t="str">
            <v>LORENZO</v>
          </cell>
          <cell r="D1291" t="str">
            <v>A.S.D. VALLI DEL PASUBIO</v>
          </cell>
          <cell r="E1291">
            <v>0</v>
          </cell>
          <cell r="F1291">
            <v>2000</v>
          </cell>
          <cell r="G1291">
            <v>0</v>
          </cell>
          <cell r="H1291" t="str">
            <v>JM</v>
          </cell>
          <cell r="I1291" t="str">
            <v>00073</v>
          </cell>
          <cell r="J1291" t="str">
            <v>03603128</v>
          </cell>
        </row>
        <row r="1292">
          <cell r="A1292">
            <v>3604268</v>
          </cell>
          <cell r="B1292" t="str">
            <v>ZALTRON</v>
          </cell>
          <cell r="C1292" t="str">
            <v>MATTIA</v>
          </cell>
          <cell r="D1292" t="str">
            <v>CSI ATLETICA COLLI BERICI A.S.D.</v>
          </cell>
          <cell r="E1292">
            <v>0</v>
          </cell>
          <cell r="F1292">
            <v>1999</v>
          </cell>
          <cell r="G1292">
            <v>0</v>
          </cell>
          <cell r="H1292" t="str">
            <v>JM</v>
          </cell>
          <cell r="I1292" t="str">
            <v>00070</v>
          </cell>
          <cell r="J1292" t="str">
            <v>03604268</v>
          </cell>
        </row>
        <row r="1293">
          <cell r="A1293">
            <v>3602558</v>
          </cell>
          <cell r="B1293" t="str">
            <v>ZANETTIN</v>
          </cell>
          <cell r="C1293" t="str">
            <v>PIETRO</v>
          </cell>
          <cell r="D1293" t="str">
            <v>ATLETICA UNION CREAZZO A.S.D.</v>
          </cell>
          <cell r="E1293">
            <v>0</v>
          </cell>
          <cell r="F1293">
            <v>1999</v>
          </cell>
          <cell r="G1293">
            <v>0</v>
          </cell>
          <cell r="H1293" t="str">
            <v>JM</v>
          </cell>
          <cell r="I1293" t="str">
            <v>00101</v>
          </cell>
          <cell r="J1293" t="str">
            <v>03602558</v>
          </cell>
        </row>
        <row r="1294">
          <cell r="A1294">
            <v>3604441</v>
          </cell>
          <cell r="B1294" t="str">
            <v>ZANON</v>
          </cell>
          <cell r="C1294" t="str">
            <v>RICCARDO</v>
          </cell>
          <cell r="D1294" t="str">
            <v>POLISPORTIVA SALF ALTOPADOVANA</v>
          </cell>
          <cell r="E1294">
            <v>0</v>
          </cell>
          <cell r="F1294">
            <v>2000</v>
          </cell>
          <cell r="G1294">
            <v>0</v>
          </cell>
          <cell r="H1294" t="str">
            <v>JM</v>
          </cell>
          <cell r="I1294" t="str">
            <v>00145</v>
          </cell>
          <cell r="J1294" t="str">
            <v>03604441</v>
          </cell>
        </row>
        <row r="1295">
          <cell r="A1295">
            <v>3605768</v>
          </cell>
          <cell r="B1295" t="str">
            <v>AIT ALI</v>
          </cell>
          <cell r="C1295" t="str">
            <v>SOFIA</v>
          </cell>
          <cell r="D1295" t="str">
            <v>CSI ATLETICA COLLI BERICI A.S.D.</v>
          </cell>
          <cell r="E1295">
            <v>0</v>
          </cell>
          <cell r="F1295">
            <v>2010</v>
          </cell>
          <cell r="G1295">
            <v>0</v>
          </cell>
          <cell r="H1295" t="str">
            <v>PULCINIF</v>
          </cell>
          <cell r="I1295" t="str">
            <v>00070</v>
          </cell>
          <cell r="J1295" t="str">
            <v>03605768</v>
          </cell>
        </row>
        <row r="1296">
          <cell r="A1296">
            <v>3603649</v>
          </cell>
          <cell r="B1296" t="str">
            <v>ARSIN</v>
          </cell>
          <cell r="C1296" t="str">
            <v>EMMA ROJIN</v>
          </cell>
          <cell r="D1296" t="str">
            <v>U.S. SUMMANO</v>
          </cell>
          <cell r="E1296">
            <v>0</v>
          </cell>
          <cell r="F1296">
            <v>2010</v>
          </cell>
          <cell r="G1296">
            <v>0</v>
          </cell>
          <cell r="H1296" t="str">
            <v>PULCINIF</v>
          </cell>
          <cell r="I1296" t="str">
            <v>00137</v>
          </cell>
          <cell r="J1296" t="str">
            <v>03603649</v>
          </cell>
        </row>
        <row r="1297">
          <cell r="A1297">
            <v>3605769</v>
          </cell>
          <cell r="B1297" t="str">
            <v>ASSAM</v>
          </cell>
          <cell r="C1297" t="str">
            <v>HAJAR</v>
          </cell>
          <cell r="D1297" t="str">
            <v>CSI ATLETICA COLLI BERICI A.S.D.</v>
          </cell>
          <cell r="E1297">
            <v>0</v>
          </cell>
          <cell r="F1297">
            <v>2011</v>
          </cell>
          <cell r="G1297">
            <v>0</v>
          </cell>
          <cell r="H1297" t="str">
            <v>PULCINIF</v>
          </cell>
          <cell r="I1297" t="str">
            <v>00070</v>
          </cell>
          <cell r="J1297" t="str">
            <v>03605769</v>
          </cell>
        </row>
        <row r="1298">
          <cell r="A1298">
            <v>3603208</v>
          </cell>
          <cell r="B1298" t="str">
            <v>ATTARDO PARRINELLO</v>
          </cell>
          <cell r="C1298" t="str">
            <v>GIADA MARIA</v>
          </cell>
          <cell r="D1298" t="str">
            <v>AMICI DELL'ATLETICA VICENZA</v>
          </cell>
          <cell r="E1298">
            <v>0</v>
          </cell>
          <cell r="F1298">
            <v>2009</v>
          </cell>
          <cell r="G1298">
            <v>0</v>
          </cell>
          <cell r="H1298" t="str">
            <v>PULCINIF</v>
          </cell>
          <cell r="I1298" t="str">
            <v>00265</v>
          </cell>
          <cell r="J1298" t="str">
            <v>03603208</v>
          </cell>
        </row>
        <row r="1299">
          <cell r="A1299">
            <v>3604197</v>
          </cell>
          <cell r="B1299" t="str">
            <v>AYIVI</v>
          </cell>
          <cell r="C1299" t="str">
            <v>GRACE GAELLE</v>
          </cell>
          <cell r="D1299" t="str">
            <v>CSI ATLETICA COLLI BERICI A.S.D.</v>
          </cell>
          <cell r="E1299">
            <v>0</v>
          </cell>
          <cell r="F1299">
            <v>2010</v>
          </cell>
          <cell r="G1299">
            <v>0</v>
          </cell>
          <cell r="H1299" t="str">
            <v>PULCINIF</v>
          </cell>
          <cell r="I1299" t="str">
            <v>00070</v>
          </cell>
          <cell r="J1299" t="str">
            <v>03604197</v>
          </cell>
        </row>
        <row r="1300">
          <cell r="A1300">
            <v>3604954</v>
          </cell>
          <cell r="B1300" t="str">
            <v>BACCARIN</v>
          </cell>
          <cell r="C1300" t="str">
            <v>TERESA</v>
          </cell>
          <cell r="D1300" t="str">
            <v>POLISPORTIVA DUEVILLE</v>
          </cell>
          <cell r="E1300">
            <v>0</v>
          </cell>
          <cell r="F1300">
            <v>2010</v>
          </cell>
          <cell r="G1300">
            <v>0</v>
          </cell>
          <cell r="H1300" t="str">
            <v>PULCINIF</v>
          </cell>
          <cell r="I1300" t="str">
            <v>00112</v>
          </cell>
          <cell r="J1300" t="str">
            <v>03604954</v>
          </cell>
        </row>
        <row r="1301">
          <cell r="A1301">
            <v>3602868</v>
          </cell>
          <cell r="B1301" t="str">
            <v>BALDISSERI</v>
          </cell>
          <cell r="C1301" t="str">
            <v>MARTINA</v>
          </cell>
          <cell r="D1301" t="str">
            <v>SPAZI VERDI</v>
          </cell>
          <cell r="E1301">
            <v>0</v>
          </cell>
          <cell r="F1301">
            <v>2011</v>
          </cell>
          <cell r="G1301">
            <v>0</v>
          </cell>
          <cell r="H1301" t="str">
            <v>PULCINIF</v>
          </cell>
          <cell r="I1301" t="str">
            <v>00298</v>
          </cell>
          <cell r="J1301" t="str">
            <v>03602868</v>
          </cell>
        </row>
        <row r="1302">
          <cell r="A1302">
            <v>3603608</v>
          </cell>
          <cell r="B1302" t="str">
            <v>BARACCA</v>
          </cell>
          <cell r="C1302" t="str">
            <v>SARA</v>
          </cell>
          <cell r="D1302" t="str">
            <v>U.S. SUMMANO</v>
          </cell>
          <cell r="E1302">
            <v>0</v>
          </cell>
          <cell r="F1302">
            <v>2010</v>
          </cell>
          <cell r="G1302">
            <v>0</v>
          </cell>
          <cell r="H1302" t="str">
            <v>PULCINIF</v>
          </cell>
          <cell r="I1302" t="str">
            <v>00137</v>
          </cell>
          <cell r="J1302" t="str">
            <v>03603608</v>
          </cell>
        </row>
        <row r="1303">
          <cell r="A1303">
            <v>3607021</v>
          </cell>
          <cell r="B1303" t="str">
            <v>BATTISTELLA</v>
          </cell>
          <cell r="C1303" t="str">
            <v>EMMA</v>
          </cell>
          <cell r="D1303" t="str">
            <v>SPAZI VERDI</v>
          </cell>
          <cell r="E1303">
            <v>0</v>
          </cell>
          <cell r="F1303">
            <v>2010</v>
          </cell>
          <cell r="G1303">
            <v>0</v>
          </cell>
          <cell r="H1303" t="str">
            <v>PULCINIF</v>
          </cell>
          <cell r="I1303" t="str">
            <v>00298</v>
          </cell>
          <cell r="J1303" t="str">
            <v>03607021</v>
          </cell>
        </row>
        <row r="1304">
          <cell r="A1304">
            <v>3607244</v>
          </cell>
          <cell r="B1304" t="str">
            <v>BATTISTELLA</v>
          </cell>
          <cell r="C1304" t="str">
            <v>GIADA</v>
          </cell>
          <cell r="D1304" t="str">
            <v>POLISPORTIVA SALF ALTOPADOVANA</v>
          </cell>
          <cell r="E1304">
            <v>0</v>
          </cell>
          <cell r="F1304">
            <v>2009</v>
          </cell>
          <cell r="G1304">
            <v>0</v>
          </cell>
          <cell r="H1304" t="str">
            <v>PULCINIF</v>
          </cell>
          <cell r="I1304" t="str">
            <v>00145</v>
          </cell>
          <cell r="J1304" t="str">
            <v>03607244</v>
          </cell>
        </row>
        <row r="1305">
          <cell r="A1305">
            <v>3604753</v>
          </cell>
          <cell r="B1305" t="str">
            <v>BELTRAME</v>
          </cell>
          <cell r="C1305" t="str">
            <v>SOFIA RENATA</v>
          </cell>
          <cell r="D1305" t="str">
            <v>C.S.I. TEZZE SUL BRENTA</v>
          </cell>
          <cell r="E1305">
            <v>0</v>
          </cell>
          <cell r="F1305">
            <v>2009</v>
          </cell>
          <cell r="G1305">
            <v>0</v>
          </cell>
          <cell r="H1305" t="str">
            <v>PULCINIF</v>
          </cell>
          <cell r="I1305" t="str">
            <v>00134</v>
          </cell>
          <cell r="J1305" t="str">
            <v>03604753</v>
          </cell>
        </row>
        <row r="1306">
          <cell r="A1306">
            <v>3607723</v>
          </cell>
          <cell r="B1306" t="str">
            <v>BERGAMIN</v>
          </cell>
          <cell r="C1306" t="str">
            <v>ANNA ELISA</v>
          </cell>
          <cell r="D1306" t="str">
            <v>ATLETICA UNION CREAZZO A.S.D.</v>
          </cell>
          <cell r="E1306">
            <v>0</v>
          </cell>
          <cell r="F1306">
            <v>2011</v>
          </cell>
          <cell r="G1306">
            <v>0</v>
          </cell>
          <cell r="H1306" t="str">
            <v>PULCINIF</v>
          </cell>
          <cell r="I1306" t="str">
            <v>00101</v>
          </cell>
          <cell r="J1306" t="str">
            <v>03607723</v>
          </cell>
        </row>
        <row r="1307">
          <cell r="A1307">
            <v>3607026</v>
          </cell>
          <cell r="B1307" t="str">
            <v>BERNARDINI</v>
          </cell>
          <cell r="C1307" t="str">
            <v>VIOLA</v>
          </cell>
          <cell r="D1307" t="str">
            <v>AMICI DELL'ATLETICA VICENZA</v>
          </cell>
          <cell r="E1307">
            <v>0</v>
          </cell>
          <cell r="F1307">
            <v>2009</v>
          </cell>
          <cell r="G1307">
            <v>0</v>
          </cell>
          <cell r="H1307" t="str">
            <v>PULCINIF</v>
          </cell>
          <cell r="I1307" t="str">
            <v>00265</v>
          </cell>
          <cell r="J1307" t="str">
            <v>03607026</v>
          </cell>
        </row>
        <row r="1308">
          <cell r="A1308">
            <v>3602872</v>
          </cell>
          <cell r="B1308" t="str">
            <v>BERTACCO</v>
          </cell>
          <cell r="C1308" t="str">
            <v>CHIARA</v>
          </cell>
          <cell r="D1308" t="str">
            <v>SPAZI VERDI</v>
          </cell>
          <cell r="E1308">
            <v>0</v>
          </cell>
          <cell r="F1308">
            <v>2011</v>
          </cell>
          <cell r="G1308">
            <v>0</v>
          </cell>
          <cell r="H1308" t="str">
            <v>PULCINIF</v>
          </cell>
          <cell r="I1308" t="str">
            <v>00298</v>
          </cell>
          <cell r="J1308" t="str">
            <v>03602872</v>
          </cell>
        </row>
        <row r="1309">
          <cell r="A1309">
            <v>3607022</v>
          </cell>
          <cell r="B1309" t="str">
            <v>BERTONCELLO</v>
          </cell>
          <cell r="C1309" t="str">
            <v>ELENA</v>
          </cell>
          <cell r="D1309" t="str">
            <v>SPAZI VERDI</v>
          </cell>
          <cell r="E1309">
            <v>0</v>
          </cell>
          <cell r="F1309">
            <v>2010</v>
          </cell>
          <cell r="G1309">
            <v>0</v>
          </cell>
          <cell r="H1309" t="str">
            <v>PULCINIF</v>
          </cell>
          <cell r="I1309" t="str">
            <v>00298</v>
          </cell>
          <cell r="J1309" t="str">
            <v>03607022</v>
          </cell>
        </row>
        <row r="1310">
          <cell r="A1310">
            <v>3603189</v>
          </cell>
          <cell r="B1310" t="str">
            <v>BERTUZZO</v>
          </cell>
          <cell r="C1310" t="str">
            <v>CATERINA</v>
          </cell>
          <cell r="D1310" t="str">
            <v>AMICI DELL'ATLETICA VICENZA</v>
          </cell>
          <cell r="E1310">
            <v>0</v>
          </cell>
          <cell r="F1310">
            <v>2011</v>
          </cell>
          <cell r="G1310">
            <v>0</v>
          </cell>
          <cell r="H1310" t="str">
            <v>PULCINIF</v>
          </cell>
          <cell r="I1310" t="str">
            <v>00265</v>
          </cell>
          <cell r="J1310" t="str">
            <v>03603189</v>
          </cell>
        </row>
        <row r="1311">
          <cell r="A1311">
            <v>3605585</v>
          </cell>
          <cell r="B1311" t="str">
            <v>BORDIN</v>
          </cell>
          <cell r="C1311" t="str">
            <v>ALICE</v>
          </cell>
          <cell r="D1311" t="str">
            <v>AMICI DELL'ATLETICA VICENZA</v>
          </cell>
          <cell r="E1311">
            <v>0</v>
          </cell>
          <cell r="F1311">
            <v>2011</v>
          </cell>
          <cell r="G1311">
            <v>0</v>
          </cell>
          <cell r="H1311" t="str">
            <v>PULCINIF</v>
          </cell>
          <cell r="I1311" t="str">
            <v>00265</v>
          </cell>
          <cell r="J1311" t="str">
            <v>03605585</v>
          </cell>
        </row>
        <row r="1312">
          <cell r="A1312">
            <v>3604571</v>
          </cell>
          <cell r="B1312" t="str">
            <v>BORGO</v>
          </cell>
          <cell r="C1312" t="str">
            <v>SOFIA</v>
          </cell>
          <cell r="D1312" t="str">
            <v>AMICI DELL'ATLETICA VICENZA</v>
          </cell>
          <cell r="E1312">
            <v>0</v>
          </cell>
          <cell r="F1312">
            <v>2009</v>
          </cell>
          <cell r="G1312">
            <v>0</v>
          </cell>
          <cell r="H1312" t="str">
            <v>PULCINIF</v>
          </cell>
          <cell r="I1312" t="str">
            <v>00265</v>
          </cell>
          <cell r="J1312" t="str">
            <v>03604571</v>
          </cell>
        </row>
        <row r="1313">
          <cell r="A1313">
            <v>3604956</v>
          </cell>
          <cell r="B1313" t="str">
            <v>BRAZZALE</v>
          </cell>
          <cell r="C1313" t="str">
            <v>CHIARA</v>
          </cell>
          <cell r="D1313" t="str">
            <v>POLISPORTIVA DUEVILLE</v>
          </cell>
          <cell r="E1313">
            <v>0</v>
          </cell>
          <cell r="F1313">
            <v>2010</v>
          </cell>
          <cell r="G1313">
            <v>0</v>
          </cell>
          <cell r="H1313" t="str">
            <v>PULCINIF</v>
          </cell>
          <cell r="I1313" t="str">
            <v>00112</v>
          </cell>
          <cell r="J1313" t="str">
            <v>03604956</v>
          </cell>
        </row>
        <row r="1314">
          <cell r="A1314">
            <v>3606760</v>
          </cell>
          <cell r="B1314" t="str">
            <v>BRAZZAROLA</v>
          </cell>
          <cell r="C1314" t="str">
            <v>ANNA</v>
          </cell>
          <cell r="D1314" t="str">
            <v>ATLETICA CALDOGNO '93</v>
          </cell>
          <cell r="E1314">
            <v>0</v>
          </cell>
          <cell r="F1314">
            <v>2011</v>
          </cell>
          <cell r="G1314">
            <v>0</v>
          </cell>
          <cell r="H1314" t="str">
            <v>PULCINIF</v>
          </cell>
          <cell r="I1314" t="str">
            <v>00129</v>
          </cell>
          <cell r="J1314" t="str">
            <v>03606760</v>
          </cell>
        </row>
        <row r="1315">
          <cell r="A1315">
            <v>3604729</v>
          </cell>
          <cell r="B1315" t="str">
            <v>BUSNARDO</v>
          </cell>
          <cell r="C1315" t="str">
            <v>REBECCA RITA</v>
          </cell>
          <cell r="D1315" t="str">
            <v>C.S.I. TEZZE SUL BRENTA</v>
          </cell>
          <cell r="E1315">
            <v>0</v>
          </cell>
          <cell r="F1315">
            <v>2011</v>
          </cell>
          <cell r="G1315">
            <v>0</v>
          </cell>
          <cell r="H1315" t="str">
            <v>PULCINIF</v>
          </cell>
          <cell r="I1315" t="str">
            <v>00134</v>
          </cell>
          <cell r="J1315" t="str">
            <v>03604729</v>
          </cell>
        </row>
        <row r="1316">
          <cell r="A1316">
            <v>3604751</v>
          </cell>
          <cell r="B1316" t="str">
            <v>CAMPAGNOLO</v>
          </cell>
          <cell r="C1316" t="str">
            <v>SERENA</v>
          </cell>
          <cell r="D1316" t="str">
            <v>C.S.I. TEZZE SUL BRENTA</v>
          </cell>
          <cell r="E1316">
            <v>0</v>
          </cell>
          <cell r="F1316">
            <v>2012</v>
          </cell>
          <cell r="G1316">
            <v>0</v>
          </cell>
          <cell r="H1316" t="str">
            <v>PULCINIF</v>
          </cell>
          <cell r="I1316" t="str">
            <v>00134</v>
          </cell>
          <cell r="J1316" t="str">
            <v>03604751</v>
          </cell>
        </row>
        <row r="1317">
          <cell r="A1317">
            <v>3604752</v>
          </cell>
          <cell r="B1317" t="str">
            <v>CAMPAGNOLO</v>
          </cell>
          <cell r="C1317" t="str">
            <v>SOFIA</v>
          </cell>
          <cell r="D1317" t="str">
            <v>C.S.I. TEZZE SUL BRENTA</v>
          </cell>
          <cell r="E1317">
            <v>0</v>
          </cell>
          <cell r="F1317">
            <v>2012</v>
          </cell>
          <cell r="G1317">
            <v>0</v>
          </cell>
          <cell r="H1317" t="str">
            <v>PULCINIF</v>
          </cell>
          <cell r="I1317" t="str">
            <v>00134</v>
          </cell>
          <cell r="J1317" t="str">
            <v>03604752</v>
          </cell>
        </row>
        <row r="1318">
          <cell r="A1318">
            <v>3604730</v>
          </cell>
          <cell r="B1318" t="str">
            <v>CARLI</v>
          </cell>
          <cell r="C1318" t="str">
            <v>ALESSIA</v>
          </cell>
          <cell r="D1318" t="str">
            <v>C.S.I. TEZZE SUL BRENTA</v>
          </cell>
          <cell r="E1318">
            <v>0</v>
          </cell>
          <cell r="F1318">
            <v>2010</v>
          </cell>
          <cell r="G1318">
            <v>0</v>
          </cell>
          <cell r="H1318" t="str">
            <v>PULCINIF</v>
          </cell>
          <cell r="I1318" t="str">
            <v>00134</v>
          </cell>
          <cell r="J1318" t="str">
            <v>03604730</v>
          </cell>
        </row>
        <row r="1319">
          <cell r="A1319">
            <v>3602598</v>
          </cell>
          <cell r="B1319" t="str">
            <v>CARRETTA</v>
          </cell>
          <cell r="C1319" t="str">
            <v>NOEMI</v>
          </cell>
          <cell r="D1319" t="str">
            <v>ATLETICA MONTECCHIO MAGGIORE</v>
          </cell>
          <cell r="E1319">
            <v>0</v>
          </cell>
          <cell r="F1319">
            <v>2010</v>
          </cell>
          <cell r="G1319">
            <v>0</v>
          </cell>
          <cell r="H1319" t="str">
            <v>PULCINIF</v>
          </cell>
          <cell r="I1319" t="str">
            <v>00346</v>
          </cell>
          <cell r="J1319" t="str">
            <v>03602598</v>
          </cell>
        </row>
        <row r="1320">
          <cell r="A1320">
            <v>3603191</v>
          </cell>
          <cell r="B1320" t="str">
            <v>CARTA</v>
          </cell>
          <cell r="C1320" t="str">
            <v>BEATRICE</v>
          </cell>
          <cell r="D1320" t="str">
            <v>AMICI DELL'ATLETICA VICENZA</v>
          </cell>
          <cell r="E1320">
            <v>0</v>
          </cell>
          <cell r="F1320">
            <v>2009</v>
          </cell>
          <cell r="G1320">
            <v>0</v>
          </cell>
          <cell r="H1320" t="str">
            <v>PULCINIF</v>
          </cell>
          <cell r="I1320" t="str">
            <v>00265</v>
          </cell>
          <cell r="J1320" t="str">
            <v>03603191</v>
          </cell>
        </row>
        <row r="1321">
          <cell r="A1321">
            <v>3604206</v>
          </cell>
          <cell r="B1321" t="str">
            <v>CATTANEO</v>
          </cell>
          <cell r="C1321" t="str">
            <v>CHIARA</v>
          </cell>
          <cell r="D1321" t="str">
            <v>CSI ATLETICA COLLI BERICI A.S.D.</v>
          </cell>
          <cell r="E1321">
            <v>0</v>
          </cell>
          <cell r="F1321">
            <v>2009</v>
          </cell>
          <cell r="G1321">
            <v>0</v>
          </cell>
          <cell r="H1321" t="str">
            <v>PULCINIF</v>
          </cell>
          <cell r="I1321" t="str">
            <v>00070</v>
          </cell>
          <cell r="J1321" t="str">
            <v>03604206</v>
          </cell>
        </row>
        <row r="1322">
          <cell r="A1322">
            <v>3605183</v>
          </cell>
          <cell r="B1322" t="str">
            <v>CATTIN</v>
          </cell>
          <cell r="C1322" t="str">
            <v>MARIA</v>
          </cell>
          <cell r="D1322" t="str">
            <v>AMICI DELL'ATLETICA VICENZA</v>
          </cell>
          <cell r="E1322">
            <v>0</v>
          </cell>
          <cell r="F1322">
            <v>2009</v>
          </cell>
          <cell r="G1322">
            <v>0</v>
          </cell>
          <cell r="H1322" t="str">
            <v>PULCINIF</v>
          </cell>
          <cell r="I1322" t="str">
            <v>00265</v>
          </cell>
          <cell r="J1322" t="str">
            <v>03605183</v>
          </cell>
        </row>
        <row r="1323">
          <cell r="A1323">
            <v>3604207</v>
          </cell>
          <cell r="B1323" t="str">
            <v>CHIMENTO</v>
          </cell>
          <cell r="C1323" t="str">
            <v>DALILA</v>
          </cell>
          <cell r="D1323" t="str">
            <v>CSI ATLETICA COLLI BERICI A.S.D.</v>
          </cell>
          <cell r="E1323">
            <v>0</v>
          </cell>
          <cell r="F1323">
            <v>2010</v>
          </cell>
          <cell r="G1323">
            <v>0</v>
          </cell>
          <cell r="H1323" t="str">
            <v>PULCINIF</v>
          </cell>
          <cell r="I1323" t="str">
            <v>00070</v>
          </cell>
          <cell r="J1323" t="str">
            <v>03604207</v>
          </cell>
        </row>
        <row r="1324">
          <cell r="A1324">
            <v>3604958</v>
          </cell>
          <cell r="B1324" t="str">
            <v>CIAFFI</v>
          </cell>
          <cell r="C1324" t="str">
            <v>VIRGINIA</v>
          </cell>
          <cell r="D1324" t="str">
            <v>POLISPORTIVA DUEVILLE</v>
          </cell>
          <cell r="E1324">
            <v>0</v>
          </cell>
          <cell r="F1324">
            <v>2010</v>
          </cell>
          <cell r="G1324">
            <v>0</v>
          </cell>
          <cell r="H1324" t="str">
            <v>PULCINIF</v>
          </cell>
          <cell r="I1324" t="str">
            <v>00112</v>
          </cell>
          <cell r="J1324" t="str">
            <v>03604958</v>
          </cell>
        </row>
        <row r="1325">
          <cell r="A1325">
            <v>3603647</v>
          </cell>
          <cell r="B1325" t="str">
            <v>CICCHELLERO</v>
          </cell>
          <cell r="C1325" t="str">
            <v>VIOLA</v>
          </cell>
          <cell r="D1325" t="str">
            <v>U.S. SUMMANO</v>
          </cell>
          <cell r="E1325">
            <v>0</v>
          </cell>
          <cell r="F1325">
            <v>2010</v>
          </cell>
          <cell r="G1325">
            <v>0</v>
          </cell>
          <cell r="H1325" t="str">
            <v>PULCINIF</v>
          </cell>
          <cell r="I1325" t="str">
            <v>00137</v>
          </cell>
          <cell r="J1325" t="str">
            <v>03603647</v>
          </cell>
        </row>
        <row r="1326">
          <cell r="A1326">
            <v>3604959</v>
          </cell>
          <cell r="B1326" t="str">
            <v>CORRA'</v>
          </cell>
          <cell r="C1326" t="str">
            <v>ELISA</v>
          </cell>
          <cell r="D1326" t="str">
            <v>POLISPORTIVA DUEVILLE</v>
          </cell>
          <cell r="E1326">
            <v>0</v>
          </cell>
          <cell r="F1326">
            <v>2010</v>
          </cell>
          <cell r="G1326">
            <v>0</v>
          </cell>
          <cell r="H1326" t="str">
            <v>PULCINIF</v>
          </cell>
          <cell r="I1326" t="str">
            <v>00112</v>
          </cell>
          <cell r="J1326" t="str">
            <v>03604959</v>
          </cell>
        </row>
        <row r="1327">
          <cell r="A1327">
            <v>3603610</v>
          </cell>
          <cell r="B1327" t="str">
            <v>CRESTANELLO</v>
          </cell>
          <cell r="C1327" t="str">
            <v>ILARIA</v>
          </cell>
          <cell r="D1327" t="str">
            <v>U.S. SUMMANO</v>
          </cell>
          <cell r="E1327">
            <v>0</v>
          </cell>
          <cell r="F1327">
            <v>2009</v>
          </cell>
          <cell r="G1327">
            <v>0</v>
          </cell>
          <cell r="H1327" t="str">
            <v>PULCINIF</v>
          </cell>
          <cell r="I1327" t="str">
            <v>00137</v>
          </cell>
          <cell r="J1327" t="str">
            <v>03603610</v>
          </cell>
        </row>
        <row r="1328">
          <cell r="A1328">
            <v>3603644</v>
          </cell>
          <cell r="B1328" t="str">
            <v>CRESTANELLO</v>
          </cell>
          <cell r="C1328" t="str">
            <v>SOFIA</v>
          </cell>
          <cell r="D1328" t="str">
            <v>U.S. SUMMANO</v>
          </cell>
          <cell r="E1328">
            <v>0</v>
          </cell>
          <cell r="F1328">
            <v>2010</v>
          </cell>
          <cell r="G1328">
            <v>0</v>
          </cell>
          <cell r="H1328" t="str">
            <v>PULCINIF</v>
          </cell>
          <cell r="I1328" t="str">
            <v>00137</v>
          </cell>
          <cell r="J1328" t="str">
            <v>03603644</v>
          </cell>
        </row>
        <row r="1329">
          <cell r="A1329">
            <v>3604962</v>
          </cell>
          <cell r="B1329" t="str">
            <v>DAL BOSCO</v>
          </cell>
          <cell r="C1329" t="str">
            <v>LUCIA</v>
          </cell>
          <cell r="D1329" t="str">
            <v>POLISPORTIVA DUEVILLE</v>
          </cell>
          <cell r="E1329">
            <v>0</v>
          </cell>
          <cell r="F1329">
            <v>2010</v>
          </cell>
          <cell r="G1329">
            <v>0</v>
          </cell>
          <cell r="H1329" t="str">
            <v>PULCINIF</v>
          </cell>
          <cell r="I1329" t="str">
            <v>00112</v>
          </cell>
          <cell r="J1329" t="str">
            <v>03604962</v>
          </cell>
        </row>
        <row r="1330">
          <cell r="A1330">
            <v>3604029</v>
          </cell>
          <cell r="B1330" t="str">
            <v>DAL BRUN</v>
          </cell>
          <cell r="C1330" t="str">
            <v>IRENE</v>
          </cell>
          <cell r="D1330" t="str">
            <v>ATLETICA MONTECCHIO MAGGIORE</v>
          </cell>
          <cell r="E1330">
            <v>0</v>
          </cell>
          <cell r="F1330">
            <v>2011</v>
          </cell>
          <cell r="G1330">
            <v>0</v>
          </cell>
          <cell r="H1330" t="str">
            <v>PULCINIF</v>
          </cell>
          <cell r="I1330" t="str">
            <v>00346</v>
          </cell>
          <cell r="J1330" t="str">
            <v>03604029</v>
          </cell>
        </row>
        <row r="1331">
          <cell r="A1331">
            <v>3607646</v>
          </cell>
          <cell r="B1331" t="str">
            <v>DAL CERO</v>
          </cell>
          <cell r="C1331" t="str">
            <v>SARA ANGELA</v>
          </cell>
          <cell r="D1331" t="str">
            <v>ATLETICA CALDOGNO '93</v>
          </cell>
          <cell r="E1331">
            <v>0</v>
          </cell>
          <cell r="F1331">
            <v>2011</v>
          </cell>
          <cell r="G1331">
            <v>0</v>
          </cell>
          <cell r="H1331" t="str">
            <v>PULCINIF</v>
          </cell>
          <cell r="I1331" t="str">
            <v>00129</v>
          </cell>
          <cell r="J1331" t="str">
            <v>03607646</v>
          </cell>
        </row>
        <row r="1332">
          <cell r="A1332">
            <v>3603228</v>
          </cell>
          <cell r="B1332" t="str">
            <v>DAL MASO</v>
          </cell>
          <cell r="C1332" t="str">
            <v>MAYRA</v>
          </cell>
          <cell r="D1332" t="str">
            <v>ATLETICA TRISSINO</v>
          </cell>
          <cell r="E1332">
            <v>0</v>
          </cell>
          <cell r="F1332">
            <v>2009</v>
          </cell>
          <cell r="G1332">
            <v>0</v>
          </cell>
          <cell r="H1332" t="str">
            <v>PULCINIF</v>
          </cell>
          <cell r="I1332" t="str">
            <v>00230</v>
          </cell>
          <cell r="J1332" t="str">
            <v>03603228</v>
          </cell>
        </row>
        <row r="1333">
          <cell r="A1333">
            <v>3603614</v>
          </cell>
          <cell r="B1333" t="str">
            <v>DALL'ALBA</v>
          </cell>
          <cell r="C1333" t="str">
            <v>ANNA</v>
          </cell>
          <cell r="D1333" t="str">
            <v>U.S. SUMMANO</v>
          </cell>
          <cell r="E1333">
            <v>0</v>
          </cell>
          <cell r="F1333">
            <v>2010</v>
          </cell>
          <cell r="G1333">
            <v>0</v>
          </cell>
          <cell r="H1333" t="str">
            <v>PULCINIF</v>
          </cell>
          <cell r="I1333" t="str">
            <v>00137</v>
          </cell>
          <cell r="J1333" t="str">
            <v>03603614</v>
          </cell>
        </row>
        <row r="1334">
          <cell r="A1334">
            <v>3603648</v>
          </cell>
          <cell r="B1334" t="str">
            <v>DALLE TEZZE</v>
          </cell>
          <cell r="C1334" t="str">
            <v>MARIA SOLE</v>
          </cell>
          <cell r="D1334" t="str">
            <v>U.S. SUMMANO</v>
          </cell>
          <cell r="E1334">
            <v>0</v>
          </cell>
          <cell r="F1334">
            <v>2010</v>
          </cell>
          <cell r="G1334">
            <v>0</v>
          </cell>
          <cell r="H1334" t="str">
            <v>PULCINIF</v>
          </cell>
          <cell r="I1334" t="str">
            <v>00137</v>
          </cell>
          <cell r="J1334" t="str">
            <v>03603648</v>
          </cell>
        </row>
        <row r="1335">
          <cell r="A1335">
            <v>3602472</v>
          </cell>
          <cell r="B1335" t="str">
            <v>DAMBRUOSO</v>
          </cell>
          <cell r="C1335" t="str">
            <v>LUDOVICA</v>
          </cell>
          <cell r="D1335" t="str">
            <v>ATLETICA UNION CREAZZO A.S.D.</v>
          </cell>
          <cell r="E1335">
            <v>0</v>
          </cell>
          <cell r="F1335">
            <v>2010</v>
          </cell>
          <cell r="G1335">
            <v>0</v>
          </cell>
          <cell r="H1335" t="str">
            <v>PULCINIF</v>
          </cell>
          <cell r="I1335" t="str">
            <v>00101</v>
          </cell>
          <cell r="J1335" t="str">
            <v>03602472</v>
          </cell>
        </row>
        <row r="1336">
          <cell r="A1336">
            <v>3605775</v>
          </cell>
          <cell r="B1336" t="str">
            <v>DIOP</v>
          </cell>
          <cell r="C1336" t="str">
            <v>AISSATA</v>
          </cell>
          <cell r="D1336" t="str">
            <v>CSI ATLETICA COLLI BERICI A.S.D.</v>
          </cell>
          <cell r="E1336">
            <v>0</v>
          </cell>
          <cell r="F1336">
            <v>2011</v>
          </cell>
          <cell r="G1336">
            <v>0</v>
          </cell>
          <cell r="H1336" t="str">
            <v>PULCINIF</v>
          </cell>
          <cell r="I1336" t="str">
            <v>00070</v>
          </cell>
          <cell r="J1336" t="str">
            <v>03605775</v>
          </cell>
        </row>
        <row r="1337">
          <cell r="A1337">
            <v>3606912</v>
          </cell>
          <cell r="B1337" t="str">
            <v>DONI</v>
          </cell>
          <cell r="C1337" t="str">
            <v>MARIA VITTORIA</v>
          </cell>
          <cell r="D1337" t="str">
            <v>C.S.I. TEZZE SUL BRENTA</v>
          </cell>
          <cell r="E1337">
            <v>0</v>
          </cell>
          <cell r="F1337">
            <v>2010</v>
          </cell>
          <cell r="G1337">
            <v>0</v>
          </cell>
          <cell r="H1337" t="str">
            <v>PULCINIF</v>
          </cell>
          <cell r="I1337" t="str">
            <v>00134</v>
          </cell>
          <cell r="J1337" t="str">
            <v>03606912</v>
          </cell>
        </row>
        <row r="1338">
          <cell r="A1338">
            <v>3606762</v>
          </cell>
          <cell r="B1338" t="str">
            <v>DORIA</v>
          </cell>
          <cell r="C1338" t="str">
            <v>ELISA</v>
          </cell>
          <cell r="D1338" t="str">
            <v>ATLETICA CALDOGNO '93</v>
          </cell>
          <cell r="E1338">
            <v>0</v>
          </cell>
          <cell r="F1338">
            <v>2010</v>
          </cell>
          <cell r="G1338">
            <v>0</v>
          </cell>
          <cell r="H1338" t="str">
            <v>PULCINIF</v>
          </cell>
          <cell r="I1338" t="str">
            <v>00129</v>
          </cell>
          <cell r="J1338" t="str">
            <v>03606762</v>
          </cell>
        </row>
        <row r="1339">
          <cell r="A1339">
            <v>3605777</v>
          </cell>
          <cell r="B1339" t="str">
            <v>EDIGIN</v>
          </cell>
          <cell r="C1339" t="str">
            <v>BLESSED</v>
          </cell>
          <cell r="D1339" t="str">
            <v>CSI ATLETICA COLLI BERICI A.S.D.</v>
          </cell>
          <cell r="E1339">
            <v>0</v>
          </cell>
          <cell r="F1339">
            <v>2011</v>
          </cell>
          <cell r="G1339">
            <v>0</v>
          </cell>
          <cell r="H1339" t="str">
            <v>PULCINIF</v>
          </cell>
          <cell r="I1339" t="str">
            <v>00070</v>
          </cell>
          <cell r="J1339" t="str">
            <v>03605777</v>
          </cell>
        </row>
        <row r="1340">
          <cell r="A1340">
            <v>3603559</v>
          </cell>
          <cell r="B1340" t="str">
            <v>EMBRINATI</v>
          </cell>
          <cell r="C1340" t="str">
            <v>CAMILLA</v>
          </cell>
          <cell r="D1340" t="str">
            <v>AMICI DELL'ATLETICA VICENZA</v>
          </cell>
          <cell r="E1340">
            <v>0</v>
          </cell>
          <cell r="F1340">
            <v>2009</v>
          </cell>
          <cell r="G1340">
            <v>0</v>
          </cell>
          <cell r="H1340" t="str">
            <v>PULCINIF</v>
          </cell>
          <cell r="I1340" t="str">
            <v>00265</v>
          </cell>
          <cell r="J1340" t="str">
            <v>03603559</v>
          </cell>
        </row>
        <row r="1341">
          <cell r="A1341">
            <v>3606915</v>
          </cell>
          <cell r="B1341" t="str">
            <v>ERRANDI</v>
          </cell>
          <cell r="C1341" t="str">
            <v>ELEONORA</v>
          </cell>
          <cell r="D1341" t="str">
            <v>C.S.I. TEZZE SUL BRENTA</v>
          </cell>
          <cell r="E1341">
            <v>0</v>
          </cell>
          <cell r="F1341">
            <v>2009</v>
          </cell>
          <cell r="G1341">
            <v>0</v>
          </cell>
          <cell r="H1341" t="str">
            <v>PULCINIF</v>
          </cell>
          <cell r="I1341" t="str">
            <v>00134</v>
          </cell>
          <cell r="J1341" t="str">
            <v>03606915</v>
          </cell>
        </row>
        <row r="1342">
          <cell r="A1342">
            <v>3604617</v>
          </cell>
          <cell r="B1342" t="str">
            <v>FACCO</v>
          </cell>
          <cell r="C1342" t="str">
            <v>ANNA</v>
          </cell>
          <cell r="D1342" t="str">
            <v>ATLETICA UNION CREAZZO A.S.D.</v>
          </cell>
          <cell r="E1342">
            <v>0</v>
          </cell>
          <cell r="F1342">
            <v>2010</v>
          </cell>
          <cell r="G1342">
            <v>0</v>
          </cell>
          <cell r="H1342" t="str">
            <v>PULCINIF</v>
          </cell>
          <cell r="I1342" t="str">
            <v>00101</v>
          </cell>
          <cell r="J1342" t="str">
            <v>03604617</v>
          </cell>
        </row>
        <row r="1343">
          <cell r="A1343">
            <v>3606911</v>
          </cell>
          <cell r="B1343" t="str">
            <v>FAGAN</v>
          </cell>
          <cell r="C1343" t="str">
            <v>MAIA</v>
          </cell>
          <cell r="D1343" t="str">
            <v>C.S.I. TEZZE SUL BRENTA</v>
          </cell>
          <cell r="E1343">
            <v>0</v>
          </cell>
          <cell r="F1343">
            <v>2010</v>
          </cell>
          <cell r="G1343">
            <v>0</v>
          </cell>
          <cell r="H1343" t="str">
            <v>PULCINIF</v>
          </cell>
          <cell r="I1343" t="str">
            <v>00134</v>
          </cell>
          <cell r="J1343" t="str">
            <v>03606911</v>
          </cell>
        </row>
        <row r="1344">
          <cell r="A1344">
            <v>3604732</v>
          </cell>
          <cell r="B1344" t="str">
            <v>FOLADOR</v>
          </cell>
          <cell r="C1344" t="str">
            <v>VERONICA</v>
          </cell>
          <cell r="D1344" t="str">
            <v>C.S.I. TEZZE SUL BRENTA</v>
          </cell>
          <cell r="E1344">
            <v>0</v>
          </cell>
          <cell r="F1344">
            <v>2010</v>
          </cell>
          <cell r="G1344">
            <v>0</v>
          </cell>
          <cell r="H1344" t="str">
            <v>PULCINIF</v>
          </cell>
          <cell r="I1344" t="str">
            <v>00134</v>
          </cell>
          <cell r="J1344" t="str">
            <v>03604732</v>
          </cell>
        </row>
        <row r="1345">
          <cell r="A1345">
            <v>3604360</v>
          </cell>
          <cell r="B1345" t="str">
            <v>FRACASSO</v>
          </cell>
          <cell r="C1345" t="str">
            <v>VERONICA</v>
          </cell>
          <cell r="D1345" t="str">
            <v>AMICI DELL'ATLETICA VICENZA</v>
          </cell>
          <cell r="E1345">
            <v>0</v>
          </cell>
          <cell r="F1345">
            <v>2009</v>
          </cell>
          <cell r="G1345">
            <v>0</v>
          </cell>
          <cell r="H1345" t="str">
            <v>PULCINIF</v>
          </cell>
          <cell r="I1345" t="str">
            <v>00265</v>
          </cell>
          <cell r="J1345" t="str">
            <v>03604360</v>
          </cell>
        </row>
        <row r="1346">
          <cell r="A1346">
            <v>3604754</v>
          </cell>
          <cell r="B1346" t="str">
            <v>GABORIN</v>
          </cell>
          <cell r="C1346" t="str">
            <v>DILETTA</v>
          </cell>
          <cell r="D1346" t="str">
            <v>C.S.I. TEZZE SUL BRENTA</v>
          </cell>
          <cell r="E1346">
            <v>0</v>
          </cell>
          <cell r="F1346">
            <v>2012</v>
          </cell>
          <cell r="G1346">
            <v>0</v>
          </cell>
          <cell r="H1346" t="str">
            <v>PULCINIF</v>
          </cell>
          <cell r="I1346" t="str">
            <v>00134</v>
          </cell>
          <cell r="J1346" t="str">
            <v>03604754</v>
          </cell>
        </row>
        <row r="1347">
          <cell r="A1347">
            <v>3604964</v>
          </cell>
          <cell r="B1347" t="str">
            <v>GALLIO</v>
          </cell>
          <cell r="C1347" t="str">
            <v>ARIANNA</v>
          </cell>
          <cell r="D1347" t="str">
            <v>POLISPORTIVA DUEVILLE</v>
          </cell>
          <cell r="E1347">
            <v>0</v>
          </cell>
          <cell r="F1347">
            <v>2009</v>
          </cell>
          <cell r="G1347">
            <v>0</v>
          </cell>
          <cell r="H1347" t="str">
            <v>PULCINIF</v>
          </cell>
          <cell r="I1347" t="str">
            <v>00112</v>
          </cell>
          <cell r="J1347" t="str">
            <v>03604964</v>
          </cell>
        </row>
        <row r="1348">
          <cell r="A1348">
            <v>3602280</v>
          </cell>
          <cell r="B1348" t="str">
            <v>GASPARELLA</v>
          </cell>
          <cell r="C1348" t="str">
            <v>ANNA</v>
          </cell>
          <cell r="D1348" t="str">
            <v>POL. DIL. MONTECCHIO PRECALCINO</v>
          </cell>
          <cell r="E1348">
            <v>0</v>
          </cell>
          <cell r="F1348">
            <v>2010</v>
          </cell>
          <cell r="G1348">
            <v>0</v>
          </cell>
          <cell r="H1348" t="str">
            <v>PULCINIF</v>
          </cell>
          <cell r="I1348" t="str">
            <v>00004</v>
          </cell>
          <cell r="J1348" t="str">
            <v>03602280</v>
          </cell>
        </row>
        <row r="1349">
          <cell r="A1349">
            <v>3606763</v>
          </cell>
          <cell r="B1349" t="str">
            <v>GASPARI</v>
          </cell>
          <cell r="C1349" t="str">
            <v>SERENA</v>
          </cell>
          <cell r="D1349" t="str">
            <v>ATLETICA CALDOGNO '93</v>
          </cell>
          <cell r="E1349">
            <v>0</v>
          </cell>
          <cell r="F1349">
            <v>2011</v>
          </cell>
          <cell r="G1349">
            <v>0</v>
          </cell>
          <cell r="H1349" t="str">
            <v>PULCINIF</v>
          </cell>
          <cell r="I1349" t="str">
            <v>00129</v>
          </cell>
          <cell r="J1349" t="str">
            <v>03606763</v>
          </cell>
        </row>
        <row r="1350">
          <cell r="A1350">
            <v>3604756</v>
          </cell>
          <cell r="B1350" t="str">
            <v>GEREMIA</v>
          </cell>
          <cell r="C1350" t="str">
            <v>GIULIA</v>
          </cell>
          <cell r="D1350" t="str">
            <v>C.S.I. TEZZE SUL BRENTA</v>
          </cell>
          <cell r="E1350">
            <v>0</v>
          </cell>
          <cell r="F1350">
            <v>2012</v>
          </cell>
          <cell r="G1350">
            <v>0</v>
          </cell>
          <cell r="H1350" t="str">
            <v>PULCINIF</v>
          </cell>
          <cell r="I1350" t="str">
            <v>00134</v>
          </cell>
          <cell r="J1350" t="str">
            <v>03604756</v>
          </cell>
        </row>
        <row r="1351">
          <cell r="A1351">
            <v>3604734</v>
          </cell>
          <cell r="B1351" t="str">
            <v>GEREMIA</v>
          </cell>
          <cell r="C1351" t="str">
            <v>STELLA</v>
          </cell>
          <cell r="D1351" t="str">
            <v>C.S.I. TEZZE SUL BRENTA</v>
          </cell>
          <cell r="E1351">
            <v>0</v>
          </cell>
          <cell r="F1351">
            <v>2010</v>
          </cell>
          <cell r="G1351">
            <v>0</v>
          </cell>
          <cell r="H1351" t="str">
            <v>PULCINIF</v>
          </cell>
          <cell r="I1351" t="str">
            <v>00134</v>
          </cell>
          <cell r="J1351" t="str">
            <v>03604734</v>
          </cell>
        </row>
        <row r="1352">
          <cell r="A1352">
            <v>3604365</v>
          </cell>
          <cell r="B1352" t="str">
            <v>GIRARDELLO</v>
          </cell>
          <cell r="C1352" t="str">
            <v>EMMA</v>
          </cell>
          <cell r="D1352" t="str">
            <v>ATLETICA UNION CREAZZO A.S.D.</v>
          </cell>
          <cell r="E1352">
            <v>0</v>
          </cell>
          <cell r="F1352">
            <v>2009</v>
          </cell>
          <cell r="G1352">
            <v>0</v>
          </cell>
          <cell r="H1352" t="str">
            <v>PULCINIF</v>
          </cell>
          <cell r="I1352" t="str">
            <v>00101</v>
          </cell>
          <cell r="J1352" t="str">
            <v>03604365</v>
          </cell>
        </row>
        <row r="1353">
          <cell r="A1353">
            <v>3604748</v>
          </cell>
          <cell r="B1353" t="str">
            <v>GNESOTTO</v>
          </cell>
          <cell r="C1353" t="str">
            <v>AURORA</v>
          </cell>
          <cell r="D1353" t="str">
            <v>C.S.I. TEZZE SUL BRENTA</v>
          </cell>
          <cell r="E1353">
            <v>0</v>
          </cell>
          <cell r="F1353">
            <v>2012</v>
          </cell>
          <cell r="G1353">
            <v>0</v>
          </cell>
          <cell r="H1353" t="str">
            <v>PULCINIF</v>
          </cell>
          <cell r="I1353" t="str">
            <v>00134</v>
          </cell>
          <cell r="J1353" t="str">
            <v>03604748</v>
          </cell>
        </row>
        <row r="1354">
          <cell r="A1354">
            <v>3604744</v>
          </cell>
          <cell r="B1354" t="str">
            <v>GNOATO</v>
          </cell>
          <cell r="C1354" t="str">
            <v>ASIA</v>
          </cell>
          <cell r="D1354" t="str">
            <v>C.S.I. TEZZE SUL BRENTA</v>
          </cell>
          <cell r="E1354">
            <v>0</v>
          </cell>
          <cell r="F1354">
            <v>2009</v>
          </cell>
          <cell r="G1354">
            <v>0</v>
          </cell>
          <cell r="H1354" t="str">
            <v>PULCINIF</v>
          </cell>
          <cell r="I1354" t="str">
            <v>00134</v>
          </cell>
          <cell r="J1354" t="str">
            <v>03604744</v>
          </cell>
        </row>
        <row r="1355">
          <cell r="A1355">
            <v>3603568</v>
          </cell>
          <cell r="B1355" t="str">
            <v>GONELLA</v>
          </cell>
          <cell r="C1355" t="str">
            <v>FRANCESCA</v>
          </cell>
          <cell r="D1355" t="str">
            <v>AMICI DELL'ATLETICA VICENZA</v>
          </cell>
          <cell r="E1355">
            <v>0</v>
          </cell>
          <cell r="F1355">
            <v>2009</v>
          </cell>
          <cell r="G1355">
            <v>0</v>
          </cell>
          <cell r="H1355" t="str">
            <v>PULCINIF</v>
          </cell>
          <cell r="I1355" t="str">
            <v>00265</v>
          </cell>
          <cell r="J1355" t="str">
            <v>03603568</v>
          </cell>
        </row>
        <row r="1356">
          <cell r="A1356">
            <v>3602503</v>
          </cell>
          <cell r="B1356" t="str">
            <v>GRANDE</v>
          </cell>
          <cell r="C1356" t="str">
            <v>GIULIA</v>
          </cell>
          <cell r="D1356" t="str">
            <v>ATLETICA UNION CREAZZO A.S.D.</v>
          </cell>
          <cell r="E1356">
            <v>0</v>
          </cell>
          <cell r="F1356">
            <v>2010</v>
          </cell>
          <cell r="G1356">
            <v>0</v>
          </cell>
          <cell r="H1356" t="str">
            <v>PULCINIF</v>
          </cell>
          <cell r="I1356" t="str">
            <v>00101</v>
          </cell>
          <cell r="J1356" t="str">
            <v>03602503</v>
          </cell>
        </row>
        <row r="1357">
          <cell r="A1357">
            <v>3603651</v>
          </cell>
          <cell r="B1357" t="str">
            <v>GROTTO</v>
          </cell>
          <cell r="C1357" t="str">
            <v>SUSANNA</v>
          </cell>
          <cell r="D1357" t="str">
            <v>U.S. SUMMANO</v>
          </cell>
          <cell r="E1357">
            <v>0</v>
          </cell>
          <cell r="F1357">
            <v>2011</v>
          </cell>
          <cell r="G1357">
            <v>0</v>
          </cell>
          <cell r="H1357" t="str">
            <v>PULCINIF</v>
          </cell>
          <cell r="I1357" t="str">
            <v>00137</v>
          </cell>
          <cell r="J1357" t="str">
            <v>03603651</v>
          </cell>
        </row>
        <row r="1358">
          <cell r="A1358">
            <v>3604030</v>
          </cell>
          <cell r="B1358" t="str">
            <v>HACHIMY</v>
          </cell>
          <cell r="C1358" t="str">
            <v>NORA</v>
          </cell>
          <cell r="D1358" t="str">
            <v>ATLETICA MONTECCHIO MAGGIORE</v>
          </cell>
          <cell r="E1358">
            <v>0</v>
          </cell>
          <cell r="F1358">
            <v>2009</v>
          </cell>
          <cell r="G1358">
            <v>0</v>
          </cell>
          <cell r="H1358" t="str">
            <v>PULCINIF</v>
          </cell>
          <cell r="I1358" t="str">
            <v>00346</v>
          </cell>
          <cell r="J1358" t="str">
            <v>03604030</v>
          </cell>
        </row>
        <row r="1359">
          <cell r="A1359">
            <v>3607011</v>
          </cell>
          <cell r="B1359" t="str">
            <v>LAGO</v>
          </cell>
          <cell r="C1359" t="str">
            <v>ANNA</v>
          </cell>
          <cell r="D1359" t="str">
            <v>POLISPORTIVA SALF ALTOPADOVANA</v>
          </cell>
          <cell r="E1359">
            <v>0</v>
          </cell>
          <cell r="F1359">
            <v>2012</v>
          </cell>
          <cell r="G1359">
            <v>0</v>
          </cell>
          <cell r="H1359" t="str">
            <v>PULCINIF</v>
          </cell>
          <cell r="I1359" t="str">
            <v>00145</v>
          </cell>
          <cell r="J1359" t="str">
            <v>03607011</v>
          </cell>
        </row>
        <row r="1360">
          <cell r="A1360">
            <v>3604737</v>
          </cell>
          <cell r="B1360" t="str">
            <v>LAGO</v>
          </cell>
          <cell r="C1360" t="str">
            <v>EMMA</v>
          </cell>
          <cell r="D1360" t="str">
            <v>C.S.I. TEZZE SUL BRENTA</v>
          </cell>
          <cell r="E1360">
            <v>0</v>
          </cell>
          <cell r="F1360">
            <v>2009</v>
          </cell>
          <cell r="G1360">
            <v>0</v>
          </cell>
          <cell r="H1360" t="str">
            <v>PULCINIF</v>
          </cell>
          <cell r="I1360" t="str">
            <v>00134</v>
          </cell>
          <cell r="J1360" t="str">
            <v>03604737</v>
          </cell>
        </row>
        <row r="1361">
          <cell r="A1361">
            <v>3603570</v>
          </cell>
          <cell r="B1361" t="str">
            <v>LAMESSO</v>
          </cell>
          <cell r="C1361" t="str">
            <v>MATILDE MARIA</v>
          </cell>
          <cell r="D1361" t="str">
            <v>AMICI DELL'ATLETICA VICENZA</v>
          </cell>
          <cell r="E1361">
            <v>0</v>
          </cell>
          <cell r="F1361">
            <v>2009</v>
          </cell>
          <cell r="G1361">
            <v>0</v>
          </cell>
          <cell r="H1361" t="str">
            <v>PULCINIF</v>
          </cell>
          <cell r="I1361" t="str">
            <v>00265</v>
          </cell>
          <cell r="J1361" t="str">
            <v>03603570</v>
          </cell>
        </row>
        <row r="1362">
          <cell r="A1362">
            <v>3604739</v>
          </cell>
          <cell r="B1362" t="str">
            <v>LEKAJ</v>
          </cell>
          <cell r="C1362" t="str">
            <v>EMA</v>
          </cell>
          <cell r="D1362" t="str">
            <v>C.S.I. TEZZE SUL BRENTA</v>
          </cell>
          <cell r="E1362">
            <v>0</v>
          </cell>
          <cell r="F1362">
            <v>2010</v>
          </cell>
          <cell r="G1362">
            <v>0</v>
          </cell>
          <cell r="H1362" t="str">
            <v>PULCINIF</v>
          </cell>
          <cell r="I1362" t="str">
            <v>00134</v>
          </cell>
          <cell r="J1362" t="str">
            <v>03604739</v>
          </cell>
        </row>
        <row r="1363">
          <cell r="A1363">
            <v>3604738</v>
          </cell>
          <cell r="B1363" t="str">
            <v>LEKAJ</v>
          </cell>
          <cell r="C1363" t="str">
            <v>SARA</v>
          </cell>
          <cell r="D1363" t="str">
            <v>C.S.I. TEZZE SUL BRENTA</v>
          </cell>
          <cell r="E1363">
            <v>0</v>
          </cell>
          <cell r="F1363">
            <v>2009</v>
          </cell>
          <cell r="G1363">
            <v>0</v>
          </cell>
          <cell r="H1363" t="str">
            <v>PULCINIF</v>
          </cell>
          <cell r="I1363" t="str">
            <v>00134</v>
          </cell>
          <cell r="J1363" t="str">
            <v>03604738</v>
          </cell>
        </row>
        <row r="1364">
          <cell r="A1364">
            <v>3604681</v>
          </cell>
          <cell r="B1364" t="str">
            <v>LO GRANDE</v>
          </cell>
          <cell r="C1364" t="str">
            <v>GIADA</v>
          </cell>
          <cell r="D1364" t="str">
            <v>ATLETICA UNION CREAZZO A.S.D.</v>
          </cell>
          <cell r="E1364">
            <v>0</v>
          </cell>
          <cell r="F1364">
            <v>2009</v>
          </cell>
          <cell r="G1364">
            <v>0</v>
          </cell>
          <cell r="H1364" t="str">
            <v>PULCINIF</v>
          </cell>
          <cell r="I1364" t="str">
            <v>00101</v>
          </cell>
          <cell r="J1364" t="str">
            <v>03604681</v>
          </cell>
        </row>
        <row r="1365">
          <cell r="A1365">
            <v>3603645</v>
          </cell>
          <cell r="B1365" t="str">
            <v>MARINO</v>
          </cell>
          <cell r="C1365" t="str">
            <v>ERIKA</v>
          </cell>
          <cell r="D1365" t="str">
            <v>U.S. SUMMANO</v>
          </cell>
          <cell r="E1365">
            <v>0</v>
          </cell>
          <cell r="F1365">
            <v>2011</v>
          </cell>
          <cell r="G1365">
            <v>0</v>
          </cell>
          <cell r="H1365" t="str">
            <v>PULCINIF</v>
          </cell>
          <cell r="I1365" t="str">
            <v>00137</v>
          </cell>
          <cell r="J1365" t="str">
            <v>03603645</v>
          </cell>
        </row>
        <row r="1366">
          <cell r="A1366">
            <v>3603646</v>
          </cell>
          <cell r="B1366" t="str">
            <v>MARINO</v>
          </cell>
          <cell r="C1366" t="str">
            <v>ISABEL PIA</v>
          </cell>
          <cell r="D1366" t="str">
            <v>U.S. SUMMANO</v>
          </cell>
          <cell r="E1366">
            <v>0</v>
          </cell>
          <cell r="F1366">
            <v>2010</v>
          </cell>
          <cell r="G1366">
            <v>0</v>
          </cell>
          <cell r="H1366" t="str">
            <v>PULCINIF</v>
          </cell>
          <cell r="I1366" t="str">
            <v>00137</v>
          </cell>
          <cell r="J1366" t="str">
            <v>03603646</v>
          </cell>
        </row>
        <row r="1367">
          <cell r="A1367">
            <v>3604758</v>
          </cell>
          <cell r="B1367" t="str">
            <v>MIOTTI</v>
          </cell>
          <cell r="C1367" t="str">
            <v>ZOE</v>
          </cell>
          <cell r="D1367" t="str">
            <v>C.S.I. TEZZE SUL BRENTA</v>
          </cell>
          <cell r="E1367">
            <v>0</v>
          </cell>
          <cell r="F1367">
            <v>2013</v>
          </cell>
          <cell r="G1367">
            <v>0</v>
          </cell>
          <cell r="H1367" t="str">
            <v>PULCINIF</v>
          </cell>
          <cell r="I1367" t="str">
            <v>00134</v>
          </cell>
          <cell r="J1367" t="str">
            <v>03604758</v>
          </cell>
        </row>
        <row r="1368">
          <cell r="A1368">
            <v>3604038</v>
          </cell>
          <cell r="B1368" t="str">
            <v>MOUCHTAKIR</v>
          </cell>
          <cell r="C1368" t="str">
            <v>MARWA</v>
          </cell>
          <cell r="D1368" t="str">
            <v>AMICI DELL'ATLETICA VICENZA</v>
          </cell>
          <cell r="E1368">
            <v>0</v>
          </cell>
          <cell r="F1368">
            <v>2009</v>
          </cell>
          <cell r="G1368">
            <v>0</v>
          </cell>
          <cell r="H1368" t="str">
            <v>PULCINIF</v>
          </cell>
          <cell r="I1368" t="str">
            <v>00265</v>
          </cell>
          <cell r="J1368" t="str">
            <v>03604038</v>
          </cell>
        </row>
        <row r="1369">
          <cell r="A1369">
            <v>3607322</v>
          </cell>
          <cell r="B1369" t="str">
            <v>MUNARI</v>
          </cell>
          <cell r="C1369" t="str">
            <v>GLORIA</v>
          </cell>
          <cell r="D1369" t="str">
            <v>AMICI DELL'ATLETICA VICENZA</v>
          </cell>
          <cell r="E1369">
            <v>0</v>
          </cell>
          <cell r="F1369">
            <v>2010</v>
          </cell>
          <cell r="G1369">
            <v>0</v>
          </cell>
          <cell r="H1369" t="str">
            <v>PULCINIF</v>
          </cell>
          <cell r="I1369" t="str">
            <v>00265</v>
          </cell>
          <cell r="J1369" t="str">
            <v>03607322</v>
          </cell>
        </row>
        <row r="1370">
          <cell r="A1370">
            <v>3602522</v>
          </cell>
          <cell r="B1370" t="str">
            <v>OLIVIERO</v>
          </cell>
          <cell r="C1370" t="str">
            <v>ADELE</v>
          </cell>
          <cell r="D1370" t="str">
            <v>ATLETICA UNION CREAZZO A.S.D.</v>
          </cell>
          <cell r="E1370">
            <v>0</v>
          </cell>
          <cell r="F1370">
            <v>2009</v>
          </cell>
          <cell r="G1370">
            <v>0</v>
          </cell>
          <cell r="H1370" t="str">
            <v>PULCINIF</v>
          </cell>
          <cell r="I1370" t="str">
            <v>00101</v>
          </cell>
          <cell r="J1370" t="str">
            <v>03602522</v>
          </cell>
        </row>
        <row r="1371">
          <cell r="A1371">
            <v>3602523</v>
          </cell>
          <cell r="B1371" t="str">
            <v>OLIVIERO</v>
          </cell>
          <cell r="C1371" t="str">
            <v>NOEMI</v>
          </cell>
          <cell r="D1371" t="str">
            <v>ATLETICA UNION CREAZZO A.S.D.</v>
          </cell>
          <cell r="E1371">
            <v>0</v>
          </cell>
          <cell r="F1371">
            <v>2010</v>
          </cell>
          <cell r="G1371">
            <v>0</v>
          </cell>
          <cell r="H1371" t="str">
            <v>PULCINIF</v>
          </cell>
          <cell r="I1371" t="str">
            <v>00101</v>
          </cell>
          <cell r="J1371" t="str">
            <v>03602523</v>
          </cell>
        </row>
        <row r="1372">
          <cell r="A1372">
            <v>3605790</v>
          </cell>
          <cell r="B1372" t="str">
            <v>PEGORAROTTO</v>
          </cell>
          <cell r="C1372" t="str">
            <v>SOFIA</v>
          </cell>
          <cell r="D1372" t="str">
            <v>POLISPORTIVA DUEVILLE</v>
          </cell>
          <cell r="E1372">
            <v>0</v>
          </cell>
          <cell r="F1372">
            <v>2011</v>
          </cell>
          <cell r="G1372">
            <v>0</v>
          </cell>
          <cell r="H1372" t="str">
            <v>PULCINIF</v>
          </cell>
          <cell r="I1372" t="str">
            <v>00112</v>
          </cell>
          <cell r="J1372" t="str">
            <v>03605790</v>
          </cell>
        </row>
        <row r="1373">
          <cell r="A1373">
            <v>3604250</v>
          </cell>
          <cell r="B1373" t="str">
            <v>PIAZZO</v>
          </cell>
          <cell r="C1373" t="str">
            <v>MARTA</v>
          </cell>
          <cell r="D1373" t="str">
            <v>CSI ATLETICA COLLI BERICI A.S.D.</v>
          </cell>
          <cell r="E1373">
            <v>0</v>
          </cell>
          <cell r="F1373">
            <v>2010</v>
          </cell>
          <cell r="G1373">
            <v>0</v>
          </cell>
          <cell r="H1373" t="str">
            <v>PULCINIF</v>
          </cell>
          <cell r="I1373" t="str">
            <v>00070</v>
          </cell>
          <cell r="J1373" t="str">
            <v>03604250</v>
          </cell>
        </row>
        <row r="1374">
          <cell r="A1374">
            <v>3604740</v>
          </cell>
          <cell r="B1374" t="str">
            <v>PIOTTO</v>
          </cell>
          <cell r="C1374" t="str">
            <v>MELISSA</v>
          </cell>
          <cell r="D1374" t="str">
            <v>C.S.I. TEZZE SUL BRENTA</v>
          </cell>
          <cell r="E1374">
            <v>0</v>
          </cell>
          <cell r="F1374">
            <v>2010</v>
          </cell>
          <cell r="G1374">
            <v>0</v>
          </cell>
          <cell r="H1374" t="str">
            <v>PULCINIF</v>
          </cell>
          <cell r="I1374" t="str">
            <v>00134</v>
          </cell>
          <cell r="J1374" t="str">
            <v>03604740</v>
          </cell>
        </row>
        <row r="1375">
          <cell r="A1375">
            <v>3604487</v>
          </cell>
          <cell r="B1375" t="str">
            <v>PONCATO</v>
          </cell>
          <cell r="C1375" t="str">
            <v>MARIA</v>
          </cell>
          <cell r="D1375" t="str">
            <v>POLISPORTIVA DUEVILLE</v>
          </cell>
          <cell r="E1375">
            <v>0</v>
          </cell>
          <cell r="F1375">
            <v>2010</v>
          </cell>
          <cell r="G1375">
            <v>0</v>
          </cell>
          <cell r="H1375" t="str">
            <v>PULCINIF</v>
          </cell>
          <cell r="I1375" t="str">
            <v>00112</v>
          </cell>
          <cell r="J1375" t="str">
            <v>03604487</v>
          </cell>
        </row>
        <row r="1376">
          <cell r="A1376">
            <v>3603006</v>
          </cell>
          <cell r="B1376" t="str">
            <v>PRETTO</v>
          </cell>
          <cell r="C1376" t="str">
            <v>ZOE</v>
          </cell>
          <cell r="D1376" t="str">
            <v>ATLETICA ARZIGNANO</v>
          </cell>
          <cell r="E1376">
            <v>0</v>
          </cell>
          <cell r="F1376">
            <v>2010</v>
          </cell>
          <cell r="G1376">
            <v>0</v>
          </cell>
          <cell r="H1376" t="str">
            <v>PULCINIF</v>
          </cell>
          <cell r="I1376" t="str">
            <v>00131</v>
          </cell>
          <cell r="J1376" t="str">
            <v>03603006</v>
          </cell>
        </row>
        <row r="1377">
          <cell r="A1377">
            <v>3603197</v>
          </cell>
          <cell r="B1377" t="str">
            <v>RAPPO</v>
          </cell>
          <cell r="C1377" t="str">
            <v>SARA</v>
          </cell>
          <cell r="D1377" t="str">
            <v>AMICI DELL'ATLETICA VICENZA</v>
          </cell>
          <cell r="E1377">
            <v>0</v>
          </cell>
          <cell r="F1377">
            <v>2009</v>
          </cell>
          <cell r="G1377">
            <v>0</v>
          </cell>
          <cell r="H1377" t="str">
            <v>PULCINIF</v>
          </cell>
          <cell r="I1377" t="str">
            <v>00265</v>
          </cell>
          <cell r="J1377" t="str">
            <v>03603197</v>
          </cell>
        </row>
        <row r="1378">
          <cell r="A1378">
            <v>3603198</v>
          </cell>
          <cell r="B1378" t="str">
            <v>REMONATO</v>
          </cell>
          <cell r="C1378" t="str">
            <v>ALICE</v>
          </cell>
          <cell r="D1378" t="str">
            <v>AMICI DELL'ATLETICA VICENZA</v>
          </cell>
          <cell r="E1378">
            <v>0</v>
          </cell>
          <cell r="F1378">
            <v>2009</v>
          </cell>
          <cell r="G1378">
            <v>0</v>
          </cell>
          <cell r="H1378" t="str">
            <v>PULCINIF</v>
          </cell>
          <cell r="I1378" t="str">
            <v>00265</v>
          </cell>
          <cell r="J1378" t="str">
            <v>03603198</v>
          </cell>
        </row>
        <row r="1379">
          <cell r="A1379">
            <v>3604968</v>
          </cell>
          <cell r="B1379" t="str">
            <v>RIVA</v>
          </cell>
          <cell r="C1379" t="str">
            <v>FLAVIA</v>
          </cell>
          <cell r="D1379" t="str">
            <v>POLISPORTIVA DUEVILLE</v>
          </cell>
          <cell r="E1379">
            <v>0</v>
          </cell>
          <cell r="F1379">
            <v>2010</v>
          </cell>
          <cell r="G1379">
            <v>0</v>
          </cell>
          <cell r="H1379" t="str">
            <v>PULCINIF</v>
          </cell>
          <cell r="I1379" t="str">
            <v>00112</v>
          </cell>
          <cell r="J1379" t="str">
            <v>03604968</v>
          </cell>
        </row>
        <row r="1380">
          <cell r="A1380">
            <v>3604973</v>
          </cell>
          <cell r="B1380" t="str">
            <v>RIZZO</v>
          </cell>
          <cell r="C1380" t="str">
            <v>GLORIA</v>
          </cell>
          <cell r="D1380" t="str">
            <v>POLISPORTIVA DUEVILLE</v>
          </cell>
          <cell r="E1380">
            <v>0</v>
          </cell>
          <cell r="F1380">
            <v>2009</v>
          </cell>
          <cell r="G1380">
            <v>0</v>
          </cell>
          <cell r="H1380" t="str">
            <v>PULCINIF</v>
          </cell>
          <cell r="I1380" t="str">
            <v>00112</v>
          </cell>
          <cell r="J1380" t="str">
            <v>03604973</v>
          </cell>
        </row>
        <row r="1381">
          <cell r="A1381">
            <v>3604741</v>
          </cell>
          <cell r="B1381" t="str">
            <v>SANTARSIERO</v>
          </cell>
          <cell r="C1381" t="str">
            <v>SOFIA</v>
          </cell>
          <cell r="D1381" t="str">
            <v>C.S.I. TEZZE SUL BRENTA</v>
          </cell>
          <cell r="E1381">
            <v>0</v>
          </cell>
          <cell r="F1381">
            <v>2009</v>
          </cell>
          <cell r="G1381">
            <v>0</v>
          </cell>
          <cell r="H1381" t="str">
            <v>PULCINIF</v>
          </cell>
          <cell r="I1381" t="str">
            <v>00134</v>
          </cell>
          <cell r="J1381" t="str">
            <v>03604741</v>
          </cell>
        </row>
        <row r="1382">
          <cell r="A1382">
            <v>3605252</v>
          </cell>
          <cell r="B1382" t="str">
            <v>SANTORO</v>
          </cell>
          <cell r="C1382" t="str">
            <v>CLAUDIA</v>
          </cell>
          <cell r="D1382" t="str">
            <v>ATLETICA UNION CREAZZO A.S.D.</v>
          </cell>
          <cell r="E1382">
            <v>0</v>
          </cell>
          <cell r="F1382">
            <v>2011</v>
          </cell>
          <cell r="G1382">
            <v>0</v>
          </cell>
          <cell r="H1382" t="str">
            <v>PULCINIF</v>
          </cell>
          <cell r="I1382" t="str">
            <v>00101</v>
          </cell>
          <cell r="J1382" t="str">
            <v>03605252</v>
          </cell>
        </row>
        <row r="1383">
          <cell r="A1383">
            <v>3604761</v>
          </cell>
          <cell r="B1383" t="str">
            <v>SCALCO</v>
          </cell>
          <cell r="C1383" t="str">
            <v>EMILY SALLY</v>
          </cell>
          <cell r="D1383" t="str">
            <v>C.S.I. TEZZE SUL BRENTA</v>
          </cell>
          <cell r="E1383">
            <v>0</v>
          </cell>
          <cell r="F1383">
            <v>2009</v>
          </cell>
          <cell r="G1383">
            <v>0</v>
          </cell>
          <cell r="H1383" t="str">
            <v>PULCINIF</v>
          </cell>
          <cell r="I1383" t="str">
            <v>00134</v>
          </cell>
          <cell r="J1383" t="str">
            <v>03604761</v>
          </cell>
        </row>
        <row r="1384">
          <cell r="A1384">
            <v>3604148</v>
          </cell>
          <cell r="B1384" t="str">
            <v>SCALCO</v>
          </cell>
          <cell r="C1384" t="str">
            <v>REBECCA</v>
          </cell>
          <cell r="D1384" t="str">
            <v>C.S.I. TEZZE SUL BRENTA</v>
          </cell>
          <cell r="E1384">
            <v>0</v>
          </cell>
          <cell r="F1384">
            <v>2009</v>
          </cell>
          <cell r="G1384">
            <v>0</v>
          </cell>
          <cell r="H1384" t="str">
            <v>PULCINIF</v>
          </cell>
          <cell r="I1384" t="str">
            <v>00134</v>
          </cell>
          <cell r="J1384" t="str">
            <v>03604148</v>
          </cell>
        </row>
        <row r="1385">
          <cell r="A1385">
            <v>3604757</v>
          </cell>
          <cell r="B1385" t="str">
            <v>SCHIRATO</v>
          </cell>
          <cell r="C1385" t="str">
            <v>NICOLE</v>
          </cell>
          <cell r="D1385" t="str">
            <v>C.S.I. TEZZE SUL BRENTA</v>
          </cell>
          <cell r="E1385">
            <v>0</v>
          </cell>
          <cell r="F1385">
            <v>2009</v>
          </cell>
          <cell r="G1385">
            <v>0</v>
          </cell>
          <cell r="H1385" t="str">
            <v>PULCINIF</v>
          </cell>
          <cell r="I1385" t="str">
            <v>00134</v>
          </cell>
          <cell r="J1385" t="str">
            <v>03604757</v>
          </cell>
        </row>
        <row r="1386">
          <cell r="A1386">
            <v>3603242</v>
          </cell>
          <cell r="B1386" t="str">
            <v>SCOMA</v>
          </cell>
          <cell r="C1386" t="str">
            <v>ANNA</v>
          </cell>
          <cell r="D1386" t="str">
            <v>ATLETICA TRISSINO</v>
          </cell>
          <cell r="E1386">
            <v>0</v>
          </cell>
          <cell r="F1386">
            <v>2009</v>
          </cell>
          <cell r="G1386">
            <v>0</v>
          </cell>
          <cell r="H1386" t="str">
            <v>PULCINIF</v>
          </cell>
          <cell r="I1386" t="str">
            <v>00230</v>
          </cell>
          <cell r="J1386" t="str">
            <v>03603242</v>
          </cell>
        </row>
        <row r="1387">
          <cell r="A1387">
            <v>3603201</v>
          </cell>
          <cell r="B1387" t="str">
            <v>SCORTEGAGNA</v>
          </cell>
          <cell r="C1387" t="str">
            <v>MARIA</v>
          </cell>
          <cell r="D1387" t="str">
            <v>AMICI DELL'ATLETICA VICENZA</v>
          </cell>
          <cell r="E1387">
            <v>0</v>
          </cell>
          <cell r="F1387">
            <v>2011</v>
          </cell>
          <cell r="G1387">
            <v>0</v>
          </cell>
          <cell r="H1387" t="str">
            <v>PULCINIF</v>
          </cell>
          <cell r="I1387" t="str">
            <v>00265</v>
          </cell>
          <cell r="J1387" t="str">
            <v>03603201</v>
          </cell>
        </row>
        <row r="1388">
          <cell r="A1388">
            <v>3606914</v>
          </cell>
          <cell r="B1388" t="str">
            <v>SOLDA'</v>
          </cell>
          <cell r="C1388" t="str">
            <v>AGATA</v>
          </cell>
          <cell r="D1388" t="str">
            <v>C.S.I. TEZZE SUL BRENTA</v>
          </cell>
          <cell r="E1388">
            <v>0</v>
          </cell>
          <cell r="F1388">
            <v>2012</v>
          </cell>
          <cell r="G1388">
            <v>0</v>
          </cell>
          <cell r="H1388" t="str">
            <v>PULCINIF</v>
          </cell>
          <cell r="I1388" t="str">
            <v>00134</v>
          </cell>
          <cell r="J1388" t="str">
            <v>03606914</v>
          </cell>
        </row>
        <row r="1389">
          <cell r="A1389">
            <v>3602542</v>
          </cell>
          <cell r="B1389" t="str">
            <v>SPATARO</v>
          </cell>
          <cell r="C1389" t="str">
            <v>GIORGIA</v>
          </cell>
          <cell r="D1389" t="str">
            <v>ATLETICA UNION CREAZZO A.S.D.</v>
          </cell>
          <cell r="E1389">
            <v>0</v>
          </cell>
          <cell r="F1389">
            <v>2009</v>
          </cell>
          <cell r="G1389">
            <v>0</v>
          </cell>
          <cell r="H1389" t="str">
            <v>PULCINIF</v>
          </cell>
          <cell r="I1389" t="str">
            <v>00101</v>
          </cell>
          <cell r="J1389" t="str">
            <v>03602542</v>
          </cell>
        </row>
        <row r="1390">
          <cell r="A1390">
            <v>3605736</v>
          </cell>
          <cell r="B1390" t="str">
            <v>STEVAN</v>
          </cell>
          <cell r="C1390" t="str">
            <v>MADDALENA</v>
          </cell>
          <cell r="D1390" t="str">
            <v>C.S.I. TEZZE SUL BRENTA</v>
          </cell>
          <cell r="E1390">
            <v>0</v>
          </cell>
          <cell r="F1390">
            <v>2009</v>
          </cell>
          <cell r="G1390">
            <v>0</v>
          </cell>
          <cell r="H1390" t="str">
            <v>PULCINIF</v>
          </cell>
          <cell r="I1390" t="str">
            <v>00134</v>
          </cell>
          <cell r="J1390" t="str">
            <v>03605736</v>
          </cell>
        </row>
        <row r="1391">
          <cell r="A1391">
            <v>3604755</v>
          </cell>
          <cell r="B1391" t="str">
            <v>TAGLIAFICO</v>
          </cell>
          <cell r="C1391" t="str">
            <v>NORA</v>
          </cell>
          <cell r="D1391" t="str">
            <v>C.S.I. TEZZE SUL BRENTA</v>
          </cell>
          <cell r="E1391">
            <v>0</v>
          </cell>
          <cell r="F1391">
            <v>2011</v>
          </cell>
          <cell r="G1391">
            <v>0</v>
          </cell>
          <cell r="H1391" t="str">
            <v>PULCINIF</v>
          </cell>
          <cell r="I1391" t="str">
            <v>00134</v>
          </cell>
          <cell r="J1391" t="str">
            <v>03604755</v>
          </cell>
        </row>
        <row r="1392">
          <cell r="A1392">
            <v>3603713</v>
          </cell>
          <cell r="B1392" t="str">
            <v>TERZIANI</v>
          </cell>
          <cell r="C1392" t="str">
            <v>CAMILLA</v>
          </cell>
          <cell r="D1392" t="str">
            <v>A.P.D. VALDAGNO</v>
          </cell>
          <cell r="E1392">
            <v>0</v>
          </cell>
          <cell r="F1392">
            <v>2009</v>
          </cell>
          <cell r="G1392">
            <v>0</v>
          </cell>
          <cell r="H1392" t="str">
            <v>PULCINIF</v>
          </cell>
          <cell r="I1392" t="str">
            <v>00135</v>
          </cell>
          <cell r="J1392" t="str">
            <v>03603713</v>
          </cell>
        </row>
        <row r="1393">
          <cell r="A1393">
            <v>3603595</v>
          </cell>
          <cell r="B1393" t="str">
            <v>TESTA</v>
          </cell>
          <cell r="C1393" t="str">
            <v>ELISA</v>
          </cell>
          <cell r="D1393" t="str">
            <v>AMICI DELL'ATLETICA VICENZA</v>
          </cell>
          <cell r="E1393">
            <v>0</v>
          </cell>
          <cell r="F1393">
            <v>2009</v>
          </cell>
          <cell r="G1393">
            <v>0</v>
          </cell>
          <cell r="H1393" t="str">
            <v>PULCINIF</v>
          </cell>
          <cell r="I1393" t="str">
            <v>00265</v>
          </cell>
          <cell r="J1393" t="str">
            <v>03603595</v>
          </cell>
        </row>
        <row r="1394">
          <cell r="A1394">
            <v>3605621</v>
          </cell>
          <cell r="B1394" t="str">
            <v>TESTA</v>
          </cell>
          <cell r="C1394" t="str">
            <v>SARA</v>
          </cell>
          <cell r="D1394" t="str">
            <v>AMICI DELL'ATLETICA VICENZA</v>
          </cell>
          <cell r="E1394">
            <v>0</v>
          </cell>
          <cell r="F1394">
            <v>2011</v>
          </cell>
          <cell r="G1394">
            <v>0</v>
          </cell>
          <cell r="H1394" t="str">
            <v>PULCINIF</v>
          </cell>
          <cell r="I1394" t="str">
            <v>00265</v>
          </cell>
          <cell r="J1394" t="str">
            <v>03605621</v>
          </cell>
        </row>
        <row r="1395">
          <cell r="A1395">
            <v>3602620</v>
          </cell>
          <cell r="B1395" t="str">
            <v>TIRAPELLE</v>
          </cell>
          <cell r="C1395" t="str">
            <v>LETIZIA</v>
          </cell>
          <cell r="D1395" t="str">
            <v>ATLETICA MONTECCHIO MAGGIORE</v>
          </cell>
          <cell r="E1395">
            <v>0</v>
          </cell>
          <cell r="F1395">
            <v>2013</v>
          </cell>
          <cell r="G1395">
            <v>0</v>
          </cell>
          <cell r="H1395" t="str">
            <v>PULCINIF</v>
          </cell>
          <cell r="I1395" t="str">
            <v>00346</v>
          </cell>
          <cell r="J1395" t="str">
            <v>03602620</v>
          </cell>
        </row>
        <row r="1396">
          <cell r="A1396">
            <v>3604493</v>
          </cell>
          <cell r="B1396" t="str">
            <v>TONINI</v>
          </cell>
          <cell r="C1396" t="str">
            <v>EMMA</v>
          </cell>
          <cell r="D1396" t="str">
            <v>POLISPORTIVA DUEVILLE</v>
          </cell>
          <cell r="E1396">
            <v>0</v>
          </cell>
          <cell r="F1396">
            <v>2009</v>
          </cell>
          <cell r="G1396">
            <v>0</v>
          </cell>
          <cell r="H1396" t="str">
            <v>PULCINIF</v>
          </cell>
          <cell r="I1396" t="str">
            <v>00112</v>
          </cell>
          <cell r="J1396" t="str">
            <v>03604493</v>
          </cell>
        </row>
        <row r="1397">
          <cell r="A1397">
            <v>3607648</v>
          </cell>
          <cell r="B1397" t="str">
            <v>URBANINI</v>
          </cell>
          <cell r="C1397" t="str">
            <v>CATERINA</v>
          </cell>
          <cell r="D1397" t="str">
            <v>ATLETICA CALDOGNO '93</v>
          </cell>
          <cell r="E1397">
            <v>0</v>
          </cell>
          <cell r="F1397">
            <v>2011</v>
          </cell>
          <cell r="G1397">
            <v>0</v>
          </cell>
          <cell r="H1397" t="str">
            <v>PULCINIF</v>
          </cell>
          <cell r="I1397" t="str">
            <v>00129</v>
          </cell>
          <cell r="J1397" t="str">
            <v>03607648</v>
          </cell>
        </row>
        <row r="1398">
          <cell r="A1398">
            <v>3604495</v>
          </cell>
          <cell r="B1398" t="str">
            <v>VALENTE</v>
          </cell>
          <cell r="C1398" t="str">
            <v>CHIARA</v>
          </cell>
          <cell r="D1398" t="str">
            <v>POLISPORTIVA DUEVILLE</v>
          </cell>
          <cell r="E1398">
            <v>0</v>
          </cell>
          <cell r="F1398">
            <v>2010</v>
          </cell>
          <cell r="G1398">
            <v>0</v>
          </cell>
          <cell r="H1398" t="str">
            <v>PULCINIF</v>
          </cell>
          <cell r="I1398" t="str">
            <v>00112</v>
          </cell>
          <cell r="J1398" t="str">
            <v>03604495</v>
          </cell>
        </row>
        <row r="1399">
          <cell r="A1399">
            <v>3605784</v>
          </cell>
          <cell r="B1399" t="str">
            <v>VALLORTIGARA</v>
          </cell>
          <cell r="C1399" t="str">
            <v>GIADA</v>
          </cell>
          <cell r="D1399" t="str">
            <v>CSI ATLETICA COLLI BERICI A.S.D.</v>
          </cell>
          <cell r="E1399">
            <v>0</v>
          </cell>
          <cell r="F1399">
            <v>2009</v>
          </cell>
          <cell r="G1399">
            <v>0</v>
          </cell>
          <cell r="H1399" t="str">
            <v>PULCINIF</v>
          </cell>
          <cell r="I1399" t="str">
            <v>00070</v>
          </cell>
          <cell r="J1399" t="str">
            <v>03605784</v>
          </cell>
        </row>
        <row r="1400">
          <cell r="A1400">
            <v>3602907</v>
          </cell>
          <cell r="B1400" t="str">
            <v>VARIO</v>
          </cell>
          <cell r="C1400" t="str">
            <v>ANDREA</v>
          </cell>
          <cell r="D1400" t="str">
            <v>SPAZI VERDI</v>
          </cell>
          <cell r="E1400">
            <v>0</v>
          </cell>
          <cell r="F1400">
            <v>2009</v>
          </cell>
          <cell r="G1400">
            <v>0</v>
          </cell>
          <cell r="H1400" t="str">
            <v>PULCINIF</v>
          </cell>
          <cell r="I1400" t="str">
            <v>00298</v>
          </cell>
          <cell r="J1400" t="str">
            <v>03602907</v>
          </cell>
        </row>
        <row r="1401">
          <cell r="A1401">
            <v>3603715</v>
          </cell>
          <cell r="B1401" t="str">
            <v>ZANATTA</v>
          </cell>
          <cell r="C1401" t="str">
            <v>MARIA CHIARA</v>
          </cell>
          <cell r="D1401" t="str">
            <v>A.P.D. VALDAGNO</v>
          </cell>
          <cell r="E1401">
            <v>0</v>
          </cell>
          <cell r="F1401">
            <v>2009</v>
          </cell>
          <cell r="G1401">
            <v>0</v>
          </cell>
          <cell r="H1401" t="str">
            <v>PULCINIF</v>
          </cell>
          <cell r="I1401" t="str">
            <v>00135</v>
          </cell>
          <cell r="J1401" t="str">
            <v>03603715</v>
          </cell>
        </row>
        <row r="1402">
          <cell r="A1402">
            <v>3607211</v>
          </cell>
          <cell r="B1402" t="str">
            <v>ZANIN</v>
          </cell>
          <cell r="C1402" t="str">
            <v>ELEONORA</v>
          </cell>
          <cell r="D1402" t="str">
            <v>POLISPORTIVA DUEVILLE</v>
          </cell>
          <cell r="E1402">
            <v>0</v>
          </cell>
          <cell r="F1402">
            <v>2010</v>
          </cell>
          <cell r="G1402">
            <v>0</v>
          </cell>
          <cell r="H1402" t="str">
            <v>PULCINIF</v>
          </cell>
          <cell r="I1402" t="str">
            <v>00112</v>
          </cell>
          <cell r="J1402" t="str">
            <v>03607211</v>
          </cell>
        </row>
        <row r="1403">
          <cell r="A1403">
            <v>3607010</v>
          </cell>
          <cell r="B1403" t="str">
            <v>ZATTIN</v>
          </cell>
          <cell r="C1403" t="str">
            <v>BEATRICE</v>
          </cell>
          <cell r="D1403" t="str">
            <v>POLISPORTIVA SALF ALTOPADOVANA</v>
          </cell>
          <cell r="E1403">
            <v>0</v>
          </cell>
          <cell r="F1403">
            <v>2012</v>
          </cell>
          <cell r="G1403">
            <v>0</v>
          </cell>
          <cell r="H1403" t="str">
            <v>PULCINIF</v>
          </cell>
          <cell r="I1403" t="str">
            <v>00145</v>
          </cell>
          <cell r="J1403" t="str">
            <v>03607010</v>
          </cell>
        </row>
        <row r="1404">
          <cell r="A1404">
            <v>3604421</v>
          </cell>
          <cell r="B1404" t="str">
            <v>ZATTIN</v>
          </cell>
          <cell r="C1404" t="str">
            <v>MARIA</v>
          </cell>
          <cell r="D1404" t="str">
            <v>POLISPORTIVA SALF ALTOPADOVANA</v>
          </cell>
          <cell r="E1404">
            <v>0</v>
          </cell>
          <cell r="F1404">
            <v>2009</v>
          </cell>
          <cell r="G1404">
            <v>0</v>
          </cell>
          <cell r="H1404" t="str">
            <v>PULCINIF</v>
          </cell>
          <cell r="I1404" t="str">
            <v>00145</v>
          </cell>
          <cell r="J1404" t="str">
            <v>03604421</v>
          </cell>
        </row>
        <row r="1405">
          <cell r="A1405">
            <v>3604979</v>
          </cell>
          <cell r="B1405" t="str">
            <v>ZOLIN</v>
          </cell>
          <cell r="C1405" t="str">
            <v>MARIANNA</v>
          </cell>
          <cell r="D1405" t="str">
            <v>POLISPORTIVA DUEVILLE</v>
          </cell>
          <cell r="E1405">
            <v>0</v>
          </cell>
          <cell r="F1405">
            <v>2009</v>
          </cell>
          <cell r="G1405">
            <v>0</v>
          </cell>
          <cell r="H1405" t="str">
            <v>PULCINIF</v>
          </cell>
          <cell r="I1405" t="str">
            <v>00112</v>
          </cell>
          <cell r="J1405" t="str">
            <v>03604979</v>
          </cell>
        </row>
        <row r="1406">
          <cell r="A1406">
            <v>3603004</v>
          </cell>
          <cell r="B1406" t="str">
            <v>ZUCCONI</v>
          </cell>
          <cell r="C1406" t="str">
            <v>GIOVANNI</v>
          </cell>
          <cell r="D1406" t="str">
            <v>AMICI DELL'ATLETICA VICENZA</v>
          </cell>
          <cell r="E1406">
            <v>0</v>
          </cell>
          <cell r="F1406">
            <v>2010</v>
          </cell>
          <cell r="G1406">
            <v>0</v>
          </cell>
          <cell r="H1406" t="str">
            <v>PULCINIF</v>
          </cell>
          <cell r="I1406" t="str">
            <v>00265</v>
          </cell>
          <cell r="J1406" t="str">
            <v>03603004</v>
          </cell>
        </row>
        <row r="1407">
          <cell r="A1407">
            <v>3607236</v>
          </cell>
          <cell r="B1407" t="str">
            <v>ZUCCONI</v>
          </cell>
          <cell r="C1407" t="str">
            <v>GIOVANNI</v>
          </cell>
          <cell r="D1407" t="str">
            <v>AMICI DELL'ATLETICA VICENZA</v>
          </cell>
          <cell r="E1407">
            <v>0</v>
          </cell>
          <cell r="F1407">
            <v>2010</v>
          </cell>
          <cell r="G1407">
            <v>0</v>
          </cell>
          <cell r="H1407" t="str">
            <v>PULCINIF</v>
          </cell>
          <cell r="I1407" t="str">
            <v>00265</v>
          </cell>
          <cell r="J1407" t="str">
            <v>03607236</v>
          </cell>
        </row>
        <row r="1408">
          <cell r="A1408">
            <v>3603185</v>
          </cell>
          <cell r="B1408" t="str">
            <v>AMATO</v>
          </cell>
          <cell r="C1408" t="str">
            <v>NICOLO'</v>
          </cell>
          <cell r="D1408" t="str">
            <v>AMICI DELL'ATLETICA VICENZA</v>
          </cell>
          <cell r="E1408">
            <v>0</v>
          </cell>
          <cell r="F1408">
            <v>2010</v>
          </cell>
          <cell r="G1408">
            <v>0</v>
          </cell>
          <cell r="H1408" t="str">
            <v>PULCINIM</v>
          </cell>
          <cell r="I1408" t="str">
            <v>00265</v>
          </cell>
          <cell r="J1408" t="str">
            <v>03603185</v>
          </cell>
        </row>
        <row r="1409">
          <cell r="A1409">
            <v>3603661</v>
          </cell>
          <cell r="B1409" t="str">
            <v>AMBROSINI</v>
          </cell>
          <cell r="C1409" t="str">
            <v>ALESSANDRO</v>
          </cell>
          <cell r="D1409" t="str">
            <v>A.P.D. VALDAGNO</v>
          </cell>
          <cell r="E1409">
            <v>0</v>
          </cell>
          <cell r="F1409">
            <v>2009</v>
          </cell>
          <cell r="G1409">
            <v>0</v>
          </cell>
          <cell r="H1409" t="str">
            <v>PULCINIM</v>
          </cell>
          <cell r="I1409" t="str">
            <v>00135</v>
          </cell>
          <cell r="J1409" t="str">
            <v>03603661</v>
          </cell>
        </row>
        <row r="1410">
          <cell r="A1410">
            <v>3604475</v>
          </cell>
          <cell r="B1410" t="str">
            <v>AMIN</v>
          </cell>
          <cell r="C1410" t="str">
            <v>PIETRO</v>
          </cell>
          <cell r="D1410" t="str">
            <v>POLISPORTIVA DUEVILLE</v>
          </cell>
          <cell r="E1410">
            <v>0</v>
          </cell>
          <cell r="F1410">
            <v>2009</v>
          </cell>
          <cell r="G1410">
            <v>0</v>
          </cell>
          <cell r="H1410" t="str">
            <v>PULCINIM</v>
          </cell>
          <cell r="I1410" t="str">
            <v>00112</v>
          </cell>
          <cell r="J1410" t="str">
            <v>03604475</v>
          </cell>
        </row>
        <row r="1411">
          <cell r="A1411">
            <v>3603187</v>
          </cell>
          <cell r="B1411" t="str">
            <v>ANDRELLO</v>
          </cell>
          <cell r="C1411" t="str">
            <v>RICCARDO</v>
          </cell>
          <cell r="D1411" t="str">
            <v>AMICI DELL'ATLETICA VICENZA</v>
          </cell>
          <cell r="E1411">
            <v>0</v>
          </cell>
          <cell r="F1411">
            <v>2011</v>
          </cell>
          <cell r="G1411">
            <v>0</v>
          </cell>
          <cell r="H1411" t="str">
            <v>PULCINIM</v>
          </cell>
          <cell r="I1411" t="str">
            <v>00265</v>
          </cell>
          <cell r="J1411" t="str">
            <v>03603187</v>
          </cell>
        </row>
        <row r="1412">
          <cell r="A1412">
            <v>3602482</v>
          </cell>
          <cell r="B1412" t="str">
            <v>ASNICAR</v>
          </cell>
          <cell r="C1412" t="str">
            <v>ALESSANDRO</v>
          </cell>
          <cell r="D1412" t="str">
            <v>ATLETICA UNION CREAZZO A.S.D.</v>
          </cell>
          <cell r="E1412">
            <v>0</v>
          </cell>
          <cell r="F1412">
            <v>2010</v>
          </cell>
          <cell r="G1412">
            <v>0</v>
          </cell>
          <cell r="H1412" t="str">
            <v>PULCINIM</v>
          </cell>
          <cell r="I1412" t="str">
            <v>00101</v>
          </cell>
          <cell r="J1412" t="str">
            <v>03602482</v>
          </cell>
        </row>
        <row r="1413">
          <cell r="A1413">
            <v>3603221</v>
          </cell>
          <cell r="B1413" t="str">
            <v>BANCE</v>
          </cell>
          <cell r="C1413" t="str">
            <v>NOURDINI</v>
          </cell>
          <cell r="D1413" t="str">
            <v>ATLETICA TRISSINO</v>
          </cell>
          <cell r="E1413">
            <v>0</v>
          </cell>
          <cell r="F1413">
            <v>2009</v>
          </cell>
          <cell r="G1413">
            <v>0</v>
          </cell>
          <cell r="H1413" t="str">
            <v>PULCINIM</v>
          </cell>
          <cell r="I1413" t="str">
            <v>00230</v>
          </cell>
          <cell r="J1413" t="str">
            <v>03603221</v>
          </cell>
        </row>
        <row r="1414">
          <cell r="A1414">
            <v>3603543</v>
          </cell>
          <cell r="B1414" t="str">
            <v>BASSAN</v>
          </cell>
          <cell r="C1414" t="str">
            <v>LUCA</v>
          </cell>
          <cell r="D1414" t="str">
            <v>AMICI DELL'ATLETICA VICENZA</v>
          </cell>
          <cell r="E1414">
            <v>0</v>
          </cell>
          <cell r="F1414">
            <v>2009</v>
          </cell>
          <cell r="G1414">
            <v>0</v>
          </cell>
          <cell r="H1414" t="str">
            <v>PULCINIM</v>
          </cell>
          <cell r="I1414" t="str">
            <v>00265</v>
          </cell>
          <cell r="J1414" t="str">
            <v>03603543</v>
          </cell>
        </row>
        <row r="1415">
          <cell r="A1415">
            <v>3603009</v>
          </cell>
          <cell r="B1415" t="str">
            <v>BENETTI</v>
          </cell>
          <cell r="C1415" t="str">
            <v>AUGUSTO</v>
          </cell>
          <cell r="D1415" t="str">
            <v>ATLETICA ARZIGNANO</v>
          </cell>
          <cell r="E1415">
            <v>0</v>
          </cell>
          <cell r="F1415">
            <v>2010</v>
          </cell>
          <cell r="G1415">
            <v>0</v>
          </cell>
          <cell r="H1415" t="str">
            <v>PULCINIM</v>
          </cell>
          <cell r="I1415" t="str">
            <v>00131</v>
          </cell>
          <cell r="J1415" t="str">
            <v>03603009</v>
          </cell>
        </row>
        <row r="1416">
          <cell r="A1416">
            <v>3604955</v>
          </cell>
          <cell r="B1416" t="str">
            <v>BERNA</v>
          </cell>
          <cell r="C1416" t="str">
            <v>LEONARDO</v>
          </cell>
          <cell r="D1416" t="str">
            <v>POLISPORTIVA DUEVILLE</v>
          </cell>
          <cell r="E1416">
            <v>0</v>
          </cell>
          <cell r="F1416">
            <v>2010</v>
          </cell>
          <cell r="G1416">
            <v>0</v>
          </cell>
          <cell r="H1416" t="str">
            <v>PULCINIM</v>
          </cell>
          <cell r="I1416" t="str">
            <v>00112</v>
          </cell>
          <cell r="J1416" t="str">
            <v>03604955</v>
          </cell>
        </row>
        <row r="1417">
          <cell r="A1417">
            <v>3606114</v>
          </cell>
          <cell r="B1417" t="str">
            <v>BERTACCO</v>
          </cell>
          <cell r="C1417" t="str">
            <v>PIETRO</v>
          </cell>
          <cell r="D1417" t="str">
            <v>SPAZI VERDI</v>
          </cell>
          <cell r="E1417">
            <v>0</v>
          </cell>
          <cell r="F1417">
            <v>2009</v>
          </cell>
          <cell r="G1417">
            <v>0</v>
          </cell>
          <cell r="H1417" t="str">
            <v>PULCINIM</v>
          </cell>
          <cell r="I1417" t="str">
            <v>00298</v>
          </cell>
          <cell r="J1417" t="str">
            <v>03606114</v>
          </cell>
        </row>
        <row r="1418">
          <cell r="A1418">
            <v>3603640</v>
          </cell>
          <cell r="B1418" t="str">
            <v>BERTINATO</v>
          </cell>
          <cell r="C1418" t="str">
            <v>CRISTIAN</v>
          </cell>
          <cell r="D1418" t="str">
            <v>U.S. SUMMANO</v>
          </cell>
          <cell r="E1418">
            <v>0</v>
          </cell>
          <cell r="F1418">
            <v>2009</v>
          </cell>
          <cell r="G1418">
            <v>0</v>
          </cell>
          <cell r="H1418" t="str">
            <v>PULCINIM</v>
          </cell>
          <cell r="I1418" t="str">
            <v>00137</v>
          </cell>
          <cell r="J1418" t="str">
            <v>03603640</v>
          </cell>
        </row>
        <row r="1419">
          <cell r="A1419">
            <v>3603851</v>
          </cell>
          <cell r="B1419" t="str">
            <v>BERTOLDO</v>
          </cell>
          <cell r="C1419" t="str">
            <v>MATTEO</v>
          </cell>
          <cell r="D1419" t="str">
            <v>ATLETICA CALDOGNO '93</v>
          </cell>
          <cell r="E1419">
            <v>0</v>
          </cell>
          <cell r="F1419">
            <v>2009</v>
          </cell>
          <cell r="G1419">
            <v>0</v>
          </cell>
          <cell r="H1419" t="str">
            <v>PULCINIM</v>
          </cell>
          <cell r="I1419" t="str">
            <v>00129</v>
          </cell>
          <cell r="J1419" t="str">
            <v>03603851</v>
          </cell>
        </row>
        <row r="1420">
          <cell r="A1420">
            <v>3606926</v>
          </cell>
          <cell r="B1420" t="str">
            <v>BEVILACQUA</v>
          </cell>
          <cell r="C1420" t="str">
            <v>DAVIDE</v>
          </cell>
          <cell r="D1420" t="str">
            <v>AMICI DELL'ATLETICA VICENZA</v>
          </cell>
          <cell r="E1420">
            <v>0</v>
          </cell>
          <cell r="F1420">
            <v>2011</v>
          </cell>
          <cell r="G1420">
            <v>0</v>
          </cell>
          <cell r="H1420" t="str">
            <v>PULCINIM</v>
          </cell>
          <cell r="I1420" t="str">
            <v>00265</v>
          </cell>
          <cell r="J1420" t="str">
            <v>03606926</v>
          </cell>
        </row>
        <row r="1421">
          <cell r="A1421">
            <v>3606925</v>
          </cell>
          <cell r="B1421" t="str">
            <v>BEVILACQUA</v>
          </cell>
          <cell r="C1421" t="str">
            <v>GABRIELE</v>
          </cell>
          <cell r="D1421" t="str">
            <v>AMICI DELL'ATLETICA VICENZA</v>
          </cell>
          <cell r="E1421">
            <v>0</v>
          </cell>
          <cell r="F1421">
            <v>2011</v>
          </cell>
          <cell r="G1421">
            <v>0</v>
          </cell>
          <cell r="H1421" t="str">
            <v>PULCINIM</v>
          </cell>
          <cell r="I1421" t="str">
            <v>00265</v>
          </cell>
          <cell r="J1421" t="str">
            <v>03606925</v>
          </cell>
        </row>
        <row r="1422">
          <cell r="A1422">
            <v>3606753</v>
          </cell>
          <cell r="B1422" t="str">
            <v>BIANCHI</v>
          </cell>
          <cell r="C1422" t="str">
            <v>ACHILLE</v>
          </cell>
          <cell r="D1422" t="str">
            <v>AMICI DELL'ATLETICA VICENZA</v>
          </cell>
          <cell r="E1422">
            <v>0</v>
          </cell>
          <cell r="F1422">
            <v>2010</v>
          </cell>
          <cell r="G1422">
            <v>0</v>
          </cell>
          <cell r="H1422" t="str">
            <v>PULCINIM</v>
          </cell>
          <cell r="I1422" t="str">
            <v>00265</v>
          </cell>
          <cell r="J1422" t="str">
            <v>03606753</v>
          </cell>
        </row>
        <row r="1423">
          <cell r="A1423">
            <v>3604953</v>
          </cell>
          <cell r="B1423" t="str">
            <v>BISSON</v>
          </cell>
          <cell r="C1423" t="str">
            <v>GIOVANNI</v>
          </cell>
          <cell r="D1423" t="str">
            <v>POLISPORTIVA DUEVILLE</v>
          </cell>
          <cell r="E1423">
            <v>0</v>
          </cell>
          <cell r="F1423">
            <v>2010</v>
          </cell>
          <cell r="G1423">
            <v>0</v>
          </cell>
          <cell r="H1423" t="str">
            <v>PULCINIM</v>
          </cell>
          <cell r="I1423" t="str">
            <v>00112</v>
          </cell>
          <cell r="J1423" t="str">
            <v>03604953</v>
          </cell>
        </row>
        <row r="1424">
          <cell r="A1424">
            <v>3602878</v>
          </cell>
          <cell r="B1424" t="str">
            <v>BON</v>
          </cell>
          <cell r="C1424" t="str">
            <v>TOMMASO</v>
          </cell>
          <cell r="D1424" t="str">
            <v>SPAZI VERDI</v>
          </cell>
          <cell r="E1424">
            <v>0</v>
          </cell>
          <cell r="F1424">
            <v>2010</v>
          </cell>
          <cell r="G1424">
            <v>0</v>
          </cell>
          <cell r="H1424" t="str">
            <v>PULCINIM</v>
          </cell>
          <cell r="I1424" t="str">
            <v>00298</v>
          </cell>
          <cell r="J1424" t="str">
            <v>03602878</v>
          </cell>
        </row>
        <row r="1425">
          <cell r="A1425">
            <v>3604728</v>
          </cell>
          <cell r="B1425" t="str">
            <v>BONAMIN</v>
          </cell>
          <cell r="C1425" t="str">
            <v>FILIPPO</v>
          </cell>
          <cell r="D1425" t="str">
            <v>C.S.I. TEZZE SUL BRENTA</v>
          </cell>
          <cell r="E1425">
            <v>0</v>
          </cell>
          <cell r="F1425">
            <v>2010</v>
          </cell>
          <cell r="G1425">
            <v>0</v>
          </cell>
          <cell r="H1425" t="str">
            <v>PULCINIM</v>
          </cell>
          <cell r="I1425" t="str">
            <v>00134</v>
          </cell>
          <cell r="J1425" t="str">
            <v>03604728</v>
          </cell>
        </row>
        <row r="1426">
          <cell r="A1426">
            <v>3603633</v>
          </cell>
          <cell r="B1426" t="str">
            <v>BORTOLI</v>
          </cell>
          <cell r="C1426" t="str">
            <v>MATIAS</v>
          </cell>
          <cell r="D1426" t="str">
            <v>U.S. SUMMANO</v>
          </cell>
          <cell r="E1426">
            <v>0</v>
          </cell>
          <cell r="F1426">
            <v>2009</v>
          </cell>
          <cell r="G1426">
            <v>0</v>
          </cell>
          <cell r="H1426" t="str">
            <v>PULCINIM</v>
          </cell>
          <cell r="I1426" t="str">
            <v>00137</v>
          </cell>
          <cell r="J1426" t="str">
            <v>03603633</v>
          </cell>
        </row>
        <row r="1427">
          <cell r="A1427">
            <v>3602879</v>
          </cell>
          <cell r="B1427" t="str">
            <v>BOSCATO</v>
          </cell>
          <cell r="C1427" t="str">
            <v>GABRIELE</v>
          </cell>
          <cell r="D1427" t="str">
            <v>SPAZI VERDI</v>
          </cell>
          <cell r="E1427">
            <v>0</v>
          </cell>
          <cell r="F1427">
            <v>2011</v>
          </cell>
          <cell r="G1427">
            <v>0</v>
          </cell>
          <cell r="H1427" t="str">
            <v>PULCINIM</v>
          </cell>
          <cell r="I1427" t="str">
            <v>00298</v>
          </cell>
          <cell r="J1427" t="str">
            <v>03602879</v>
          </cell>
        </row>
        <row r="1428">
          <cell r="A1428">
            <v>3602880</v>
          </cell>
          <cell r="B1428" t="str">
            <v>BOSCATO</v>
          </cell>
          <cell r="C1428" t="str">
            <v>GIOVANNI</v>
          </cell>
          <cell r="D1428" t="str">
            <v>SPAZI VERDI</v>
          </cell>
          <cell r="E1428">
            <v>0</v>
          </cell>
          <cell r="F1428">
            <v>2009</v>
          </cell>
          <cell r="G1428">
            <v>0</v>
          </cell>
          <cell r="H1428" t="str">
            <v>PULCINIM</v>
          </cell>
          <cell r="I1428" t="str">
            <v>00298</v>
          </cell>
          <cell r="J1428" t="str">
            <v>03602880</v>
          </cell>
        </row>
        <row r="1429">
          <cell r="A1429">
            <v>3605772</v>
          </cell>
          <cell r="B1429" t="str">
            <v>BOUKHALFA</v>
          </cell>
          <cell r="C1429" t="str">
            <v>KHALED</v>
          </cell>
          <cell r="D1429" t="str">
            <v>CSI ATLETICA COLLI BERICI A.S.D.</v>
          </cell>
          <cell r="E1429">
            <v>0</v>
          </cell>
          <cell r="F1429">
            <v>2009</v>
          </cell>
          <cell r="G1429">
            <v>0</v>
          </cell>
          <cell r="H1429" t="str">
            <v>PULCINIM</v>
          </cell>
          <cell r="I1429" t="str">
            <v>00070</v>
          </cell>
          <cell r="J1429" t="str">
            <v>03605772</v>
          </cell>
        </row>
        <row r="1430">
          <cell r="A1430">
            <v>3604957</v>
          </cell>
          <cell r="B1430" t="str">
            <v>BOVA</v>
          </cell>
          <cell r="C1430" t="str">
            <v>ANTONY ALBERTO</v>
          </cell>
          <cell r="D1430" t="str">
            <v>POLISPORTIVA DUEVILLE</v>
          </cell>
          <cell r="E1430">
            <v>0</v>
          </cell>
          <cell r="F1430">
            <v>2009</v>
          </cell>
          <cell r="G1430">
            <v>0</v>
          </cell>
          <cell r="H1430" t="str">
            <v>PULCINIM</v>
          </cell>
          <cell r="I1430" t="str">
            <v>00112</v>
          </cell>
          <cell r="J1430" t="str">
            <v>03604957</v>
          </cell>
        </row>
        <row r="1431">
          <cell r="A1431">
            <v>3603548</v>
          </cell>
          <cell r="B1431" t="str">
            <v>BUSON</v>
          </cell>
          <cell r="C1431" t="str">
            <v>ENRICO</v>
          </cell>
          <cell r="D1431" t="str">
            <v>AMICI DELL'ATLETICA VICENZA</v>
          </cell>
          <cell r="E1431">
            <v>0</v>
          </cell>
          <cell r="F1431">
            <v>2009</v>
          </cell>
          <cell r="G1431">
            <v>0</v>
          </cell>
          <cell r="H1431" t="str">
            <v>PULCINIM</v>
          </cell>
          <cell r="I1431" t="str">
            <v>00265</v>
          </cell>
          <cell r="J1431" t="str">
            <v>03603548</v>
          </cell>
        </row>
        <row r="1432">
          <cell r="A1432">
            <v>3607049</v>
          </cell>
          <cell r="B1432" t="str">
            <v>CALO'</v>
          </cell>
          <cell r="C1432" t="str">
            <v>LEONARDO</v>
          </cell>
          <cell r="D1432" t="str">
            <v>POL. DIL. MONTECCHIO PRECALCINO</v>
          </cell>
          <cell r="E1432">
            <v>0</v>
          </cell>
          <cell r="F1432">
            <v>2009</v>
          </cell>
          <cell r="G1432">
            <v>0</v>
          </cell>
          <cell r="H1432" t="str">
            <v>PULCINIM</v>
          </cell>
          <cell r="I1432" t="str">
            <v>00004</v>
          </cell>
          <cell r="J1432" t="str">
            <v>03607049</v>
          </cell>
        </row>
        <row r="1433">
          <cell r="A1433">
            <v>3604745</v>
          </cell>
          <cell r="B1433" t="str">
            <v>CAMPAGNOLO</v>
          </cell>
          <cell r="C1433" t="str">
            <v>MATTIA</v>
          </cell>
          <cell r="D1433" t="str">
            <v>C.S.I. TEZZE SUL BRENTA</v>
          </cell>
          <cell r="E1433">
            <v>0</v>
          </cell>
          <cell r="F1433">
            <v>2010</v>
          </cell>
          <cell r="G1433">
            <v>0</v>
          </cell>
          <cell r="H1433" t="str">
            <v>PULCINIM</v>
          </cell>
          <cell r="I1433" t="str">
            <v>00134</v>
          </cell>
          <cell r="J1433" t="str">
            <v>03604745</v>
          </cell>
        </row>
        <row r="1434">
          <cell r="A1434">
            <v>3604036</v>
          </cell>
          <cell r="B1434" t="str">
            <v>CARRARO</v>
          </cell>
          <cell r="C1434" t="str">
            <v>LORENZO</v>
          </cell>
          <cell r="D1434" t="str">
            <v>AMICI DELL'ATLETICA VICENZA</v>
          </cell>
          <cell r="E1434">
            <v>0</v>
          </cell>
          <cell r="F1434">
            <v>2009</v>
          </cell>
          <cell r="G1434">
            <v>0</v>
          </cell>
          <cell r="H1434" t="str">
            <v>PULCINIM</v>
          </cell>
          <cell r="I1434" t="str">
            <v>00265</v>
          </cell>
          <cell r="J1434" t="str">
            <v>03604036</v>
          </cell>
        </row>
        <row r="1435">
          <cell r="A1435">
            <v>3603192</v>
          </cell>
          <cell r="B1435" t="str">
            <v>CARTA</v>
          </cell>
          <cell r="C1435" t="str">
            <v>VITTORIO MARIA</v>
          </cell>
          <cell r="D1435" t="str">
            <v>AMICI DELL'ATLETICA VICENZA</v>
          </cell>
          <cell r="E1435">
            <v>0</v>
          </cell>
          <cell r="F1435">
            <v>2012</v>
          </cell>
          <cell r="G1435">
            <v>0</v>
          </cell>
          <cell r="H1435" t="str">
            <v>PULCINIM</v>
          </cell>
          <cell r="I1435" t="str">
            <v>00265</v>
          </cell>
          <cell r="J1435" t="str">
            <v>03603192</v>
          </cell>
        </row>
        <row r="1436">
          <cell r="A1436">
            <v>3603554</v>
          </cell>
          <cell r="B1436" t="str">
            <v>CECCATO</v>
          </cell>
          <cell r="C1436" t="str">
            <v>NICCOLO'</v>
          </cell>
          <cell r="D1436" t="str">
            <v>AMICI DELL'ATLETICA VICENZA</v>
          </cell>
          <cell r="E1436">
            <v>0</v>
          </cell>
          <cell r="F1436">
            <v>2009</v>
          </cell>
          <cell r="G1436">
            <v>0</v>
          </cell>
          <cell r="H1436" t="str">
            <v>PULCINIM</v>
          </cell>
          <cell r="I1436" t="str">
            <v>00265</v>
          </cell>
          <cell r="J1436" t="str">
            <v>03603554</v>
          </cell>
        </row>
        <row r="1437">
          <cell r="A1437">
            <v>3603249</v>
          </cell>
          <cell r="B1437" t="str">
            <v>CIELO</v>
          </cell>
          <cell r="C1437" t="str">
            <v>ADONE OMERO</v>
          </cell>
          <cell r="D1437" t="str">
            <v>ATLETICA TRISSINO</v>
          </cell>
          <cell r="E1437">
            <v>0</v>
          </cell>
          <cell r="F1437">
            <v>2011</v>
          </cell>
          <cell r="G1437">
            <v>0</v>
          </cell>
          <cell r="H1437" t="str">
            <v>PULCINIM</v>
          </cell>
          <cell r="I1437" t="str">
            <v>00230</v>
          </cell>
          <cell r="J1437" t="str">
            <v>03603249</v>
          </cell>
        </row>
        <row r="1438">
          <cell r="A1438">
            <v>3604357</v>
          </cell>
          <cell r="B1438" t="str">
            <v>CISCO</v>
          </cell>
          <cell r="C1438" t="str">
            <v>TOMMASO</v>
          </cell>
          <cell r="D1438" t="str">
            <v>AMICI DELL'ATLETICA VICENZA</v>
          </cell>
          <cell r="E1438">
            <v>0</v>
          </cell>
          <cell r="F1438">
            <v>2011</v>
          </cell>
          <cell r="G1438">
            <v>0</v>
          </cell>
          <cell r="H1438" t="str">
            <v>PULCINIM</v>
          </cell>
          <cell r="I1438" t="str">
            <v>00265</v>
          </cell>
          <cell r="J1438" t="str">
            <v>03604357</v>
          </cell>
        </row>
        <row r="1439">
          <cell r="A1439">
            <v>3604960</v>
          </cell>
          <cell r="B1439" t="str">
            <v>CORAZZA</v>
          </cell>
          <cell r="C1439" t="str">
            <v>MATTEO</v>
          </cell>
          <cell r="D1439" t="str">
            <v>POLISPORTIVA DUEVILLE</v>
          </cell>
          <cell r="E1439">
            <v>0</v>
          </cell>
          <cell r="F1439">
            <v>2009</v>
          </cell>
          <cell r="G1439">
            <v>0</v>
          </cell>
          <cell r="H1439" t="str">
            <v>PULCINIM</v>
          </cell>
          <cell r="I1439" t="str">
            <v>00112</v>
          </cell>
          <cell r="J1439" t="str">
            <v>03604960</v>
          </cell>
        </row>
        <row r="1440">
          <cell r="A1440">
            <v>3603556</v>
          </cell>
          <cell r="B1440" t="str">
            <v>CORSO</v>
          </cell>
          <cell r="C1440" t="str">
            <v>FILIPPO</v>
          </cell>
          <cell r="D1440" t="str">
            <v>AMICI DELL'ATLETICA VICENZA</v>
          </cell>
          <cell r="E1440">
            <v>0</v>
          </cell>
          <cell r="F1440">
            <v>2010</v>
          </cell>
          <cell r="G1440">
            <v>0</v>
          </cell>
          <cell r="H1440" t="str">
            <v>PULCINIM</v>
          </cell>
          <cell r="I1440" t="str">
            <v>00265</v>
          </cell>
          <cell r="J1440" t="str">
            <v>03603556</v>
          </cell>
        </row>
        <row r="1441">
          <cell r="A1441">
            <v>3604478</v>
          </cell>
          <cell r="B1441" t="str">
            <v>DAL MASO</v>
          </cell>
          <cell r="C1441" t="str">
            <v>GIACOMO</v>
          </cell>
          <cell r="D1441" t="str">
            <v>POLISPORTIVA DUEVILLE</v>
          </cell>
          <cell r="E1441">
            <v>0</v>
          </cell>
          <cell r="F1441">
            <v>2009</v>
          </cell>
          <cell r="G1441">
            <v>0</v>
          </cell>
          <cell r="H1441" t="str">
            <v>PULCINIM</v>
          </cell>
          <cell r="I1441" t="str">
            <v>00112</v>
          </cell>
          <cell r="J1441" t="str">
            <v>03604478</v>
          </cell>
        </row>
        <row r="1442">
          <cell r="A1442">
            <v>3603612</v>
          </cell>
          <cell r="B1442" t="str">
            <v>DAL SANTO</v>
          </cell>
          <cell r="C1442" t="str">
            <v>GIOVANNI</v>
          </cell>
          <cell r="D1442" t="str">
            <v>U.S. SUMMANO</v>
          </cell>
          <cell r="E1442">
            <v>0</v>
          </cell>
          <cell r="F1442">
            <v>2010</v>
          </cell>
          <cell r="G1442">
            <v>0</v>
          </cell>
          <cell r="H1442" t="str">
            <v>PULCINIM</v>
          </cell>
          <cell r="I1442" t="str">
            <v>00137</v>
          </cell>
          <cell r="J1442" t="str">
            <v>03603612</v>
          </cell>
        </row>
        <row r="1443">
          <cell r="A1443">
            <v>3605774</v>
          </cell>
          <cell r="B1443" t="str">
            <v>DAL TOSO</v>
          </cell>
          <cell r="C1443" t="str">
            <v>MARCO</v>
          </cell>
          <cell r="D1443" t="str">
            <v>CSI ATLETICA COLLI BERICI A.S.D.</v>
          </cell>
          <cell r="E1443">
            <v>0</v>
          </cell>
          <cell r="F1443">
            <v>2009</v>
          </cell>
          <cell r="G1443">
            <v>0</v>
          </cell>
          <cell r="H1443" t="str">
            <v>PULCINIM</v>
          </cell>
          <cell r="I1443" t="str">
            <v>00070</v>
          </cell>
          <cell r="J1443" t="str">
            <v>03605774</v>
          </cell>
        </row>
        <row r="1444">
          <cell r="A1444">
            <v>3604750</v>
          </cell>
          <cell r="B1444" t="str">
            <v>DALLA COSTA</v>
          </cell>
          <cell r="C1444" t="str">
            <v>PIETRO</v>
          </cell>
          <cell r="D1444" t="str">
            <v>C.S.I. TEZZE SUL BRENTA</v>
          </cell>
          <cell r="E1444">
            <v>0</v>
          </cell>
          <cell r="F1444">
            <v>2011</v>
          </cell>
          <cell r="G1444">
            <v>0</v>
          </cell>
          <cell r="H1444" t="str">
            <v>PULCINIM</v>
          </cell>
          <cell r="I1444" t="str">
            <v>00134</v>
          </cell>
          <cell r="J1444" t="str">
            <v>03604750</v>
          </cell>
        </row>
        <row r="1445">
          <cell r="A1445">
            <v>3603668</v>
          </cell>
          <cell r="B1445" t="str">
            <v>DALLA VALLE</v>
          </cell>
          <cell r="C1445" t="str">
            <v>LORENZO</v>
          </cell>
          <cell r="D1445" t="str">
            <v>A.P.D. VALDAGNO</v>
          </cell>
          <cell r="E1445">
            <v>0</v>
          </cell>
          <cell r="F1445">
            <v>2009</v>
          </cell>
          <cell r="G1445">
            <v>0</v>
          </cell>
          <cell r="H1445" t="str">
            <v>PULCINIM</v>
          </cell>
          <cell r="I1445" t="str">
            <v>00135</v>
          </cell>
          <cell r="J1445" t="str">
            <v>03603668</v>
          </cell>
        </row>
        <row r="1446">
          <cell r="A1446">
            <v>3603613</v>
          </cell>
          <cell r="B1446" t="str">
            <v>DALLA VECCHIA</v>
          </cell>
          <cell r="C1446" t="str">
            <v>ANDREA</v>
          </cell>
          <cell r="D1446" t="str">
            <v>U.S. SUMMANO</v>
          </cell>
          <cell r="E1446">
            <v>0</v>
          </cell>
          <cell r="F1446">
            <v>2010</v>
          </cell>
          <cell r="G1446">
            <v>0</v>
          </cell>
          <cell r="H1446" t="str">
            <v>PULCINIM</v>
          </cell>
          <cell r="I1446" t="str">
            <v>00137</v>
          </cell>
          <cell r="J1446" t="str">
            <v>03603613</v>
          </cell>
        </row>
        <row r="1447">
          <cell r="A1447">
            <v>3606634</v>
          </cell>
          <cell r="B1447" t="str">
            <v>DE GIOVANNINI</v>
          </cell>
          <cell r="C1447" t="str">
            <v>GIOELE</v>
          </cell>
          <cell r="D1447" t="str">
            <v>AMICI DELL'ATLETICA VICENZA</v>
          </cell>
          <cell r="E1447">
            <v>0</v>
          </cell>
          <cell r="F1447">
            <v>2011</v>
          </cell>
          <cell r="G1447">
            <v>0</v>
          </cell>
          <cell r="H1447" t="str">
            <v>PULCINIM</v>
          </cell>
          <cell r="I1447" t="str">
            <v>00265</v>
          </cell>
          <cell r="J1447" t="str">
            <v>03606634</v>
          </cell>
        </row>
        <row r="1448">
          <cell r="A1448">
            <v>3607078</v>
          </cell>
          <cell r="B1448" t="str">
            <v>DE LORENZO</v>
          </cell>
          <cell r="C1448" t="str">
            <v>GABRIEL</v>
          </cell>
          <cell r="D1448" t="str">
            <v>AMICI DELL'ATLETICA VICENZA</v>
          </cell>
          <cell r="E1448">
            <v>0</v>
          </cell>
          <cell r="F1448">
            <v>2010</v>
          </cell>
          <cell r="G1448">
            <v>0</v>
          </cell>
          <cell r="H1448" t="str">
            <v>PULCINIM</v>
          </cell>
          <cell r="I1448" t="str">
            <v>00265</v>
          </cell>
          <cell r="J1448" t="str">
            <v>03607078</v>
          </cell>
        </row>
        <row r="1449">
          <cell r="A1449">
            <v>3602883</v>
          </cell>
          <cell r="B1449" t="str">
            <v>DE MARZO</v>
          </cell>
          <cell r="C1449" t="str">
            <v>ALESSANDRO</v>
          </cell>
          <cell r="D1449" t="str">
            <v>SPAZI VERDI</v>
          </cell>
          <cell r="E1449">
            <v>0</v>
          </cell>
          <cell r="F1449">
            <v>2009</v>
          </cell>
          <cell r="G1449">
            <v>0</v>
          </cell>
          <cell r="H1449" t="str">
            <v>PULCINIM</v>
          </cell>
          <cell r="I1449" t="str">
            <v>00298</v>
          </cell>
          <cell r="J1449" t="str">
            <v>03602883</v>
          </cell>
        </row>
        <row r="1450">
          <cell r="A1450">
            <v>3607023</v>
          </cell>
          <cell r="B1450" t="str">
            <v>DE ROSSI</v>
          </cell>
          <cell r="C1450" t="str">
            <v>GIOELE</v>
          </cell>
          <cell r="D1450" t="str">
            <v>SPAZI VERDI</v>
          </cell>
          <cell r="E1450">
            <v>0</v>
          </cell>
          <cell r="F1450">
            <v>2011</v>
          </cell>
          <cell r="G1450">
            <v>0</v>
          </cell>
          <cell r="H1450" t="str">
            <v>PULCINIM</v>
          </cell>
          <cell r="I1450" t="str">
            <v>00298</v>
          </cell>
          <cell r="J1450" t="str">
            <v>03607023</v>
          </cell>
        </row>
        <row r="1451">
          <cell r="A1451">
            <v>3604479</v>
          </cell>
          <cell r="B1451" t="str">
            <v>DECEMBRINO</v>
          </cell>
          <cell r="C1451" t="str">
            <v>DIEGO</v>
          </cell>
          <cell r="D1451" t="str">
            <v>POLISPORTIVA DUEVILLE</v>
          </cell>
          <cell r="E1451">
            <v>0</v>
          </cell>
          <cell r="F1451">
            <v>2010</v>
          </cell>
          <cell r="G1451">
            <v>0</v>
          </cell>
          <cell r="H1451" t="str">
            <v>PULCINIM</v>
          </cell>
          <cell r="I1451" t="str">
            <v>00112</v>
          </cell>
          <cell r="J1451" t="str">
            <v>03604479</v>
          </cell>
        </row>
        <row r="1452">
          <cell r="A1452">
            <v>3607659</v>
          </cell>
          <cell r="B1452" t="str">
            <v>DI PERNA</v>
          </cell>
          <cell r="C1452" t="str">
            <v>DOMENICO</v>
          </cell>
          <cell r="D1452" t="str">
            <v>RISORGIVE</v>
          </cell>
          <cell r="E1452">
            <v>0</v>
          </cell>
          <cell r="F1452">
            <v>2010</v>
          </cell>
          <cell r="G1452">
            <v>0</v>
          </cell>
          <cell r="H1452" t="str">
            <v>PULCINIM</v>
          </cell>
          <cell r="I1452" t="str">
            <v>00031</v>
          </cell>
          <cell r="J1452" t="str">
            <v>03607659</v>
          </cell>
        </row>
        <row r="1453">
          <cell r="A1453">
            <v>3606761</v>
          </cell>
          <cell r="B1453" t="str">
            <v>DIDONE'</v>
          </cell>
          <cell r="C1453" t="str">
            <v>ALESSANDRO</v>
          </cell>
          <cell r="D1453" t="str">
            <v>ATLETICA CALDOGNO '93</v>
          </cell>
          <cell r="E1453">
            <v>0</v>
          </cell>
          <cell r="F1453">
            <v>2010</v>
          </cell>
          <cell r="G1453">
            <v>0</v>
          </cell>
          <cell r="H1453" t="str">
            <v>PULCINIM</v>
          </cell>
          <cell r="I1453" t="str">
            <v>00129</v>
          </cell>
          <cell r="J1453" t="str">
            <v>03606761</v>
          </cell>
        </row>
        <row r="1454">
          <cell r="A1454">
            <v>3606913</v>
          </cell>
          <cell r="B1454" t="str">
            <v>DONI</v>
          </cell>
          <cell r="C1454" t="str">
            <v>MASSIMO</v>
          </cell>
          <cell r="D1454" t="str">
            <v>C.S.I. TEZZE SUL BRENTA</v>
          </cell>
          <cell r="E1454">
            <v>0</v>
          </cell>
          <cell r="F1454">
            <v>2012</v>
          </cell>
          <cell r="G1454">
            <v>0</v>
          </cell>
          <cell r="H1454" t="str">
            <v>PULCINIM</v>
          </cell>
          <cell r="I1454" t="str">
            <v>00134</v>
          </cell>
          <cell r="J1454" t="str">
            <v>03606913</v>
          </cell>
        </row>
        <row r="1455">
          <cell r="A1455">
            <v>3603230</v>
          </cell>
          <cell r="B1455" t="str">
            <v>DORIA</v>
          </cell>
          <cell r="C1455" t="str">
            <v>TOMMASO</v>
          </cell>
          <cell r="D1455" t="str">
            <v>ATLETICA TRISSINO</v>
          </cell>
          <cell r="E1455">
            <v>0</v>
          </cell>
          <cell r="F1455">
            <v>2011</v>
          </cell>
          <cell r="G1455">
            <v>0</v>
          </cell>
          <cell r="H1455" t="str">
            <v>PULCINIM</v>
          </cell>
          <cell r="I1455" t="str">
            <v>00230</v>
          </cell>
          <cell r="J1455" t="str">
            <v>03603230</v>
          </cell>
        </row>
        <row r="1456">
          <cell r="A1456">
            <v>3604806</v>
          </cell>
          <cell r="B1456" t="str">
            <v>EL ANSARI</v>
          </cell>
          <cell r="C1456" t="str">
            <v>ANWAR</v>
          </cell>
          <cell r="D1456" t="str">
            <v>POL. DIL. MONTECCHIO PRECALCINO</v>
          </cell>
          <cell r="E1456">
            <v>0</v>
          </cell>
          <cell r="F1456">
            <v>2011</v>
          </cell>
          <cell r="G1456">
            <v>0</v>
          </cell>
          <cell r="H1456" t="str">
            <v>PULCINIM</v>
          </cell>
          <cell r="I1456" t="str">
            <v>00004</v>
          </cell>
          <cell r="J1456" t="str">
            <v>03604806</v>
          </cell>
        </row>
        <row r="1457">
          <cell r="A1457">
            <v>3604480</v>
          </cell>
          <cell r="B1457" t="str">
            <v>FABRIS</v>
          </cell>
          <cell r="C1457" t="str">
            <v>SIMONE</v>
          </cell>
          <cell r="D1457" t="str">
            <v>POLISPORTIVA DUEVILLE</v>
          </cell>
          <cell r="E1457">
            <v>0</v>
          </cell>
          <cell r="F1457">
            <v>2009</v>
          </cell>
          <cell r="G1457">
            <v>0</v>
          </cell>
          <cell r="H1457" t="str">
            <v>PULCINIM</v>
          </cell>
          <cell r="I1457" t="str">
            <v>00112</v>
          </cell>
          <cell r="J1457" t="str">
            <v>03604480</v>
          </cell>
        </row>
        <row r="1458">
          <cell r="A1458">
            <v>3603337</v>
          </cell>
          <cell r="B1458" t="str">
            <v>FAEDO</v>
          </cell>
          <cell r="C1458" t="str">
            <v>MICHELE</v>
          </cell>
          <cell r="D1458" t="str">
            <v>ATLETICA VALCHIAMPO</v>
          </cell>
          <cell r="E1458">
            <v>0</v>
          </cell>
          <cell r="F1458">
            <v>2009</v>
          </cell>
          <cell r="G1458">
            <v>0</v>
          </cell>
          <cell r="H1458" t="str">
            <v>PULCINIM</v>
          </cell>
          <cell r="I1458" t="str">
            <v>00140</v>
          </cell>
          <cell r="J1458" t="str">
            <v>03603337</v>
          </cell>
        </row>
        <row r="1459">
          <cell r="A1459">
            <v>3604731</v>
          </cell>
          <cell r="B1459" t="str">
            <v>FERRARO</v>
          </cell>
          <cell r="C1459" t="str">
            <v>MATTIAS</v>
          </cell>
          <cell r="D1459" t="str">
            <v>C.S.I. TEZZE SUL BRENTA</v>
          </cell>
          <cell r="E1459">
            <v>0</v>
          </cell>
          <cell r="F1459">
            <v>2010</v>
          </cell>
          <cell r="G1459">
            <v>0</v>
          </cell>
          <cell r="H1459" t="str">
            <v>PULCINIM</v>
          </cell>
          <cell r="I1459" t="str">
            <v>00134</v>
          </cell>
          <cell r="J1459" t="str">
            <v>03604731</v>
          </cell>
        </row>
        <row r="1460">
          <cell r="A1460">
            <v>3604760</v>
          </cell>
          <cell r="B1460" t="str">
            <v>FERRONATO</v>
          </cell>
          <cell r="C1460" t="str">
            <v>PIETRO</v>
          </cell>
          <cell r="D1460" t="str">
            <v>C.S.I. TEZZE SUL BRENTA</v>
          </cell>
          <cell r="E1460">
            <v>0</v>
          </cell>
          <cell r="F1460">
            <v>2011</v>
          </cell>
          <cell r="G1460">
            <v>0</v>
          </cell>
          <cell r="H1460" t="str">
            <v>PULCINIM</v>
          </cell>
          <cell r="I1460" t="str">
            <v>00134</v>
          </cell>
          <cell r="J1460" t="str">
            <v>03604760</v>
          </cell>
        </row>
        <row r="1461">
          <cell r="A1461">
            <v>3607469</v>
          </cell>
          <cell r="B1461" t="str">
            <v>FINATO</v>
          </cell>
          <cell r="C1461" t="str">
            <v>RICCARDO</v>
          </cell>
          <cell r="D1461" t="str">
            <v>ATLETICA MONTECCHIO MAGGIORE</v>
          </cell>
          <cell r="E1461">
            <v>0</v>
          </cell>
          <cell r="F1461">
            <v>2011</v>
          </cell>
          <cell r="G1461">
            <v>0</v>
          </cell>
          <cell r="H1461" t="str">
            <v>PULCINIM</v>
          </cell>
          <cell r="I1461" t="str">
            <v>00346</v>
          </cell>
          <cell r="J1461" t="str">
            <v>03607469</v>
          </cell>
        </row>
        <row r="1462">
          <cell r="A1462">
            <v>3604481</v>
          </cell>
          <cell r="B1462" t="str">
            <v>FOGLIATO</v>
          </cell>
          <cell r="C1462" t="str">
            <v>NICOLA</v>
          </cell>
          <cell r="D1462" t="str">
            <v>POLISPORTIVA DUEVILLE</v>
          </cell>
          <cell r="E1462">
            <v>0</v>
          </cell>
          <cell r="F1462">
            <v>2010</v>
          </cell>
          <cell r="G1462">
            <v>0</v>
          </cell>
          <cell r="H1462" t="str">
            <v>PULCINIM</v>
          </cell>
          <cell r="I1462" t="str">
            <v>00112</v>
          </cell>
          <cell r="J1462" t="str">
            <v>03604481</v>
          </cell>
        </row>
        <row r="1463">
          <cell r="A1463">
            <v>3604952</v>
          </cell>
          <cell r="B1463" t="str">
            <v>FRANCESCHI</v>
          </cell>
          <cell r="C1463" t="str">
            <v>ANDREA</v>
          </cell>
          <cell r="D1463" t="str">
            <v>ATLETICA MONTECCHIO MAGGIORE</v>
          </cell>
          <cell r="E1463">
            <v>0</v>
          </cell>
          <cell r="F1463">
            <v>2010</v>
          </cell>
          <cell r="G1463">
            <v>0</v>
          </cell>
          <cell r="H1463" t="str">
            <v>PULCINIM</v>
          </cell>
          <cell r="I1463" t="str">
            <v>00346</v>
          </cell>
          <cell r="J1463" t="str">
            <v>03604952</v>
          </cell>
        </row>
        <row r="1464">
          <cell r="A1464">
            <v>3604733</v>
          </cell>
          <cell r="B1464" t="str">
            <v>GABORIN</v>
          </cell>
          <cell r="C1464" t="str">
            <v>ALBERTO</v>
          </cell>
          <cell r="D1464" t="str">
            <v>C.S.I. TEZZE SUL BRENTA</v>
          </cell>
          <cell r="E1464">
            <v>0</v>
          </cell>
          <cell r="F1464">
            <v>2009</v>
          </cell>
          <cell r="G1464">
            <v>0</v>
          </cell>
          <cell r="H1464" t="str">
            <v>PULCINIM</v>
          </cell>
          <cell r="I1464" t="str">
            <v>00134</v>
          </cell>
          <cell r="J1464" t="str">
            <v>03604733</v>
          </cell>
        </row>
        <row r="1465">
          <cell r="A1465">
            <v>3602886</v>
          </cell>
          <cell r="B1465" t="str">
            <v>GALVANIN</v>
          </cell>
          <cell r="C1465" t="str">
            <v>PIETRO</v>
          </cell>
          <cell r="D1465" t="str">
            <v>SPAZI VERDI</v>
          </cell>
          <cell r="E1465">
            <v>0</v>
          </cell>
          <cell r="F1465">
            <v>2009</v>
          </cell>
          <cell r="G1465">
            <v>0</v>
          </cell>
          <cell r="H1465" t="str">
            <v>PULCINIM</v>
          </cell>
          <cell r="I1465" t="str">
            <v>00298</v>
          </cell>
          <cell r="J1465" t="str">
            <v>03602886</v>
          </cell>
        </row>
        <row r="1466">
          <cell r="A1466">
            <v>3604963</v>
          </cell>
          <cell r="B1466" t="str">
            <v>GARDIN</v>
          </cell>
          <cell r="C1466" t="str">
            <v>MATTIA</v>
          </cell>
          <cell r="D1466" t="str">
            <v>POLISPORTIVA DUEVILLE</v>
          </cell>
          <cell r="E1466">
            <v>0</v>
          </cell>
          <cell r="F1466">
            <v>2010</v>
          </cell>
          <cell r="G1466">
            <v>0</v>
          </cell>
          <cell r="H1466" t="str">
            <v>PULCINIM</v>
          </cell>
          <cell r="I1466" t="str">
            <v>00112</v>
          </cell>
          <cell r="J1466" t="str">
            <v>03604963</v>
          </cell>
        </row>
        <row r="1467">
          <cell r="A1467">
            <v>3604965</v>
          </cell>
          <cell r="B1467" t="str">
            <v>GEMIERI</v>
          </cell>
          <cell r="C1467" t="str">
            <v>GABRIELE</v>
          </cell>
          <cell r="D1467" t="str">
            <v>POLISPORTIVA DUEVILLE</v>
          </cell>
          <cell r="E1467">
            <v>0</v>
          </cell>
          <cell r="F1467">
            <v>2009</v>
          </cell>
          <cell r="G1467">
            <v>0</v>
          </cell>
          <cell r="H1467" t="str">
            <v>PULCINIM</v>
          </cell>
          <cell r="I1467" t="str">
            <v>00112</v>
          </cell>
          <cell r="J1467" t="str">
            <v>03604965</v>
          </cell>
        </row>
        <row r="1468">
          <cell r="A1468">
            <v>3604482</v>
          </cell>
          <cell r="B1468" t="str">
            <v>GIORDANI</v>
          </cell>
          <cell r="C1468" t="str">
            <v>NICOLA</v>
          </cell>
          <cell r="D1468" t="str">
            <v>POLISPORTIVA DUEVILLE</v>
          </cell>
          <cell r="E1468">
            <v>0</v>
          </cell>
          <cell r="F1468">
            <v>2009</v>
          </cell>
          <cell r="G1468">
            <v>0</v>
          </cell>
          <cell r="H1468" t="str">
            <v>PULCINIM</v>
          </cell>
          <cell r="I1468" t="str">
            <v>00112</v>
          </cell>
          <cell r="J1468" t="str">
            <v>03604482</v>
          </cell>
        </row>
        <row r="1469">
          <cell r="A1469">
            <v>3603628</v>
          </cell>
          <cell r="B1469" t="str">
            <v>GIRARDELLO</v>
          </cell>
          <cell r="C1469" t="str">
            <v>ALBERTO</v>
          </cell>
          <cell r="D1469" t="str">
            <v>U.S. SUMMANO</v>
          </cell>
          <cell r="E1469">
            <v>0</v>
          </cell>
          <cell r="F1469">
            <v>2009</v>
          </cell>
          <cell r="G1469">
            <v>0</v>
          </cell>
          <cell r="H1469" t="str">
            <v>PULCINIM</v>
          </cell>
          <cell r="I1469" t="str">
            <v>00137</v>
          </cell>
          <cell r="J1469" t="str">
            <v>03603628</v>
          </cell>
        </row>
        <row r="1470">
          <cell r="A1470">
            <v>3604747</v>
          </cell>
          <cell r="B1470" t="str">
            <v>GNESOTTO</v>
          </cell>
          <cell r="C1470" t="str">
            <v>GIULIO</v>
          </cell>
          <cell r="D1470" t="str">
            <v>C.S.I. TEZZE SUL BRENTA</v>
          </cell>
          <cell r="E1470">
            <v>0</v>
          </cell>
          <cell r="F1470">
            <v>2009</v>
          </cell>
          <cell r="G1470">
            <v>0</v>
          </cell>
          <cell r="H1470" t="str">
            <v>PULCINIM</v>
          </cell>
          <cell r="I1470" t="str">
            <v>00134</v>
          </cell>
          <cell r="J1470" t="str">
            <v>03604747</v>
          </cell>
        </row>
        <row r="1471">
          <cell r="A1471">
            <v>3604499</v>
          </cell>
          <cell r="B1471" t="str">
            <v>GRAZIAN</v>
          </cell>
          <cell r="C1471" t="str">
            <v>YARI</v>
          </cell>
          <cell r="D1471" t="str">
            <v>POL. DIL. MONTECCHIO PRECALCINO</v>
          </cell>
          <cell r="E1471">
            <v>0</v>
          </cell>
          <cell r="F1471">
            <v>2011</v>
          </cell>
          <cell r="G1471">
            <v>0</v>
          </cell>
          <cell r="H1471" t="str">
            <v>PULCINIM</v>
          </cell>
          <cell r="I1471" t="str">
            <v>00004</v>
          </cell>
          <cell r="J1471" t="str">
            <v>03604499</v>
          </cell>
        </row>
        <row r="1472">
          <cell r="A1472">
            <v>3602504</v>
          </cell>
          <cell r="B1472" t="str">
            <v>GREGGIO</v>
          </cell>
          <cell r="C1472" t="str">
            <v>LEONARDO</v>
          </cell>
          <cell r="D1472" t="str">
            <v>ATLETICA UNION CREAZZO A.S.D.</v>
          </cell>
          <cell r="E1472">
            <v>0</v>
          </cell>
          <cell r="F1472">
            <v>2011</v>
          </cell>
          <cell r="G1472">
            <v>0</v>
          </cell>
          <cell r="H1472" t="str">
            <v>PULCINIM</v>
          </cell>
          <cell r="I1472" t="str">
            <v>00101</v>
          </cell>
          <cell r="J1472" t="str">
            <v>03602504</v>
          </cell>
        </row>
        <row r="1473">
          <cell r="A1473">
            <v>3604483</v>
          </cell>
          <cell r="B1473" t="str">
            <v>GROLLA</v>
          </cell>
          <cell r="C1473" t="str">
            <v>GIACOMO</v>
          </cell>
          <cell r="D1473" t="str">
            <v>POLISPORTIVA DUEVILLE</v>
          </cell>
          <cell r="E1473">
            <v>0</v>
          </cell>
          <cell r="F1473">
            <v>2010</v>
          </cell>
          <cell r="G1473">
            <v>0</v>
          </cell>
          <cell r="H1473" t="str">
            <v>PULCINIM</v>
          </cell>
          <cell r="I1473" t="str">
            <v>00112</v>
          </cell>
          <cell r="J1473" t="str">
            <v>03604483</v>
          </cell>
        </row>
        <row r="1474">
          <cell r="A1474">
            <v>3604735</v>
          </cell>
          <cell r="B1474" t="str">
            <v>GROSSELE</v>
          </cell>
          <cell r="C1474" t="str">
            <v>MARCO</v>
          </cell>
          <cell r="D1474" t="str">
            <v>C.S.I. TEZZE SUL BRENTA</v>
          </cell>
          <cell r="E1474">
            <v>0</v>
          </cell>
          <cell r="F1474">
            <v>2010</v>
          </cell>
          <cell r="G1474">
            <v>0</v>
          </cell>
          <cell r="H1474" t="str">
            <v>PULCINIM</v>
          </cell>
          <cell r="I1474" t="str">
            <v>00134</v>
          </cell>
          <cell r="J1474" t="str">
            <v>03604735</v>
          </cell>
        </row>
        <row r="1475">
          <cell r="A1475">
            <v>3603650</v>
          </cell>
          <cell r="B1475" t="str">
            <v>GROTTO</v>
          </cell>
          <cell r="C1475" t="str">
            <v>TOMMASO</v>
          </cell>
          <cell r="D1475" t="str">
            <v>U.S. SUMMANO</v>
          </cell>
          <cell r="E1475">
            <v>0</v>
          </cell>
          <cell r="F1475">
            <v>2011</v>
          </cell>
          <cell r="G1475">
            <v>0</v>
          </cell>
          <cell r="H1475" t="str">
            <v>PULCINIM</v>
          </cell>
          <cell r="I1475" t="str">
            <v>00137</v>
          </cell>
          <cell r="J1475" t="str">
            <v>03603650</v>
          </cell>
        </row>
        <row r="1476">
          <cell r="A1476">
            <v>3603753</v>
          </cell>
          <cell r="B1476" t="str">
            <v>GUADAGNIN</v>
          </cell>
          <cell r="C1476" t="str">
            <v>GIOELE</v>
          </cell>
          <cell r="D1476" t="str">
            <v>SPAZI VERDI</v>
          </cell>
          <cell r="E1476">
            <v>0</v>
          </cell>
          <cell r="F1476">
            <v>2011</v>
          </cell>
          <cell r="G1476">
            <v>0</v>
          </cell>
          <cell r="H1476" t="str">
            <v>PULCINIM</v>
          </cell>
          <cell r="I1476" t="str">
            <v>00298</v>
          </cell>
          <cell r="J1476" t="str">
            <v>03603753</v>
          </cell>
        </row>
        <row r="1477">
          <cell r="A1477">
            <v>3604736</v>
          </cell>
          <cell r="B1477" t="str">
            <v>GUSELLA</v>
          </cell>
          <cell r="C1477" t="str">
            <v>THOMAS EMANUELE</v>
          </cell>
          <cell r="D1477" t="str">
            <v>C.S.I. TEZZE SUL BRENTA</v>
          </cell>
          <cell r="E1477">
            <v>0</v>
          </cell>
          <cell r="F1477">
            <v>2009</v>
          </cell>
          <cell r="G1477">
            <v>0</v>
          </cell>
          <cell r="H1477" t="str">
            <v>PULCINIM</v>
          </cell>
          <cell r="I1477" t="str">
            <v>00134</v>
          </cell>
          <cell r="J1477" t="str">
            <v>03604736</v>
          </cell>
        </row>
        <row r="1478">
          <cell r="A1478">
            <v>3604143</v>
          </cell>
          <cell r="B1478" t="str">
            <v>HOTI</v>
          </cell>
          <cell r="C1478" t="str">
            <v>ALBATRINT</v>
          </cell>
          <cell r="D1478" t="str">
            <v>C.S.I. TEZZE SUL BRENTA</v>
          </cell>
          <cell r="E1478">
            <v>0</v>
          </cell>
          <cell r="F1478">
            <v>2009</v>
          </cell>
          <cell r="G1478">
            <v>0</v>
          </cell>
          <cell r="H1478" t="str">
            <v>PULCINIM</v>
          </cell>
          <cell r="I1478" t="str">
            <v>00134</v>
          </cell>
          <cell r="J1478" t="str">
            <v>03604143</v>
          </cell>
        </row>
        <row r="1479">
          <cell r="A1479">
            <v>3604762</v>
          </cell>
          <cell r="B1479" t="str">
            <v>LIMONE</v>
          </cell>
          <cell r="C1479" t="str">
            <v>ENRICO</v>
          </cell>
          <cell r="D1479" t="str">
            <v>C.S.I. TEZZE SUL BRENTA</v>
          </cell>
          <cell r="E1479">
            <v>0</v>
          </cell>
          <cell r="F1479">
            <v>2009</v>
          </cell>
          <cell r="G1479">
            <v>0</v>
          </cell>
          <cell r="H1479" t="str">
            <v>PULCINIM</v>
          </cell>
          <cell r="I1479" t="str">
            <v>00134</v>
          </cell>
          <cell r="J1479" t="str">
            <v>03604762</v>
          </cell>
        </row>
        <row r="1480">
          <cell r="A1480">
            <v>3603571</v>
          </cell>
          <cell r="B1480" t="str">
            <v>LONGHI</v>
          </cell>
          <cell r="C1480" t="str">
            <v>ANDREA</v>
          </cell>
          <cell r="D1480" t="str">
            <v>AMICI DELL'ATLETICA VICENZA</v>
          </cell>
          <cell r="E1480">
            <v>0</v>
          </cell>
          <cell r="F1480">
            <v>2009</v>
          </cell>
          <cell r="G1480">
            <v>0</v>
          </cell>
          <cell r="H1480" t="str">
            <v>PULCINIM</v>
          </cell>
          <cell r="I1480" t="str">
            <v>00265</v>
          </cell>
          <cell r="J1480" t="str">
            <v>03603571</v>
          </cell>
        </row>
        <row r="1481">
          <cell r="A1481">
            <v>3603698</v>
          </cell>
          <cell r="B1481" t="str">
            <v>LORA</v>
          </cell>
          <cell r="C1481" t="str">
            <v>CHRISTIAN</v>
          </cell>
          <cell r="D1481" t="str">
            <v>A.P.D. VALDAGNO</v>
          </cell>
          <cell r="E1481">
            <v>0</v>
          </cell>
          <cell r="F1481">
            <v>2010</v>
          </cell>
          <cell r="G1481">
            <v>0</v>
          </cell>
          <cell r="H1481" t="str">
            <v>PULCINIM</v>
          </cell>
          <cell r="I1481" t="str">
            <v>00135</v>
          </cell>
          <cell r="J1481" t="str">
            <v>03603698</v>
          </cell>
        </row>
        <row r="1482">
          <cell r="A1482">
            <v>3603697</v>
          </cell>
          <cell r="B1482" t="str">
            <v>LORA</v>
          </cell>
          <cell r="C1482" t="str">
            <v>GIACOMO</v>
          </cell>
          <cell r="D1482" t="str">
            <v>A.P.D. VALDAGNO</v>
          </cell>
          <cell r="E1482">
            <v>0</v>
          </cell>
          <cell r="F1482">
            <v>2009</v>
          </cell>
          <cell r="G1482">
            <v>0</v>
          </cell>
          <cell r="H1482" t="str">
            <v>PULCINIM</v>
          </cell>
          <cell r="I1482" t="str">
            <v>00135</v>
          </cell>
          <cell r="J1482" t="str">
            <v>03603697</v>
          </cell>
        </row>
        <row r="1483">
          <cell r="A1483">
            <v>3606764</v>
          </cell>
          <cell r="B1483" t="str">
            <v>MACY</v>
          </cell>
          <cell r="C1483" t="str">
            <v>TRISTAN TYLER</v>
          </cell>
          <cell r="D1483" t="str">
            <v>ATLETICA CALDOGNO '93</v>
          </cell>
          <cell r="E1483">
            <v>0</v>
          </cell>
          <cell r="F1483">
            <v>2010</v>
          </cell>
          <cell r="G1483">
            <v>0</v>
          </cell>
          <cell r="H1483" t="str">
            <v>PULCINIM</v>
          </cell>
          <cell r="I1483" t="str">
            <v>00129</v>
          </cell>
          <cell r="J1483" t="str">
            <v>03606764</v>
          </cell>
        </row>
        <row r="1484">
          <cell r="A1484">
            <v>3604039</v>
          </cell>
          <cell r="B1484" t="str">
            <v>MANFRE'</v>
          </cell>
          <cell r="C1484" t="str">
            <v>MICHELE</v>
          </cell>
          <cell r="D1484" t="str">
            <v>AMICI DELL'ATLETICA VICENZA</v>
          </cell>
          <cell r="E1484">
            <v>0</v>
          </cell>
          <cell r="F1484">
            <v>2011</v>
          </cell>
          <cell r="G1484">
            <v>0</v>
          </cell>
          <cell r="H1484" t="str">
            <v>PULCINIM</v>
          </cell>
          <cell r="I1484" t="str">
            <v>00265</v>
          </cell>
          <cell r="J1484" t="str">
            <v>03604039</v>
          </cell>
        </row>
        <row r="1485">
          <cell r="A1485">
            <v>3604966</v>
          </cell>
          <cell r="B1485" t="str">
            <v>MANUZZATO</v>
          </cell>
          <cell r="C1485" t="str">
            <v>ALEX</v>
          </cell>
          <cell r="D1485" t="str">
            <v>POLISPORTIVA DUEVILLE</v>
          </cell>
          <cell r="E1485">
            <v>0</v>
          </cell>
          <cell r="F1485">
            <v>2010</v>
          </cell>
          <cell r="G1485">
            <v>0</v>
          </cell>
          <cell r="H1485" t="str">
            <v>PULCINIM</v>
          </cell>
          <cell r="I1485" t="str">
            <v>00112</v>
          </cell>
          <cell r="J1485" t="str">
            <v>03604966</v>
          </cell>
        </row>
        <row r="1486">
          <cell r="A1486">
            <v>3605189</v>
          </cell>
          <cell r="B1486" t="str">
            <v>MARINI</v>
          </cell>
          <cell r="C1486" t="str">
            <v>TOMMASO</v>
          </cell>
          <cell r="D1486" t="str">
            <v>ATLETICA MONTECCHIO MAGGIORE</v>
          </cell>
          <cell r="E1486">
            <v>0</v>
          </cell>
          <cell r="F1486">
            <v>2012</v>
          </cell>
          <cell r="G1486">
            <v>0</v>
          </cell>
          <cell r="H1486" t="str">
            <v>PULCINIM</v>
          </cell>
          <cell r="I1486" t="str">
            <v>00346</v>
          </cell>
          <cell r="J1486" t="str">
            <v>03605189</v>
          </cell>
        </row>
        <row r="1487">
          <cell r="A1487">
            <v>3604309</v>
          </cell>
          <cell r="B1487" t="str">
            <v>MASCIA</v>
          </cell>
          <cell r="C1487" t="str">
            <v>RICCARDO</v>
          </cell>
          <cell r="D1487" t="str">
            <v>AMICI DELL'ATLETICA VICENZA</v>
          </cell>
          <cell r="E1487">
            <v>0</v>
          </cell>
          <cell r="F1487">
            <v>2010</v>
          </cell>
          <cell r="G1487">
            <v>0</v>
          </cell>
          <cell r="H1487" t="str">
            <v>PULCINIM</v>
          </cell>
          <cell r="I1487" t="str">
            <v>00265</v>
          </cell>
          <cell r="J1487" t="str">
            <v>03604309</v>
          </cell>
        </row>
        <row r="1488">
          <cell r="A1488">
            <v>3603893</v>
          </cell>
          <cell r="B1488" t="str">
            <v>MASOCCO</v>
          </cell>
          <cell r="C1488" t="str">
            <v>ALESSIO</v>
          </cell>
          <cell r="D1488" t="str">
            <v>ATLETICA CALDOGNO '93</v>
          </cell>
          <cell r="E1488">
            <v>0</v>
          </cell>
          <cell r="F1488">
            <v>2009</v>
          </cell>
          <cell r="G1488">
            <v>0</v>
          </cell>
          <cell r="H1488" t="str">
            <v>PULCINIM</v>
          </cell>
          <cell r="I1488" t="str">
            <v>00129</v>
          </cell>
          <cell r="J1488" t="str">
            <v>03603893</v>
          </cell>
        </row>
        <row r="1489">
          <cell r="A1489">
            <v>3603254</v>
          </cell>
          <cell r="B1489" t="str">
            <v>MASSIGNANI</v>
          </cell>
          <cell r="C1489" t="str">
            <v>FRANCESCO</v>
          </cell>
          <cell r="D1489" t="str">
            <v>ATLETICA TRISSINO</v>
          </cell>
          <cell r="E1489">
            <v>0</v>
          </cell>
          <cell r="F1489">
            <v>2010</v>
          </cell>
          <cell r="G1489">
            <v>0</v>
          </cell>
          <cell r="H1489" t="str">
            <v>PULCINIM</v>
          </cell>
          <cell r="I1489" t="str">
            <v>00230</v>
          </cell>
          <cell r="J1489" t="str">
            <v>03603254</v>
          </cell>
        </row>
        <row r="1490">
          <cell r="A1490">
            <v>3603578</v>
          </cell>
          <cell r="B1490" t="str">
            <v>MAZZARO</v>
          </cell>
          <cell r="C1490" t="str">
            <v>VALENTINO</v>
          </cell>
          <cell r="D1490" t="str">
            <v>AMICI DELL'ATLETICA VICENZA</v>
          </cell>
          <cell r="E1490">
            <v>0</v>
          </cell>
          <cell r="F1490">
            <v>2009</v>
          </cell>
          <cell r="G1490">
            <v>0</v>
          </cell>
          <cell r="H1490" t="str">
            <v>PULCINIM</v>
          </cell>
          <cell r="I1490" t="str">
            <v>00265</v>
          </cell>
          <cell r="J1490" t="str">
            <v>03603578</v>
          </cell>
        </row>
        <row r="1491">
          <cell r="A1491">
            <v>3606382</v>
          </cell>
          <cell r="B1491" t="str">
            <v>MENEGHINI</v>
          </cell>
          <cell r="C1491" t="str">
            <v>SIMONE</v>
          </cell>
          <cell r="D1491" t="str">
            <v>POL. DIL. MONTECCHIO PRECALCINO</v>
          </cell>
          <cell r="E1491">
            <v>0</v>
          </cell>
          <cell r="F1491">
            <v>2009</v>
          </cell>
          <cell r="G1491">
            <v>0</v>
          </cell>
          <cell r="H1491" t="str">
            <v>PULCINIM</v>
          </cell>
          <cell r="I1491" t="str">
            <v>00004</v>
          </cell>
          <cell r="J1491" t="str">
            <v>03606382</v>
          </cell>
        </row>
        <row r="1492">
          <cell r="A1492">
            <v>3604759</v>
          </cell>
          <cell r="B1492" t="str">
            <v>MIOTTI</v>
          </cell>
          <cell r="C1492" t="str">
            <v>CHRISTIAN</v>
          </cell>
          <cell r="D1492" t="str">
            <v>C.S.I. TEZZE SUL BRENTA</v>
          </cell>
          <cell r="E1492">
            <v>0</v>
          </cell>
          <cell r="F1492">
            <v>2011</v>
          </cell>
          <cell r="G1492">
            <v>0</v>
          </cell>
          <cell r="H1492" t="str">
            <v>PULCINIM</v>
          </cell>
          <cell r="I1492" t="str">
            <v>00134</v>
          </cell>
          <cell r="J1492" t="str">
            <v>03604759</v>
          </cell>
        </row>
        <row r="1493">
          <cell r="A1493">
            <v>3605779</v>
          </cell>
          <cell r="B1493" t="str">
            <v>MULLAH</v>
          </cell>
          <cell r="C1493" t="str">
            <v>NIJAM</v>
          </cell>
          <cell r="D1493" t="str">
            <v>CSI ATLETICA COLLI BERICI A.S.D.</v>
          </cell>
          <cell r="E1493">
            <v>0</v>
          </cell>
          <cell r="F1493">
            <v>2009</v>
          </cell>
          <cell r="G1493">
            <v>0</v>
          </cell>
          <cell r="H1493" t="str">
            <v>PULCINIM</v>
          </cell>
          <cell r="I1493" t="str">
            <v>00070</v>
          </cell>
          <cell r="J1493" t="str">
            <v>03605779</v>
          </cell>
        </row>
        <row r="1494">
          <cell r="A1494">
            <v>3607321</v>
          </cell>
          <cell r="B1494" t="str">
            <v>MUNARI</v>
          </cell>
          <cell r="C1494" t="str">
            <v>ALESSANDRO</v>
          </cell>
          <cell r="D1494" t="str">
            <v>AMICI DELL'ATLETICA VICENZA</v>
          </cell>
          <cell r="E1494">
            <v>0</v>
          </cell>
          <cell r="F1494">
            <v>2012</v>
          </cell>
          <cell r="G1494">
            <v>0</v>
          </cell>
          <cell r="H1494" t="str">
            <v>PULCINIM</v>
          </cell>
          <cell r="I1494" t="str">
            <v>00265</v>
          </cell>
          <cell r="J1494" t="str">
            <v>03607321</v>
          </cell>
        </row>
        <row r="1495">
          <cell r="A1495">
            <v>3603359</v>
          </cell>
          <cell r="B1495" t="str">
            <v>NEGRIN</v>
          </cell>
          <cell r="C1495" t="str">
            <v>ALBERTO</v>
          </cell>
          <cell r="D1495" t="str">
            <v>ATLETICA VALCHIAMPO</v>
          </cell>
          <cell r="E1495">
            <v>0</v>
          </cell>
          <cell r="F1495">
            <v>2009</v>
          </cell>
          <cell r="G1495">
            <v>0</v>
          </cell>
          <cell r="H1495" t="str">
            <v>PULCINIM</v>
          </cell>
          <cell r="I1495" t="str">
            <v>00140</v>
          </cell>
          <cell r="J1495" t="str">
            <v>03603359</v>
          </cell>
        </row>
        <row r="1496">
          <cell r="A1496">
            <v>3604485</v>
          </cell>
          <cell r="B1496" t="str">
            <v>NICOLARDI</v>
          </cell>
          <cell r="C1496" t="str">
            <v>RICCARDO</v>
          </cell>
          <cell r="D1496" t="str">
            <v>POLISPORTIVA DUEVILLE</v>
          </cell>
          <cell r="E1496">
            <v>0</v>
          </cell>
          <cell r="F1496">
            <v>2010</v>
          </cell>
          <cell r="G1496">
            <v>0</v>
          </cell>
          <cell r="H1496" t="str">
            <v>PULCINIM</v>
          </cell>
          <cell r="I1496" t="str">
            <v>00112</v>
          </cell>
          <cell r="J1496" t="str">
            <v>03604485</v>
          </cell>
        </row>
        <row r="1497">
          <cell r="A1497">
            <v>3604486</v>
          </cell>
          <cell r="B1497" t="str">
            <v>NOVELLO</v>
          </cell>
          <cell r="C1497" t="str">
            <v>MATTEO</v>
          </cell>
          <cell r="D1497" t="str">
            <v>POLISPORTIVA DUEVILLE</v>
          </cell>
          <cell r="E1497">
            <v>0</v>
          </cell>
          <cell r="F1497">
            <v>2010</v>
          </cell>
          <cell r="G1497">
            <v>0</v>
          </cell>
          <cell r="H1497" t="str">
            <v>PULCINIM</v>
          </cell>
          <cell r="I1497" t="str">
            <v>00112</v>
          </cell>
          <cell r="J1497" t="str">
            <v>03604486</v>
          </cell>
        </row>
        <row r="1498">
          <cell r="A1498">
            <v>3604420</v>
          </cell>
          <cell r="B1498" t="str">
            <v>OCCINI</v>
          </cell>
          <cell r="C1498" t="str">
            <v>MATTIA</v>
          </cell>
          <cell r="D1498" t="str">
            <v>POLISPORTIVA SALF ALTOPADOVANA</v>
          </cell>
          <cell r="E1498">
            <v>0</v>
          </cell>
          <cell r="F1498">
            <v>2010</v>
          </cell>
          <cell r="G1498">
            <v>0</v>
          </cell>
          <cell r="H1498" t="str">
            <v>PULCINIM</v>
          </cell>
          <cell r="I1498" t="str">
            <v>00145</v>
          </cell>
          <cell r="J1498" t="str">
            <v>03604420</v>
          </cell>
        </row>
        <row r="1499">
          <cell r="A1499">
            <v>3604967</v>
          </cell>
          <cell r="B1499" t="str">
            <v>ORIPOLI</v>
          </cell>
          <cell r="C1499" t="str">
            <v>LORENZO</v>
          </cell>
          <cell r="D1499" t="str">
            <v>POLISPORTIVA DUEVILLE</v>
          </cell>
          <cell r="E1499">
            <v>0</v>
          </cell>
          <cell r="F1499">
            <v>2009</v>
          </cell>
          <cell r="G1499">
            <v>0</v>
          </cell>
          <cell r="H1499" t="str">
            <v>PULCINIM</v>
          </cell>
          <cell r="I1499" t="str">
            <v>00112</v>
          </cell>
          <cell r="J1499" t="str">
            <v>03604967</v>
          </cell>
        </row>
        <row r="1500">
          <cell r="A1500">
            <v>3602524</v>
          </cell>
          <cell r="B1500" t="str">
            <v>PAGANIN</v>
          </cell>
          <cell r="C1500" t="str">
            <v>MARCO</v>
          </cell>
          <cell r="D1500" t="str">
            <v>ATLETICA UNION CREAZZO A.S.D.</v>
          </cell>
          <cell r="E1500">
            <v>0</v>
          </cell>
          <cell r="F1500">
            <v>2010</v>
          </cell>
          <cell r="G1500">
            <v>0</v>
          </cell>
          <cell r="H1500" t="str">
            <v>PULCINIM</v>
          </cell>
          <cell r="I1500" t="str">
            <v>00101</v>
          </cell>
          <cell r="J1500" t="str">
            <v>03602524</v>
          </cell>
        </row>
        <row r="1501">
          <cell r="A1501">
            <v>3603579</v>
          </cell>
          <cell r="B1501" t="str">
            <v>PAPPACODA</v>
          </cell>
          <cell r="C1501" t="str">
            <v>FILIPPO</v>
          </cell>
          <cell r="D1501" t="str">
            <v>AMICI DELL'ATLETICA VICENZA</v>
          </cell>
          <cell r="E1501">
            <v>0</v>
          </cell>
          <cell r="F1501">
            <v>2010</v>
          </cell>
          <cell r="G1501">
            <v>0</v>
          </cell>
          <cell r="H1501" t="str">
            <v>PULCINIM</v>
          </cell>
          <cell r="I1501" t="str">
            <v>00265</v>
          </cell>
          <cell r="J1501" t="str">
            <v>03603579</v>
          </cell>
        </row>
        <row r="1502">
          <cell r="A1502">
            <v>3604743</v>
          </cell>
          <cell r="B1502" t="str">
            <v>PAROLIN</v>
          </cell>
          <cell r="C1502" t="str">
            <v>MATTIA</v>
          </cell>
          <cell r="D1502" t="str">
            <v>C.S.I. TEZZE SUL BRENTA</v>
          </cell>
          <cell r="E1502">
            <v>0</v>
          </cell>
          <cell r="F1502">
            <v>2009</v>
          </cell>
          <cell r="G1502">
            <v>0</v>
          </cell>
          <cell r="H1502" t="str">
            <v>PULCINIM</v>
          </cell>
          <cell r="I1502" t="str">
            <v>00134</v>
          </cell>
          <cell r="J1502" t="str">
            <v>03604743</v>
          </cell>
        </row>
        <row r="1503">
          <cell r="A1503">
            <v>3603212</v>
          </cell>
          <cell r="B1503" t="str">
            <v>PERONI</v>
          </cell>
          <cell r="C1503" t="str">
            <v>GEREMIA</v>
          </cell>
          <cell r="D1503" t="str">
            <v>POL. DIL. MONTECCHIO PRECALCINO</v>
          </cell>
          <cell r="E1503">
            <v>0</v>
          </cell>
          <cell r="F1503">
            <v>2011</v>
          </cell>
          <cell r="G1503">
            <v>0</v>
          </cell>
          <cell r="H1503" t="str">
            <v>PULCINIM</v>
          </cell>
          <cell r="I1503" t="str">
            <v>00004</v>
          </cell>
          <cell r="J1503" t="str">
            <v>03603212</v>
          </cell>
        </row>
        <row r="1504">
          <cell r="A1504">
            <v>3604573</v>
          </cell>
          <cell r="B1504" t="str">
            <v>PETUCCO</v>
          </cell>
          <cell r="C1504" t="str">
            <v>ELIA</v>
          </cell>
          <cell r="D1504" t="str">
            <v>AMICI DELL'ATLETICA VICENZA</v>
          </cell>
          <cell r="E1504">
            <v>0</v>
          </cell>
          <cell r="F1504">
            <v>2012</v>
          </cell>
          <cell r="G1504">
            <v>0</v>
          </cell>
          <cell r="H1504" t="str">
            <v>PULCINIM</v>
          </cell>
          <cell r="I1504" t="str">
            <v>00265</v>
          </cell>
          <cell r="J1504" t="str">
            <v>03604573</v>
          </cell>
        </row>
        <row r="1505">
          <cell r="A1505">
            <v>3605782</v>
          </cell>
          <cell r="B1505" t="str">
            <v>PIAZZO</v>
          </cell>
          <cell r="C1505" t="str">
            <v>MASSIMO</v>
          </cell>
          <cell r="D1505" t="str">
            <v>CSI ATLETICA COLLI BERICI A.S.D.</v>
          </cell>
          <cell r="E1505">
            <v>0</v>
          </cell>
          <cell r="F1505">
            <v>2009</v>
          </cell>
          <cell r="G1505">
            <v>0</v>
          </cell>
          <cell r="H1505" t="str">
            <v>PULCINIM</v>
          </cell>
          <cell r="I1505" t="str">
            <v>00070</v>
          </cell>
          <cell r="J1505" t="str">
            <v>03605782</v>
          </cell>
        </row>
        <row r="1506">
          <cell r="A1506">
            <v>3602292</v>
          </cell>
          <cell r="B1506" t="str">
            <v>PICCOLI</v>
          </cell>
          <cell r="C1506" t="str">
            <v>SIMONE</v>
          </cell>
          <cell r="D1506" t="str">
            <v>POL. DIL. MONTECCHIO PRECALCINO</v>
          </cell>
          <cell r="E1506">
            <v>0</v>
          </cell>
          <cell r="F1506">
            <v>2011</v>
          </cell>
          <cell r="G1506">
            <v>0</v>
          </cell>
          <cell r="H1506" t="str">
            <v>PULCINIM</v>
          </cell>
          <cell r="I1506" t="str">
            <v>00004</v>
          </cell>
          <cell r="J1506" t="str">
            <v>03602292</v>
          </cell>
        </row>
        <row r="1507">
          <cell r="A1507">
            <v>3604971</v>
          </cell>
          <cell r="B1507" t="str">
            <v>PICHIERRI</v>
          </cell>
          <cell r="C1507" t="str">
            <v>EMANUELE</v>
          </cell>
          <cell r="D1507" t="str">
            <v>POLISPORTIVA DUEVILLE</v>
          </cell>
          <cell r="E1507">
            <v>0</v>
          </cell>
          <cell r="F1507">
            <v>2009</v>
          </cell>
          <cell r="G1507">
            <v>0</v>
          </cell>
          <cell r="H1507" t="str">
            <v>PULCINIM</v>
          </cell>
          <cell r="I1507" t="str">
            <v>00112</v>
          </cell>
          <cell r="J1507" t="str">
            <v>03604971</v>
          </cell>
        </row>
        <row r="1508">
          <cell r="A1508">
            <v>3606765</v>
          </cell>
          <cell r="B1508" t="str">
            <v>PIGATO</v>
          </cell>
          <cell r="C1508" t="str">
            <v>NICOLO'</v>
          </cell>
          <cell r="D1508" t="str">
            <v>ATLETICA CALDOGNO '93</v>
          </cell>
          <cell r="E1508">
            <v>0</v>
          </cell>
          <cell r="F1508">
            <v>2011</v>
          </cell>
          <cell r="G1508">
            <v>0</v>
          </cell>
          <cell r="H1508" t="str">
            <v>PULCINIM</v>
          </cell>
          <cell r="I1508" t="str">
            <v>00129</v>
          </cell>
          <cell r="J1508" t="str">
            <v>03606765</v>
          </cell>
        </row>
        <row r="1509">
          <cell r="A1509">
            <v>3603585</v>
          </cell>
          <cell r="B1509" t="str">
            <v>RADOSEVIC</v>
          </cell>
          <cell r="C1509" t="str">
            <v>ANDJELA</v>
          </cell>
          <cell r="D1509" t="str">
            <v>AMICI DELL'ATLETICA VICENZA</v>
          </cell>
          <cell r="E1509">
            <v>0</v>
          </cell>
          <cell r="F1509">
            <v>2009</v>
          </cell>
          <cell r="G1509">
            <v>0</v>
          </cell>
          <cell r="H1509" t="str">
            <v>PULCINIM</v>
          </cell>
          <cell r="I1509" t="str">
            <v>00265</v>
          </cell>
          <cell r="J1509" t="str">
            <v>03603585</v>
          </cell>
        </row>
        <row r="1510">
          <cell r="A1510">
            <v>3603586</v>
          </cell>
          <cell r="B1510" t="str">
            <v>RANZOLIN</v>
          </cell>
          <cell r="C1510" t="str">
            <v>PIETRO</v>
          </cell>
          <cell r="D1510" t="str">
            <v>AMICI DELL'ATLETICA VICENZA</v>
          </cell>
          <cell r="E1510">
            <v>0</v>
          </cell>
          <cell r="F1510">
            <v>2009</v>
          </cell>
          <cell r="G1510">
            <v>0</v>
          </cell>
          <cell r="H1510" t="str">
            <v>PULCINIM</v>
          </cell>
          <cell r="I1510" t="str">
            <v>00265</v>
          </cell>
          <cell r="J1510" t="str">
            <v>03603586</v>
          </cell>
        </row>
        <row r="1511">
          <cell r="A1511">
            <v>3604488</v>
          </cell>
          <cell r="B1511" t="str">
            <v>RIGHETTO</v>
          </cell>
          <cell r="C1511" t="str">
            <v>DAVIDE</v>
          </cell>
          <cell r="D1511" t="str">
            <v>POLISPORTIVA DUEVILLE</v>
          </cell>
          <cell r="E1511">
            <v>0</v>
          </cell>
          <cell r="F1511">
            <v>2009</v>
          </cell>
          <cell r="G1511">
            <v>0</v>
          </cell>
          <cell r="H1511" t="str">
            <v>PULCINIM</v>
          </cell>
          <cell r="I1511" t="str">
            <v>00112</v>
          </cell>
          <cell r="J1511" t="str">
            <v>03604488</v>
          </cell>
        </row>
        <row r="1512">
          <cell r="A1512">
            <v>3604972</v>
          </cell>
          <cell r="B1512" t="str">
            <v>RIGHI</v>
          </cell>
          <cell r="C1512" t="str">
            <v>ALESSANDRO</v>
          </cell>
          <cell r="D1512" t="str">
            <v>POLISPORTIVA DUEVILLE</v>
          </cell>
          <cell r="E1512">
            <v>0</v>
          </cell>
          <cell r="F1512">
            <v>2009</v>
          </cell>
          <cell r="G1512">
            <v>0</v>
          </cell>
          <cell r="H1512" t="str">
            <v>PULCINIM</v>
          </cell>
          <cell r="I1512" t="str">
            <v>00112</v>
          </cell>
          <cell r="J1512" t="str">
            <v>03604972</v>
          </cell>
        </row>
        <row r="1513">
          <cell r="A1513">
            <v>3604489</v>
          </cell>
          <cell r="B1513" t="str">
            <v>RODELLA</v>
          </cell>
          <cell r="C1513" t="str">
            <v>NICOLO'</v>
          </cell>
          <cell r="D1513" t="str">
            <v>POLISPORTIVA DUEVILLE</v>
          </cell>
          <cell r="E1513">
            <v>0</v>
          </cell>
          <cell r="F1513">
            <v>2010</v>
          </cell>
          <cell r="G1513">
            <v>0</v>
          </cell>
          <cell r="H1513" t="str">
            <v>PULCINIM</v>
          </cell>
          <cell r="I1513" t="str">
            <v>00112</v>
          </cell>
          <cell r="J1513" t="str">
            <v>03604489</v>
          </cell>
        </row>
        <row r="1514">
          <cell r="A1514">
            <v>3606766</v>
          </cell>
          <cell r="B1514" t="str">
            <v>RONCONI</v>
          </cell>
          <cell r="C1514" t="str">
            <v>ZENO</v>
          </cell>
          <cell r="D1514" t="str">
            <v>ATLETICA CALDOGNO '93</v>
          </cell>
          <cell r="E1514">
            <v>0</v>
          </cell>
          <cell r="F1514">
            <v>2011</v>
          </cell>
          <cell r="G1514">
            <v>0</v>
          </cell>
          <cell r="H1514" t="str">
            <v>PULCINIM</v>
          </cell>
          <cell r="I1514" t="str">
            <v>00129</v>
          </cell>
          <cell r="J1514" t="str">
            <v>03606766</v>
          </cell>
        </row>
        <row r="1515">
          <cell r="A1515">
            <v>3603623</v>
          </cell>
          <cell r="B1515" t="str">
            <v>RUDELLA</v>
          </cell>
          <cell r="C1515" t="str">
            <v>DAVIDE</v>
          </cell>
          <cell r="D1515" t="str">
            <v>U.S. SUMMANO</v>
          </cell>
          <cell r="E1515">
            <v>0</v>
          </cell>
          <cell r="F1515">
            <v>2010</v>
          </cell>
          <cell r="G1515">
            <v>0</v>
          </cell>
          <cell r="H1515" t="str">
            <v>PULCINIM</v>
          </cell>
          <cell r="I1515" t="str">
            <v>00137</v>
          </cell>
          <cell r="J1515" t="str">
            <v>03603623</v>
          </cell>
        </row>
        <row r="1516">
          <cell r="A1516">
            <v>3606617</v>
          </cell>
          <cell r="B1516" t="str">
            <v>SALOV</v>
          </cell>
          <cell r="C1516" t="str">
            <v>MARIAN STOYANOV</v>
          </cell>
          <cell r="D1516" t="str">
            <v>POLISPORTIVA SALF ALTOPADOVANA</v>
          </cell>
          <cell r="E1516">
            <v>0</v>
          </cell>
          <cell r="F1516">
            <v>2009</v>
          </cell>
          <cell r="G1516">
            <v>0</v>
          </cell>
          <cell r="H1516" t="str">
            <v>PULCINIM</v>
          </cell>
          <cell r="I1516" t="str">
            <v>00145</v>
          </cell>
          <cell r="J1516" t="str">
            <v>03606617</v>
          </cell>
        </row>
        <row r="1517">
          <cell r="A1517">
            <v>3606515</v>
          </cell>
          <cell r="B1517" t="str">
            <v>SALVATO</v>
          </cell>
          <cell r="C1517" t="str">
            <v>ANDREA</v>
          </cell>
          <cell r="D1517" t="str">
            <v>AMICI DELL'ATLETICA VICENZA</v>
          </cell>
          <cell r="E1517">
            <v>0</v>
          </cell>
          <cell r="F1517">
            <v>2010</v>
          </cell>
          <cell r="G1517">
            <v>0</v>
          </cell>
          <cell r="H1517" t="str">
            <v>PULCINIM</v>
          </cell>
          <cell r="I1517" t="str">
            <v>00265</v>
          </cell>
          <cell r="J1517" t="str">
            <v>03606515</v>
          </cell>
        </row>
        <row r="1518">
          <cell r="A1518">
            <v>3603200</v>
          </cell>
          <cell r="B1518" t="str">
            <v>SALVATO</v>
          </cell>
          <cell r="C1518" t="str">
            <v>SIMONE</v>
          </cell>
          <cell r="D1518" t="str">
            <v>AMICI DELL'ATLETICA VICENZA</v>
          </cell>
          <cell r="E1518">
            <v>0</v>
          </cell>
          <cell r="F1518">
            <v>2011</v>
          </cell>
          <cell r="G1518">
            <v>0</v>
          </cell>
          <cell r="H1518" t="str">
            <v>PULCINIM</v>
          </cell>
          <cell r="I1518" t="str">
            <v>00265</v>
          </cell>
          <cell r="J1518" t="str">
            <v>03603200</v>
          </cell>
        </row>
        <row r="1519">
          <cell r="A1519">
            <v>3602312</v>
          </cell>
          <cell r="B1519" t="str">
            <v>SARESIN</v>
          </cell>
          <cell r="C1519" t="str">
            <v>LEONARDO</v>
          </cell>
          <cell r="D1519" t="str">
            <v>POL. DIL. MONTECCHIO PRECALCINO</v>
          </cell>
          <cell r="E1519">
            <v>0</v>
          </cell>
          <cell r="F1519">
            <v>2010</v>
          </cell>
          <cell r="G1519">
            <v>0</v>
          </cell>
          <cell r="H1519" t="str">
            <v>PULCINIM</v>
          </cell>
          <cell r="I1519" t="str">
            <v>00004</v>
          </cell>
          <cell r="J1519" t="str">
            <v>03602312</v>
          </cell>
        </row>
        <row r="1520">
          <cell r="A1520">
            <v>3603589</v>
          </cell>
          <cell r="B1520" t="str">
            <v>SARTORI</v>
          </cell>
          <cell r="C1520" t="str">
            <v>FRANCESCO</v>
          </cell>
          <cell r="D1520" t="str">
            <v>AMICI DELL'ATLETICA VICENZA</v>
          </cell>
          <cell r="E1520">
            <v>0</v>
          </cell>
          <cell r="F1520">
            <v>2009</v>
          </cell>
          <cell r="G1520">
            <v>0</v>
          </cell>
          <cell r="H1520" t="str">
            <v>PULCINIM</v>
          </cell>
          <cell r="I1520" t="str">
            <v>00265</v>
          </cell>
          <cell r="J1520" t="str">
            <v>03603589</v>
          </cell>
        </row>
        <row r="1521">
          <cell r="A1521">
            <v>3604749</v>
          </cell>
          <cell r="B1521" t="str">
            <v>SCATTOLA</v>
          </cell>
          <cell r="C1521" t="str">
            <v>GIULIO</v>
          </cell>
          <cell r="D1521" t="str">
            <v>C.S.I. TEZZE SUL BRENTA</v>
          </cell>
          <cell r="E1521">
            <v>0</v>
          </cell>
          <cell r="F1521">
            <v>2012</v>
          </cell>
          <cell r="G1521">
            <v>0</v>
          </cell>
          <cell r="H1521" t="str">
            <v>PULCINIM</v>
          </cell>
          <cell r="I1521" t="str">
            <v>00134</v>
          </cell>
          <cell r="J1521" t="str">
            <v>03604749</v>
          </cell>
        </row>
        <row r="1522">
          <cell r="A1522">
            <v>3604742</v>
          </cell>
          <cell r="B1522" t="str">
            <v>SCATTOLA</v>
          </cell>
          <cell r="C1522" t="str">
            <v>LORENZO</v>
          </cell>
          <cell r="D1522" t="str">
            <v>C.S.I. TEZZE SUL BRENTA</v>
          </cell>
          <cell r="E1522">
            <v>0</v>
          </cell>
          <cell r="F1522">
            <v>2009</v>
          </cell>
          <cell r="G1522">
            <v>0</v>
          </cell>
          <cell r="H1522" t="str">
            <v>PULCINIM</v>
          </cell>
          <cell r="I1522" t="str">
            <v>00134</v>
          </cell>
          <cell r="J1522" t="str">
            <v>03604742</v>
          </cell>
        </row>
        <row r="1523">
          <cell r="A1523">
            <v>3603634</v>
          </cell>
          <cell r="B1523" t="str">
            <v>SCORTEGAGNA</v>
          </cell>
          <cell r="C1523" t="str">
            <v>TOMMASO GIOVANNI</v>
          </cell>
          <cell r="D1523" t="str">
            <v>U.S. SUMMANO</v>
          </cell>
          <cell r="E1523">
            <v>0</v>
          </cell>
          <cell r="F1523">
            <v>2010</v>
          </cell>
          <cell r="G1523">
            <v>0</v>
          </cell>
          <cell r="H1523" t="str">
            <v>PULCINIM</v>
          </cell>
          <cell r="I1523" t="str">
            <v>00137</v>
          </cell>
          <cell r="J1523" t="str">
            <v>03603634</v>
          </cell>
        </row>
        <row r="1524">
          <cell r="A1524">
            <v>3604679</v>
          </cell>
          <cell r="B1524" t="str">
            <v>SECCO</v>
          </cell>
          <cell r="C1524" t="str">
            <v>ETTORE</v>
          </cell>
          <cell r="D1524" t="str">
            <v>ATLETICA UNION CREAZZO A.S.D.</v>
          </cell>
          <cell r="E1524">
            <v>0</v>
          </cell>
          <cell r="F1524">
            <v>2011</v>
          </cell>
          <cell r="G1524">
            <v>0</v>
          </cell>
          <cell r="H1524" t="str">
            <v>PULCINIM</v>
          </cell>
          <cell r="I1524" t="str">
            <v>00101</v>
          </cell>
          <cell r="J1524" t="str">
            <v>03604679</v>
          </cell>
        </row>
        <row r="1525">
          <cell r="A1525">
            <v>3604491</v>
          </cell>
          <cell r="B1525" t="str">
            <v>SELVATICO</v>
          </cell>
          <cell r="C1525" t="str">
            <v>PIETRO</v>
          </cell>
          <cell r="D1525" t="str">
            <v>POLISPORTIVA DUEVILLE</v>
          </cell>
          <cell r="E1525">
            <v>0</v>
          </cell>
          <cell r="F1525">
            <v>2010</v>
          </cell>
          <cell r="G1525">
            <v>0</v>
          </cell>
          <cell r="H1525" t="str">
            <v>PULCINIM</v>
          </cell>
          <cell r="I1525" t="str">
            <v>00112</v>
          </cell>
          <cell r="J1525" t="str">
            <v>03604491</v>
          </cell>
        </row>
        <row r="1526">
          <cell r="A1526">
            <v>3603202</v>
          </cell>
          <cell r="B1526" t="str">
            <v>SIMIONI</v>
          </cell>
          <cell r="C1526" t="str">
            <v>ACHILLE</v>
          </cell>
          <cell r="D1526" t="str">
            <v>AMICI DELL'ATLETICA VICENZA</v>
          </cell>
          <cell r="E1526">
            <v>0</v>
          </cell>
          <cell r="F1526">
            <v>2009</v>
          </cell>
          <cell r="G1526">
            <v>0</v>
          </cell>
          <cell r="H1526" t="str">
            <v>PULCINIM</v>
          </cell>
          <cell r="I1526" t="str">
            <v>00265</v>
          </cell>
          <cell r="J1526" t="str">
            <v>03603202</v>
          </cell>
        </row>
        <row r="1527">
          <cell r="A1527">
            <v>3604492</v>
          </cell>
          <cell r="B1527" t="str">
            <v>STELLA</v>
          </cell>
          <cell r="C1527" t="str">
            <v>MATTIA</v>
          </cell>
          <cell r="D1527" t="str">
            <v>POLISPORTIVA DUEVILLE</v>
          </cell>
          <cell r="E1527">
            <v>0</v>
          </cell>
          <cell r="F1527">
            <v>2009</v>
          </cell>
          <cell r="G1527">
            <v>0</v>
          </cell>
          <cell r="H1527" t="str">
            <v>PULCINIM</v>
          </cell>
          <cell r="I1527" t="str">
            <v>00112</v>
          </cell>
          <cell r="J1527" t="str">
            <v>03604492</v>
          </cell>
        </row>
        <row r="1528">
          <cell r="A1528">
            <v>3603204</v>
          </cell>
          <cell r="B1528" t="str">
            <v>STERCHELE</v>
          </cell>
          <cell r="C1528" t="str">
            <v>MATTIA</v>
          </cell>
          <cell r="D1528" t="str">
            <v>AMICI DELL'ATLETICA VICENZA</v>
          </cell>
          <cell r="E1528">
            <v>0</v>
          </cell>
          <cell r="F1528">
            <v>2011</v>
          </cell>
          <cell r="G1528">
            <v>0</v>
          </cell>
          <cell r="H1528" t="str">
            <v>PULCINIM</v>
          </cell>
          <cell r="I1528" t="str">
            <v>00265</v>
          </cell>
          <cell r="J1528" t="str">
            <v>03603204</v>
          </cell>
        </row>
        <row r="1529">
          <cell r="A1529">
            <v>3607025</v>
          </cell>
          <cell r="B1529" t="str">
            <v>TESSARO</v>
          </cell>
          <cell r="C1529" t="str">
            <v>ETTORE</v>
          </cell>
          <cell r="D1529" t="str">
            <v>SPAZI VERDI</v>
          </cell>
          <cell r="E1529">
            <v>0</v>
          </cell>
          <cell r="F1529">
            <v>2010</v>
          </cell>
          <cell r="G1529">
            <v>0</v>
          </cell>
          <cell r="H1529" t="str">
            <v>PULCINIM</v>
          </cell>
          <cell r="I1529" t="str">
            <v>00298</v>
          </cell>
          <cell r="J1529" t="str">
            <v>03607025</v>
          </cell>
        </row>
        <row r="1530">
          <cell r="A1530">
            <v>3602548</v>
          </cell>
          <cell r="B1530" t="str">
            <v>TOMMASIN</v>
          </cell>
          <cell r="C1530" t="str">
            <v>FEDERICO</v>
          </cell>
          <cell r="D1530" t="str">
            <v>ATLETICA UNION CREAZZO A.S.D.</v>
          </cell>
          <cell r="E1530">
            <v>0</v>
          </cell>
          <cell r="F1530">
            <v>2010</v>
          </cell>
          <cell r="G1530">
            <v>0</v>
          </cell>
          <cell r="H1530" t="str">
            <v>PULCINIM</v>
          </cell>
          <cell r="I1530" t="str">
            <v>00101</v>
          </cell>
          <cell r="J1530" t="str">
            <v>03602548</v>
          </cell>
        </row>
        <row r="1531">
          <cell r="A1531">
            <v>3604974</v>
          </cell>
          <cell r="B1531" t="str">
            <v>TONIOLO</v>
          </cell>
          <cell r="C1531" t="str">
            <v>MASSIMO</v>
          </cell>
          <cell r="D1531" t="str">
            <v>POLISPORTIVA DUEVILLE</v>
          </cell>
          <cell r="E1531">
            <v>0</v>
          </cell>
          <cell r="F1531">
            <v>2011</v>
          </cell>
          <cell r="G1531">
            <v>0</v>
          </cell>
          <cell r="H1531" t="str">
            <v>PULCINIM</v>
          </cell>
          <cell r="I1531" t="str">
            <v>00112</v>
          </cell>
          <cell r="J1531" t="str">
            <v>03604974</v>
          </cell>
        </row>
        <row r="1532">
          <cell r="A1532">
            <v>3603652</v>
          </cell>
          <cell r="B1532" t="str">
            <v>TONIOLO</v>
          </cell>
          <cell r="C1532" t="str">
            <v>ZENO</v>
          </cell>
          <cell r="D1532" t="str">
            <v>U.S. SUMMANO</v>
          </cell>
          <cell r="E1532">
            <v>0</v>
          </cell>
          <cell r="F1532">
            <v>2010</v>
          </cell>
          <cell r="G1532">
            <v>0</v>
          </cell>
          <cell r="H1532" t="str">
            <v>PULCINIM</v>
          </cell>
          <cell r="I1532" t="str">
            <v>00137</v>
          </cell>
          <cell r="J1532" t="str">
            <v>03603652</v>
          </cell>
        </row>
        <row r="1533">
          <cell r="A1533">
            <v>3604969</v>
          </cell>
          <cell r="B1533" t="str">
            <v>TRENTIN</v>
          </cell>
          <cell r="C1533" t="str">
            <v>RUDY</v>
          </cell>
          <cell r="D1533" t="str">
            <v>POLISPORTIVA DUEVILLE</v>
          </cell>
          <cell r="E1533">
            <v>0</v>
          </cell>
          <cell r="F1533">
            <v>2011</v>
          </cell>
          <cell r="G1533">
            <v>0</v>
          </cell>
          <cell r="H1533" t="str">
            <v>PULCINIM</v>
          </cell>
          <cell r="I1533" t="str">
            <v>00112</v>
          </cell>
          <cell r="J1533" t="str">
            <v>03604969</v>
          </cell>
        </row>
        <row r="1534">
          <cell r="A1534">
            <v>3604970</v>
          </cell>
          <cell r="B1534" t="str">
            <v>TREVISAN</v>
          </cell>
          <cell r="C1534" t="str">
            <v>MARCO</v>
          </cell>
          <cell r="D1534" t="str">
            <v>POLISPORTIVA DUEVILLE</v>
          </cell>
          <cell r="E1534">
            <v>0</v>
          </cell>
          <cell r="F1534">
            <v>2010</v>
          </cell>
          <cell r="G1534">
            <v>0</v>
          </cell>
          <cell r="H1534" t="str">
            <v>PULCINIM</v>
          </cell>
          <cell r="I1534" t="str">
            <v>00112</v>
          </cell>
          <cell r="J1534" t="str">
            <v>03604970</v>
          </cell>
        </row>
        <row r="1535">
          <cell r="A1535">
            <v>3604494</v>
          </cell>
          <cell r="B1535" t="str">
            <v>TREVISAN</v>
          </cell>
          <cell r="C1535" t="str">
            <v>MATTEO</v>
          </cell>
          <cell r="D1535" t="str">
            <v>POLISPORTIVA DUEVILLE</v>
          </cell>
          <cell r="E1535">
            <v>0</v>
          </cell>
          <cell r="F1535">
            <v>2010</v>
          </cell>
          <cell r="G1535">
            <v>0</v>
          </cell>
          <cell r="H1535" t="str">
            <v>PULCINIM</v>
          </cell>
          <cell r="I1535" t="str">
            <v>00112</v>
          </cell>
          <cell r="J1535" t="str">
            <v>03604494</v>
          </cell>
        </row>
        <row r="1536">
          <cell r="A1536">
            <v>3603635</v>
          </cell>
          <cell r="B1536" t="str">
            <v>VALENTE</v>
          </cell>
          <cell r="C1536" t="str">
            <v>IGOR</v>
          </cell>
          <cell r="D1536" t="str">
            <v>U.S. SUMMANO</v>
          </cell>
          <cell r="E1536">
            <v>0</v>
          </cell>
          <cell r="F1536">
            <v>2009</v>
          </cell>
          <cell r="G1536">
            <v>0</v>
          </cell>
          <cell r="H1536" t="str">
            <v>PULCINIM</v>
          </cell>
          <cell r="I1536" t="str">
            <v>00137</v>
          </cell>
          <cell r="J1536" t="str">
            <v>03603635</v>
          </cell>
        </row>
        <row r="1537">
          <cell r="A1537">
            <v>3603205</v>
          </cell>
          <cell r="B1537" t="str">
            <v>VIERO</v>
          </cell>
          <cell r="C1537" t="str">
            <v>GIOVANNI</v>
          </cell>
          <cell r="D1537" t="str">
            <v>AMICI DELL'ATLETICA VICENZA</v>
          </cell>
          <cell r="E1537">
            <v>0</v>
          </cell>
          <cell r="F1537">
            <v>2012</v>
          </cell>
          <cell r="G1537">
            <v>0</v>
          </cell>
          <cell r="H1537" t="str">
            <v>PULCINIM</v>
          </cell>
          <cell r="I1537" t="str">
            <v>00265</v>
          </cell>
          <cell r="J1537" t="str">
            <v>03603205</v>
          </cell>
        </row>
        <row r="1538">
          <cell r="A1538">
            <v>3604976</v>
          </cell>
          <cell r="B1538" t="str">
            <v>VISONA'</v>
          </cell>
          <cell r="C1538" t="str">
            <v>ELIA</v>
          </cell>
          <cell r="D1538" t="str">
            <v>POLISPORTIVA DUEVILLE</v>
          </cell>
          <cell r="E1538">
            <v>0</v>
          </cell>
          <cell r="F1538">
            <v>2011</v>
          </cell>
          <cell r="G1538">
            <v>0</v>
          </cell>
          <cell r="H1538" t="str">
            <v>PULCINIM</v>
          </cell>
          <cell r="I1538" t="str">
            <v>00112</v>
          </cell>
          <cell r="J1538" t="str">
            <v>03604976</v>
          </cell>
        </row>
        <row r="1539">
          <cell r="A1539">
            <v>3604497</v>
          </cell>
          <cell r="B1539" t="str">
            <v>XAUSA</v>
          </cell>
          <cell r="C1539" t="str">
            <v>MARCO</v>
          </cell>
          <cell r="D1539" t="str">
            <v>POLISPORTIVA DUEVILLE</v>
          </cell>
          <cell r="E1539">
            <v>0</v>
          </cell>
          <cell r="F1539">
            <v>2010</v>
          </cell>
          <cell r="G1539">
            <v>0</v>
          </cell>
          <cell r="H1539" t="str">
            <v>PULCINIM</v>
          </cell>
          <cell r="I1539" t="str">
            <v>00112</v>
          </cell>
          <cell r="J1539" t="str">
            <v>03604497</v>
          </cell>
        </row>
        <row r="1540">
          <cell r="A1540">
            <v>3604502</v>
          </cell>
          <cell r="B1540" t="str">
            <v>XOMPERO</v>
          </cell>
          <cell r="C1540" t="str">
            <v>THOMAS</v>
          </cell>
          <cell r="D1540" t="str">
            <v>POL. DIL. MONTECCHIO PRECALCINO</v>
          </cell>
          <cell r="E1540">
            <v>0</v>
          </cell>
          <cell r="F1540">
            <v>2011</v>
          </cell>
          <cell r="G1540">
            <v>0</v>
          </cell>
          <cell r="H1540" t="str">
            <v>PULCINIM</v>
          </cell>
          <cell r="I1540" t="str">
            <v>00004</v>
          </cell>
          <cell r="J1540" t="str">
            <v>03604502</v>
          </cell>
        </row>
        <row r="1541">
          <cell r="A1541">
            <v>3606916</v>
          </cell>
          <cell r="B1541" t="str">
            <v>ZARPELLON</v>
          </cell>
          <cell r="C1541" t="str">
            <v>FRANCESCO GIOVANNI</v>
          </cell>
          <cell r="D1541" t="str">
            <v>C.S.I. TEZZE SUL BRENTA</v>
          </cell>
          <cell r="E1541">
            <v>0</v>
          </cell>
          <cell r="F1541">
            <v>2011</v>
          </cell>
          <cell r="G1541">
            <v>0</v>
          </cell>
          <cell r="H1541" t="str">
            <v>PULCINIM</v>
          </cell>
          <cell r="I1541" t="str">
            <v>00134</v>
          </cell>
          <cell r="J1541" t="str">
            <v>03606916</v>
          </cell>
        </row>
        <row r="1542">
          <cell r="A1542">
            <v>3602910</v>
          </cell>
          <cell r="B1542" t="str">
            <v>ZEN</v>
          </cell>
          <cell r="C1542" t="str">
            <v>MATTEO</v>
          </cell>
          <cell r="D1542" t="str">
            <v>SPAZI VERDI</v>
          </cell>
          <cell r="E1542">
            <v>0</v>
          </cell>
          <cell r="F1542">
            <v>2010</v>
          </cell>
          <cell r="G1542">
            <v>0</v>
          </cell>
          <cell r="H1542" t="str">
            <v>PULCINIM</v>
          </cell>
          <cell r="I1542" t="str">
            <v>00298</v>
          </cell>
          <cell r="J1542" t="str">
            <v>03602910</v>
          </cell>
        </row>
        <row r="1543">
          <cell r="A1543">
            <v>3607647</v>
          </cell>
          <cell r="B1543" t="str">
            <v>ZILIOTTO</v>
          </cell>
          <cell r="C1543" t="str">
            <v>GIOELE</v>
          </cell>
          <cell r="D1543" t="str">
            <v>ATLETICA CALDOGNO '93</v>
          </cell>
          <cell r="E1543">
            <v>0</v>
          </cell>
          <cell r="F1543">
            <v>2010</v>
          </cell>
          <cell r="G1543">
            <v>0</v>
          </cell>
          <cell r="H1543" t="str">
            <v>PULCINIM</v>
          </cell>
          <cell r="I1543" t="str">
            <v>00129</v>
          </cell>
          <cell r="J1543" t="str">
            <v>03607647</v>
          </cell>
        </row>
        <row r="1544">
          <cell r="A1544">
            <v>3602911</v>
          </cell>
          <cell r="B1544" t="str">
            <v>ZONCHEDDU</v>
          </cell>
          <cell r="C1544" t="str">
            <v>MATTIA</v>
          </cell>
          <cell r="D1544" t="str">
            <v>SPAZI VERDI</v>
          </cell>
          <cell r="E1544">
            <v>0</v>
          </cell>
          <cell r="F1544">
            <v>2011</v>
          </cell>
          <cell r="G1544">
            <v>0</v>
          </cell>
          <cell r="H1544" t="str">
            <v>PULCINIM</v>
          </cell>
          <cell r="I1544" t="str">
            <v>00298</v>
          </cell>
          <cell r="J1544" t="str">
            <v>03602911</v>
          </cell>
        </row>
        <row r="1545">
          <cell r="A1545">
            <v>3602626</v>
          </cell>
          <cell r="B1545" t="str">
            <v>ZORZETTO</v>
          </cell>
          <cell r="C1545" t="str">
            <v>FILIPPO</v>
          </cell>
          <cell r="D1545" t="str">
            <v>ATLETICA MONTECCHIO MAGGIORE</v>
          </cell>
          <cell r="E1545">
            <v>0</v>
          </cell>
          <cell r="F1545">
            <v>2010</v>
          </cell>
          <cell r="G1545">
            <v>0</v>
          </cell>
          <cell r="H1545" t="str">
            <v>PULCINIM</v>
          </cell>
          <cell r="I1545" t="str">
            <v>00346</v>
          </cell>
          <cell r="J1545" t="str">
            <v>03602626</v>
          </cell>
        </row>
        <row r="1546">
          <cell r="A1546">
            <v>3603631</v>
          </cell>
          <cell r="B1546" t="str">
            <v>ZORZI</v>
          </cell>
          <cell r="C1546" t="str">
            <v>MICHAEL</v>
          </cell>
          <cell r="D1546" t="str">
            <v>U.S. SUMMANO</v>
          </cell>
          <cell r="E1546">
            <v>0</v>
          </cell>
          <cell r="F1546">
            <v>2009</v>
          </cell>
          <cell r="G1546">
            <v>0</v>
          </cell>
          <cell r="H1546" t="str">
            <v>PULCINIM</v>
          </cell>
          <cell r="I1546" t="str">
            <v>00137</v>
          </cell>
          <cell r="J1546" t="str">
            <v>03603631</v>
          </cell>
        </row>
        <row r="1547">
          <cell r="A1547">
            <v>3607237</v>
          </cell>
          <cell r="B1547" t="str">
            <v>ZUCCONI</v>
          </cell>
          <cell r="C1547" t="str">
            <v>MARTINA</v>
          </cell>
          <cell r="D1547" t="str">
            <v>AMICI DELL'ATLETICA VICENZA</v>
          </cell>
          <cell r="E1547">
            <v>0</v>
          </cell>
          <cell r="F1547">
            <v>2012</v>
          </cell>
          <cell r="G1547">
            <v>0</v>
          </cell>
          <cell r="H1547" t="str">
            <v>PULCINIM</v>
          </cell>
          <cell r="I1547" t="str">
            <v>00265</v>
          </cell>
          <cell r="J1547" t="str">
            <v>03607237</v>
          </cell>
        </row>
        <row r="1548">
          <cell r="A1548">
            <v>3603841</v>
          </cell>
          <cell r="B1548" t="str">
            <v>ADAMO</v>
          </cell>
          <cell r="C1548" t="str">
            <v>MARTINA</v>
          </cell>
          <cell r="D1548" t="str">
            <v>ATLETICA CALDOGNO '93</v>
          </cell>
          <cell r="E1548">
            <v>0</v>
          </cell>
          <cell r="F1548">
            <v>2006</v>
          </cell>
          <cell r="G1548">
            <v>0</v>
          </cell>
          <cell r="H1548" t="str">
            <v>RF</v>
          </cell>
          <cell r="I1548" t="str">
            <v>00129</v>
          </cell>
          <cell r="J1548" t="str">
            <v>03603841</v>
          </cell>
        </row>
        <row r="1549">
          <cell r="A1549">
            <v>3604191</v>
          </cell>
          <cell r="B1549" t="str">
            <v>AIT ALI</v>
          </cell>
          <cell r="C1549" t="str">
            <v>SARA</v>
          </cell>
          <cell r="D1549" t="str">
            <v>CSI ATLETICA COLLI BERICI A.S.D.</v>
          </cell>
          <cell r="E1549">
            <v>0</v>
          </cell>
          <cell r="F1549">
            <v>2005</v>
          </cell>
          <cell r="G1549">
            <v>0</v>
          </cell>
          <cell r="H1549" t="str">
            <v>RF</v>
          </cell>
          <cell r="I1549" t="str">
            <v>00070</v>
          </cell>
          <cell r="J1549" t="str">
            <v>03604191</v>
          </cell>
        </row>
        <row r="1550">
          <cell r="A1550">
            <v>3602436</v>
          </cell>
          <cell r="B1550" t="str">
            <v>ALBA</v>
          </cell>
          <cell r="C1550" t="str">
            <v>SARA</v>
          </cell>
          <cell r="D1550" t="str">
            <v>ATLETICA UNION CREAZZO A.S.D.</v>
          </cell>
          <cell r="E1550">
            <v>0</v>
          </cell>
          <cell r="F1550">
            <v>2006</v>
          </cell>
          <cell r="G1550">
            <v>0</v>
          </cell>
          <cell r="H1550" t="str">
            <v>RF</v>
          </cell>
          <cell r="I1550" t="str">
            <v>00101</v>
          </cell>
          <cell r="J1550" t="str">
            <v>03602436</v>
          </cell>
        </row>
        <row r="1551">
          <cell r="A1551">
            <v>3604108</v>
          </cell>
          <cell r="B1551" t="str">
            <v>ALCIDE</v>
          </cell>
          <cell r="C1551" t="str">
            <v>ANNA</v>
          </cell>
          <cell r="D1551" t="str">
            <v>POLISPORTIVA DUEVILLE</v>
          </cell>
          <cell r="E1551">
            <v>0</v>
          </cell>
          <cell r="F1551">
            <v>2005</v>
          </cell>
          <cell r="G1551">
            <v>0</v>
          </cell>
          <cell r="H1551" t="str">
            <v>RF</v>
          </cell>
          <cell r="I1551" t="str">
            <v>00112</v>
          </cell>
          <cell r="J1551" t="str">
            <v>03604108</v>
          </cell>
        </row>
        <row r="1552">
          <cell r="A1552">
            <v>3604879</v>
          </cell>
          <cell r="B1552" t="str">
            <v>ALESSI</v>
          </cell>
          <cell r="C1552" t="str">
            <v>MADDALENA</v>
          </cell>
          <cell r="D1552" t="str">
            <v>POLISPORTIVA SALF ALTOPADOVANA</v>
          </cell>
          <cell r="E1552">
            <v>0</v>
          </cell>
          <cell r="F1552">
            <v>2005</v>
          </cell>
          <cell r="G1552">
            <v>0</v>
          </cell>
          <cell r="H1552" t="str">
            <v>RF</v>
          </cell>
          <cell r="I1552" t="str">
            <v>00145</v>
          </cell>
          <cell r="J1552" t="str">
            <v>03604879</v>
          </cell>
        </row>
        <row r="1553">
          <cell r="A1553">
            <v>3603662</v>
          </cell>
          <cell r="B1553" t="str">
            <v>ANTONIAZZI</v>
          </cell>
          <cell r="C1553" t="str">
            <v>SHARLA</v>
          </cell>
          <cell r="D1553" t="str">
            <v>A.P.D. VALDAGNO</v>
          </cell>
          <cell r="E1553">
            <v>0</v>
          </cell>
          <cell r="F1553">
            <v>2005</v>
          </cell>
          <cell r="G1553">
            <v>0</v>
          </cell>
          <cell r="H1553" t="str">
            <v>RF</v>
          </cell>
          <cell r="I1553" t="str">
            <v>00135</v>
          </cell>
          <cell r="J1553" t="str">
            <v>03603662</v>
          </cell>
        </row>
        <row r="1554">
          <cell r="A1554">
            <v>3603519</v>
          </cell>
          <cell r="B1554" t="str">
            <v>APOLLONI</v>
          </cell>
          <cell r="C1554" t="str">
            <v>JASMINE</v>
          </cell>
          <cell r="D1554" t="str">
            <v>U.S. SUMMANO</v>
          </cell>
          <cell r="E1554">
            <v>0</v>
          </cell>
          <cell r="F1554">
            <v>2005</v>
          </cell>
          <cell r="G1554">
            <v>0</v>
          </cell>
          <cell r="H1554" t="str">
            <v>RF</v>
          </cell>
          <cell r="I1554" t="str">
            <v>00137</v>
          </cell>
          <cell r="J1554" t="str">
            <v>03603519</v>
          </cell>
        </row>
        <row r="1555">
          <cell r="A1555">
            <v>3603686</v>
          </cell>
          <cell r="B1555" t="str">
            <v>BAGGIO</v>
          </cell>
          <cell r="C1555" t="str">
            <v>BEATRICE</v>
          </cell>
          <cell r="D1555" t="str">
            <v>C.S.I. TEZZE SUL BRENTA</v>
          </cell>
          <cell r="E1555">
            <v>0</v>
          </cell>
          <cell r="F1555">
            <v>2005</v>
          </cell>
          <cell r="G1555">
            <v>0</v>
          </cell>
          <cell r="H1555" t="str">
            <v>RF</v>
          </cell>
          <cell r="I1555" t="str">
            <v>00134</v>
          </cell>
          <cell r="J1555" t="str">
            <v>03603686</v>
          </cell>
        </row>
        <row r="1556">
          <cell r="A1556">
            <v>3603936</v>
          </cell>
          <cell r="B1556" t="str">
            <v>BAITA</v>
          </cell>
          <cell r="C1556" t="str">
            <v>SILVIA</v>
          </cell>
          <cell r="D1556" t="str">
            <v>POLISPORTIVA DUEVILLE</v>
          </cell>
          <cell r="E1556">
            <v>0</v>
          </cell>
          <cell r="F1556">
            <v>2005</v>
          </cell>
          <cell r="G1556">
            <v>0</v>
          </cell>
          <cell r="H1556" t="str">
            <v>RF</v>
          </cell>
          <cell r="I1556" t="str">
            <v>00112</v>
          </cell>
          <cell r="J1556" t="str">
            <v>03603936</v>
          </cell>
        </row>
        <row r="1557">
          <cell r="A1557">
            <v>3604618</v>
          </cell>
          <cell r="B1557" t="str">
            <v>BALAJ</v>
          </cell>
          <cell r="C1557" t="str">
            <v>NITA</v>
          </cell>
          <cell r="D1557" t="str">
            <v>RISORGIVE</v>
          </cell>
          <cell r="E1557">
            <v>0</v>
          </cell>
          <cell r="F1557">
            <v>2005</v>
          </cell>
          <cell r="G1557">
            <v>0</v>
          </cell>
          <cell r="H1557" t="str">
            <v>RF</v>
          </cell>
          <cell r="I1557" t="str">
            <v>00031</v>
          </cell>
          <cell r="J1557" t="str">
            <v>03604618</v>
          </cell>
        </row>
        <row r="1558">
          <cell r="A1558">
            <v>3604470</v>
          </cell>
          <cell r="B1558" t="str">
            <v>BALDAN</v>
          </cell>
          <cell r="C1558" t="str">
            <v>GIADA</v>
          </cell>
          <cell r="D1558" t="str">
            <v>ATLETICA UNION CREAZZO A.S.D.</v>
          </cell>
          <cell r="E1558">
            <v>0</v>
          </cell>
          <cell r="F1558">
            <v>2005</v>
          </cell>
          <cell r="G1558">
            <v>0</v>
          </cell>
          <cell r="H1558" t="str">
            <v>RF</v>
          </cell>
          <cell r="I1558" t="str">
            <v>00101</v>
          </cell>
          <cell r="J1558" t="str">
            <v>03604470</v>
          </cell>
        </row>
        <row r="1559">
          <cell r="A1559">
            <v>3603021</v>
          </cell>
          <cell r="B1559" t="str">
            <v>BALSEMIN</v>
          </cell>
          <cell r="C1559" t="str">
            <v>LETIZIA</v>
          </cell>
          <cell r="D1559" t="str">
            <v>ATLETICA ARZIGNANO</v>
          </cell>
          <cell r="E1559">
            <v>0</v>
          </cell>
          <cell r="F1559">
            <v>2005</v>
          </cell>
          <cell r="G1559">
            <v>0</v>
          </cell>
          <cell r="H1559" t="str">
            <v>RF</v>
          </cell>
          <cell r="I1559" t="str">
            <v>00131</v>
          </cell>
          <cell r="J1559" t="str">
            <v>03603021</v>
          </cell>
        </row>
        <row r="1560">
          <cell r="A1560">
            <v>3604363</v>
          </cell>
          <cell r="B1560" t="str">
            <v>BARETTA</v>
          </cell>
          <cell r="C1560" t="str">
            <v>AURORA</v>
          </cell>
          <cell r="D1560" t="str">
            <v>AMICI DELL'ATLETICA VICENZA</v>
          </cell>
          <cell r="E1560">
            <v>0</v>
          </cell>
          <cell r="F1560">
            <v>2006</v>
          </cell>
          <cell r="G1560">
            <v>0</v>
          </cell>
          <cell r="H1560" t="str">
            <v>RF</v>
          </cell>
          <cell r="I1560" t="str">
            <v>00265</v>
          </cell>
          <cell r="J1560" t="str">
            <v>03604363</v>
          </cell>
        </row>
        <row r="1561">
          <cell r="A1561">
            <v>3604405</v>
          </cell>
          <cell r="B1561" t="str">
            <v>BARIN</v>
          </cell>
          <cell r="C1561" t="str">
            <v>ALICE</v>
          </cell>
          <cell r="D1561" t="str">
            <v>POLISPORTIVA SALF ALTOPADOVANA</v>
          </cell>
          <cell r="E1561">
            <v>0</v>
          </cell>
          <cell r="F1561">
            <v>2005</v>
          </cell>
          <cell r="G1561">
            <v>0</v>
          </cell>
          <cell r="H1561" t="str">
            <v>RF</v>
          </cell>
          <cell r="I1561" t="str">
            <v>00145</v>
          </cell>
          <cell r="J1561" t="str">
            <v>03604405</v>
          </cell>
        </row>
        <row r="1562">
          <cell r="A1562">
            <v>3604151</v>
          </cell>
          <cell r="B1562" t="str">
            <v>BATTOCCHIO</v>
          </cell>
          <cell r="C1562" t="str">
            <v>ANGELICA</v>
          </cell>
          <cell r="D1562" t="str">
            <v>C.S.I. TEZZE SUL BRENTA</v>
          </cell>
          <cell r="E1562">
            <v>0</v>
          </cell>
          <cell r="F1562">
            <v>2005</v>
          </cell>
          <cell r="G1562">
            <v>0</v>
          </cell>
          <cell r="H1562" t="str">
            <v>RF</v>
          </cell>
          <cell r="I1562" t="str">
            <v>00134</v>
          </cell>
          <cell r="J1562" t="str">
            <v>03604151</v>
          </cell>
        </row>
        <row r="1563">
          <cell r="A1563">
            <v>3604432</v>
          </cell>
          <cell r="B1563" t="str">
            <v>BEGHETTO</v>
          </cell>
          <cell r="C1563" t="str">
            <v>ALESSIA</v>
          </cell>
          <cell r="D1563" t="str">
            <v>POLISPORTIVA SALF ALTOPADOVANA</v>
          </cell>
          <cell r="E1563">
            <v>0</v>
          </cell>
          <cell r="F1563">
            <v>2005</v>
          </cell>
          <cell r="G1563">
            <v>0</v>
          </cell>
          <cell r="H1563" t="str">
            <v>RF</v>
          </cell>
          <cell r="I1563" t="str">
            <v>00145</v>
          </cell>
          <cell r="J1563" t="str">
            <v>03604432</v>
          </cell>
        </row>
        <row r="1564">
          <cell r="A1564">
            <v>3603315</v>
          </cell>
          <cell r="B1564" t="str">
            <v>BELFIORE</v>
          </cell>
          <cell r="C1564" t="str">
            <v>CARLOTTA</v>
          </cell>
          <cell r="D1564" t="str">
            <v>ATLETICA VALCHIAMPO</v>
          </cell>
          <cell r="E1564">
            <v>0</v>
          </cell>
          <cell r="F1564">
            <v>2006</v>
          </cell>
          <cell r="G1564">
            <v>0</v>
          </cell>
          <cell r="H1564" t="str">
            <v>RF</v>
          </cell>
          <cell r="I1564" t="str">
            <v>00140</v>
          </cell>
          <cell r="J1564" t="str">
            <v>03603315</v>
          </cell>
        </row>
        <row r="1565">
          <cell r="A1565">
            <v>3606754</v>
          </cell>
          <cell r="B1565" t="str">
            <v>BELTRAME</v>
          </cell>
          <cell r="C1565" t="str">
            <v>AURORA</v>
          </cell>
          <cell r="D1565" t="str">
            <v>ATLETICA CALDOGNO '93</v>
          </cell>
          <cell r="E1565">
            <v>0</v>
          </cell>
          <cell r="F1565">
            <v>2006</v>
          </cell>
          <cell r="G1565">
            <v>0</v>
          </cell>
          <cell r="H1565" t="str">
            <v>RF</v>
          </cell>
          <cell r="I1565" t="str">
            <v>00129</v>
          </cell>
          <cell r="J1565" t="str">
            <v>03606754</v>
          </cell>
        </row>
        <row r="1566">
          <cell r="A1566">
            <v>3603847</v>
          </cell>
          <cell r="B1566" t="str">
            <v>BEN RAJHI</v>
          </cell>
          <cell r="C1566" t="str">
            <v>SOFIA ALJIA</v>
          </cell>
          <cell r="D1566" t="str">
            <v>ATLETICA CALDOGNO '93</v>
          </cell>
          <cell r="E1566">
            <v>0</v>
          </cell>
          <cell r="F1566">
            <v>2006</v>
          </cell>
          <cell r="G1566">
            <v>0</v>
          </cell>
          <cell r="H1566" t="str">
            <v>RF</v>
          </cell>
          <cell r="I1566" t="str">
            <v>00129</v>
          </cell>
          <cell r="J1566" t="str">
            <v>03603847</v>
          </cell>
        </row>
        <row r="1567">
          <cell r="A1567">
            <v>3603768</v>
          </cell>
          <cell r="B1567" t="str">
            <v>BENETTI</v>
          </cell>
          <cell r="C1567" t="str">
            <v>SOFIA</v>
          </cell>
          <cell r="D1567" t="str">
            <v>G.S. LEONICENA</v>
          </cell>
          <cell r="E1567">
            <v>0</v>
          </cell>
          <cell r="F1567">
            <v>2006</v>
          </cell>
          <cell r="G1567">
            <v>0</v>
          </cell>
          <cell r="H1567" t="str">
            <v>RF</v>
          </cell>
          <cell r="I1567" t="str">
            <v>00136</v>
          </cell>
          <cell r="J1567" t="str">
            <v>03603768</v>
          </cell>
        </row>
        <row r="1568">
          <cell r="A1568">
            <v>3604444</v>
          </cell>
          <cell r="B1568" t="str">
            <v>BERNARDI</v>
          </cell>
          <cell r="C1568" t="str">
            <v>LARA</v>
          </cell>
          <cell r="D1568" t="str">
            <v>POLISPORTIVA SALF ALTOPADOVANA</v>
          </cell>
          <cell r="E1568">
            <v>0</v>
          </cell>
          <cell r="F1568">
            <v>2005</v>
          </cell>
          <cell r="G1568">
            <v>0</v>
          </cell>
          <cell r="H1568" t="str">
            <v>RF</v>
          </cell>
          <cell r="I1568" t="str">
            <v>00145</v>
          </cell>
          <cell r="J1568" t="str">
            <v>03604444</v>
          </cell>
        </row>
        <row r="1569">
          <cell r="A1569">
            <v>3603036</v>
          </cell>
          <cell r="B1569" t="str">
            <v>BEVILACQUA</v>
          </cell>
          <cell r="C1569" t="str">
            <v>ANGELA</v>
          </cell>
          <cell r="D1569" t="str">
            <v>ATLETICA ARZIGNANO</v>
          </cell>
          <cell r="E1569">
            <v>0</v>
          </cell>
          <cell r="F1569">
            <v>2006</v>
          </cell>
          <cell r="G1569">
            <v>0</v>
          </cell>
          <cell r="H1569" t="str">
            <v>RF</v>
          </cell>
          <cell r="I1569" t="str">
            <v>00131</v>
          </cell>
          <cell r="J1569" t="str">
            <v>03603036</v>
          </cell>
        </row>
        <row r="1570">
          <cell r="A1570">
            <v>3604550</v>
          </cell>
          <cell r="B1570" t="str">
            <v>BEVILACQUA</v>
          </cell>
          <cell r="C1570" t="str">
            <v>MARIANNA</v>
          </cell>
          <cell r="D1570" t="str">
            <v>A.P.D. VALDAGNO</v>
          </cell>
          <cell r="E1570">
            <v>0</v>
          </cell>
          <cell r="F1570">
            <v>2005</v>
          </cell>
          <cell r="G1570">
            <v>0</v>
          </cell>
          <cell r="H1570" t="str">
            <v>RF</v>
          </cell>
          <cell r="I1570" t="str">
            <v>00135</v>
          </cell>
          <cell r="J1570" t="str">
            <v>03604550</v>
          </cell>
        </row>
        <row r="1571">
          <cell r="A1571">
            <v>3603854</v>
          </cell>
          <cell r="B1571" t="str">
            <v>BITTARELLO</v>
          </cell>
          <cell r="C1571" t="str">
            <v>MAYA</v>
          </cell>
          <cell r="D1571" t="str">
            <v>ATLETICA CALDOGNO '93</v>
          </cell>
          <cell r="E1571">
            <v>0</v>
          </cell>
          <cell r="F1571">
            <v>2006</v>
          </cell>
          <cell r="G1571">
            <v>0</v>
          </cell>
          <cell r="H1571" t="str">
            <v>RF</v>
          </cell>
          <cell r="I1571" t="str">
            <v>00129</v>
          </cell>
          <cell r="J1571" t="str">
            <v>03603854</v>
          </cell>
        </row>
        <row r="1572">
          <cell r="A1572">
            <v>3602446</v>
          </cell>
          <cell r="B1572" t="str">
            <v>BORGA</v>
          </cell>
          <cell r="C1572" t="str">
            <v>ELISA</v>
          </cell>
          <cell r="D1572" t="str">
            <v>ATLETICA UNION CREAZZO A.S.D.</v>
          </cell>
          <cell r="E1572">
            <v>0</v>
          </cell>
          <cell r="F1572">
            <v>2005</v>
          </cell>
          <cell r="G1572">
            <v>0</v>
          </cell>
          <cell r="H1572" t="str">
            <v>RF</v>
          </cell>
          <cell r="I1572" t="str">
            <v>00101</v>
          </cell>
          <cell r="J1572" t="str">
            <v>03602446</v>
          </cell>
        </row>
        <row r="1573">
          <cell r="A1573">
            <v>3603858</v>
          </cell>
          <cell r="B1573" t="str">
            <v>BOTTESIN</v>
          </cell>
          <cell r="C1573" t="str">
            <v>GLORIA</v>
          </cell>
          <cell r="D1573" t="str">
            <v>ATLETICA CALDOGNO '93</v>
          </cell>
          <cell r="E1573">
            <v>0</v>
          </cell>
          <cell r="F1573">
            <v>2006</v>
          </cell>
          <cell r="G1573">
            <v>0</v>
          </cell>
          <cell r="H1573" t="str">
            <v>RF</v>
          </cell>
          <cell r="I1573" t="str">
            <v>00129</v>
          </cell>
          <cell r="J1573" t="str">
            <v>03603858</v>
          </cell>
        </row>
        <row r="1574">
          <cell r="A1574">
            <v>3603859</v>
          </cell>
          <cell r="B1574" t="str">
            <v>BRABETZ MACHADO</v>
          </cell>
          <cell r="C1574" t="str">
            <v>ANNA MARTINA</v>
          </cell>
          <cell r="D1574" t="str">
            <v>ATLETICA CALDOGNO '93</v>
          </cell>
          <cell r="E1574">
            <v>0</v>
          </cell>
          <cell r="F1574">
            <v>2006</v>
          </cell>
          <cell r="G1574">
            <v>0</v>
          </cell>
          <cell r="H1574" t="str">
            <v>RF</v>
          </cell>
          <cell r="I1574" t="str">
            <v>00129</v>
          </cell>
          <cell r="J1574" t="str">
            <v>03603859</v>
          </cell>
        </row>
        <row r="1575">
          <cell r="A1575">
            <v>3603320</v>
          </cell>
          <cell r="B1575" t="str">
            <v>BRAGGION</v>
          </cell>
          <cell r="C1575" t="str">
            <v>SOFIA</v>
          </cell>
          <cell r="D1575" t="str">
            <v>ATLETICA VALCHIAMPO</v>
          </cell>
          <cell r="E1575">
            <v>0</v>
          </cell>
          <cell r="F1575">
            <v>2005</v>
          </cell>
          <cell r="G1575">
            <v>0</v>
          </cell>
          <cell r="H1575" t="str">
            <v>RF</v>
          </cell>
          <cell r="I1575" t="str">
            <v>00140</v>
          </cell>
          <cell r="J1575" t="str">
            <v>03603320</v>
          </cell>
        </row>
        <row r="1576">
          <cell r="A1576">
            <v>3603223</v>
          </cell>
          <cell r="B1576" t="str">
            <v>BRESSAN</v>
          </cell>
          <cell r="C1576" t="str">
            <v>ALICE</v>
          </cell>
          <cell r="D1576" t="str">
            <v>ATLETICA TRISSINO</v>
          </cell>
          <cell r="E1576">
            <v>0</v>
          </cell>
          <cell r="F1576">
            <v>2005</v>
          </cell>
          <cell r="G1576">
            <v>0</v>
          </cell>
          <cell r="H1576" t="str">
            <v>RF</v>
          </cell>
          <cell r="I1576" t="str">
            <v>00230</v>
          </cell>
          <cell r="J1576" t="str">
            <v>03603223</v>
          </cell>
        </row>
        <row r="1577">
          <cell r="A1577">
            <v>3608134</v>
          </cell>
          <cell r="B1577" t="str">
            <v>BRUTTOMESSO</v>
          </cell>
          <cell r="C1577" t="str">
            <v>SOFIA</v>
          </cell>
          <cell r="D1577" t="str">
            <v>CSI ATLETICA COLLI BERICI A.S.D.</v>
          </cell>
          <cell r="E1577">
            <v>0</v>
          </cell>
          <cell r="F1577">
            <v>2005</v>
          </cell>
          <cell r="G1577">
            <v>0</v>
          </cell>
          <cell r="H1577" t="str">
            <v>RF</v>
          </cell>
          <cell r="I1577" t="str">
            <v>00070</v>
          </cell>
          <cell r="J1577" t="str">
            <v>03608134</v>
          </cell>
        </row>
        <row r="1578">
          <cell r="A1578">
            <v>3605184</v>
          </cell>
          <cell r="B1578" t="str">
            <v>CALDARAS</v>
          </cell>
          <cell r="C1578" t="str">
            <v>DESIREE'</v>
          </cell>
          <cell r="D1578" t="str">
            <v>AMICI DELL'ATLETICA VICENZA</v>
          </cell>
          <cell r="E1578">
            <v>0</v>
          </cell>
          <cell r="F1578">
            <v>2006</v>
          </cell>
          <cell r="G1578">
            <v>0</v>
          </cell>
          <cell r="H1578" t="str">
            <v>RF</v>
          </cell>
          <cell r="I1578" t="str">
            <v>00265</v>
          </cell>
          <cell r="J1578" t="str">
            <v>03605184</v>
          </cell>
        </row>
        <row r="1579">
          <cell r="A1579">
            <v>3603771</v>
          </cell>
          <cell r="B1579" t="str">
            <v>CAMARA</v>
          </cell>
          <cell r="C1579" t="str">
            <v>KADIATOU</v>
          </cell>
          <cell r="D1579" t="str">
            <v>G.S. LEONICENA</v>
          </cell>
          <cell r="E1579">
            <v>0</v>
          </cell>
          <cell r="F1579">
            <v>2006</v>
          </cell>
          <cell r="G1579">
            <v>0</v>
          </cell>
          <cell r="H1579" t="str">
            <v>RF</v>
          </cell>
          <cell r="I1579" t="str">
            <v>00136</v>
          </cell>
          <cell r="J1579" t="str">
            <v>03603771</v>
          </cell>
        </row>
        <row r="1580">
          <cell r="A1580">
            <v>3603691</v>
          </cell>
          <cell r="B1580" t="str">
            <v>CAMPAGNOLO</v>
          </cell>
          <cell r="C1580" t="str">
            <v>AGATA</v>
          </cell>
          <cell r="D1580" t="str">
            <v>C.S.I. TEZZE SUL BRENTA</v>
          </cell>
          <cell r="E1580">
            <v>0</v>
          </cell>
          <cell r="F1580">
            <v>2006</v>
          </cell>
          <cell r="G1580">
            <v>0</v>
          </cell>
          <cell r="H1580" t="str">
            <v>RF</v>
          </cell>
          <cell r="I1580" t="str">
            <v>00134</v>
          </cell>
          <cell r="J1580" t="str">
            <v>03603691</v>
          </cell>
        </row>
        <row r="1581">
          <cell r="A1581">
            <v>3604447</v>
          </cell>
          <cell r="B1581" t="str">
            <v>CAMPORESE</v>
          </cell>
          <cell r="C1581" t="str">
            <v>EVA</v>
          </cell>
          <cell r="D1581" t="str">
            <v>POLISPORTIVA SALF ALTOPADOVANA</v>
          </cell>
          <cell r="E1581">
            <v>0</v>
          </cell>
          <cell r="F1581">
            <v>2005</v>
          </cell>
          <cell r="G1581">
            <v>0</v>
          </cell>
          <cell r="H1581" t="str">
            <v>RF</v>
          </cell>
          <cell r="I1581" t="str">
            <v>00145</v>
          </cell>
          <cell r="J1581" t="str">
            <v>03604447</v>
          </cell>
        </row>
        <row r="1582">
          <cell r="A1582">
            <v>3604446</v>
          </cell>
          <cell r="B1582" t="str">
            <v>CAMPORESE</v>
          </cell>
          <cell r="C1582" t="str">
            <v>SOFIA</v>
          </cell>
          <cell r="D1582" t="str">
            <v>POLISPORTIVA SALF ALTOPADOVANA</v>
          </cell>
          <cell r="E1582">
            <v>0</v>
          </cell>
          <cell r="F1582">
            <v>2005</v>
          </cell>
          <cell r="G1582">
            <v>0</v>
          </cell>
          <cell r="H1582" t="str">
            <v>RF</v>
          </cell>
          <cell r="I1582" t="str">
            <v>00145</v>
          </cell>
          <cell r="J1582" t="str">
            <v>03604446</v>
          </cell>
        </row>
        <row r="1583">
          <cell r="A1583">
            <v>3603267</v>
          </cell>
          <cell r="B1583" t="str">
            <v>CANEPA</v>
          </cell>
          <cell r="C1583" t="str">
            <v>ANGELICA</v>
          </cell>
          <cell r="D1583" t="str">
            <v>A.P.D. VALDAGNO</v>
          </cell>
          <cell r="E1583">
            <v>0</v>
          </cell>
          <cell r="F1583">
            <v>2006</v>
          </cell>
          <cell r="G1583">
            <v>0</v>
          </cell>
          <cell r="H1583" t="str">
            <v>RF</v>
          </cell>
          <cell r="I1583" t="str">
            <v>00135</v>
          </cell>
          <cell r="J1583" t="str">
            <v>03603267</v>
          </cell>
        </row>
        <row r="1584">
          <cell r="A1584">
            <v>3604072</v>
          </cell>
          <cell r="B1584" t="str">
            <v>CANOVA</v>
          </cell>
          <cell r="C1584" t="str">
            <v>BEATRICE</v>
          </cell>
          <cell r="D1584" t="str">
            <v>RISORGIVE</v>
          </cell>
          <cell r="E1584">
            <v>0</v>
          </cell>
          <cell r="F1584">
            <v>2005</v>
          </cell>
          <cell r="G1584">
            <v>0</v>
          </cell>
          <cell r="H1584" t="str">
            <v>RF</v>
          </cell>
          <cell r="I1584" t="str">
            <v>00031</v>
          </cell>
          <cell r="J1584" t="str">
            <v>03604072</v>
          </cell>
        </row>
        <row r="1585">
          <cell r="A1585">
            <v>3602738</v>
          </cell>
          <cell r="B1585" t="str">
            <v>CAPITANIO</v>
          </cell>
          <cell r="C1585" t="str">
            <v>NICOLE</v>
          </cell>
          <cell r="D1585" t="str">
            <v>ATLETICA UNION CREAZZO A.S.D.</v>
          </cell>
          <cell r="E1585">
            <v>0</v>
          </cell>
          <cell r="F1585">
            <v>2006</v>
          </cell>
          <cell r="G1585">
            <v>0</v>
          </cell>
          <cell r="H1585" t="str">
            <v>RF</v>
          </cell>
          <cell r="I1585" t="str">
            <v>00101</v>
          </cell>
          <cell r="J1585" t="str">
            <v>03602738</v>
          </cell>
        </row>
        <row r="1586">
          <cell r="A1586">
            <v>3603798</v>
          </cell>
          <cell r="B1586" t="str">
            <v>CAPORIONDO</v>
          </cell>
          <cell r="C1586" t="str">
            <v>IRENE</v>
          </cell>
          <cell r="D1586" t="str">
            <v>G.S. LEONICENA</v>
          </cell>
          <cell r="E1586">
            <v>0</v>
          </cell>
          <cell r="F1586">
            <v>2005</v>
          </cell>
          <cell r="G1586">
            <v>0</v>
          </cell>
          <cell r="H1586" t="str">
            <v>RF</v>
          </cell>
          <cell r="I1586" t="str">
            <v>00136</v>
          </cell>
          <cell r="J1586" t="str">
            <v>03603798</v>
          </cell>
        </row>
        <row r="1587">
          <cell r="A1587">
            <v>3604408</v>
          </cell>
          <cell r="B1587" t="str">
            <v>CARLI</v>
          </cell>
          <cell r="C1587" t="str">
            <v>MARTINA</v>
          </cell>
          <cell r="D1587" t="str">
            <v>POLISPORTIVA SALF ALTOPADOVANA</v>
          </cell>
          <cell r="E1587">
            <v>0</v>
          </cell>
          <cell r="F1587">
            <v>2005</v>
          </cell>
          <cell r="G1587">
            <v>0</v>
          </cell>
          <cell r="H1587" t="str">
            <v>RF</v>
          </cell>
          <cell r="I1587" t="str">
            <v>00145</v>
          </cell>
          <cell r="J1587" t="str">
            <v>03604408</v>
          </cell>
        </row>
        <row r="1588">
          <cell r="A1588">
            <v>3602596</v>
          </cell>
          <cell r="B1588" t="str">
            <v>CARLOTTO</v>
          </cell>
          <cell r="C1588" t="str">
            <v>MARIA SOLE</v>
          </cell>
          <cell r="D1588" t="str">
            <v>ATLETICA MONTECCHIO MAGGIORE</v>
          </cell>
          <cell r="E1588">
            <v>0</v>
          </cell>
          <cell r="F1588">
            <v>2005</v>
          </cell>
          <cell r="G1588">
            <v>0</v>
          </cell>
          <cell r="H1588" t="str">
            <v>RF</v>
          </cell>
          <cell r="I1588" t="str">
            <v>00346</v>
          </cell>
          <cell r="J1588" t="str">
            <v>03602596</v>
          </cell>
        </row>
        <row r="1589">
          <cell r="A1589">
            <v>3603799</v>
          </cell>
          <cell r="B1589" t="str">
            <v>CAVALLON</v>
          </cell>
          <cell r="C1589" t="str">
            <v>BENEDETTA</v>
          </cell>
          <cell r="D1589" t="str">
            <v>G.S. LEONICENA</v>
          </cell>
          <cell r="E1589">
            <v>0</v>
          </cell>
          <cell r="F1589">
            <v>2005</v>
          </cell>
          <cell r="G1589">
            <v>0</v>
          </cell>
          <cell r="H1589" t="str">
            <v>RF</v>
          </cell>
          <cell r="I1589" t="str">
            <v>00136</v>
          </cell>
          <cell r="J1589" t="str">
            <v>03603799</v>
          </cell>
        </row>
        <row r="1590">
          <cell r="A1590">
            <v>3606009</v>
          </cell>
          <cell r="B1590" t="str">
            <v>CAZZARO</v>
          </cell>
          <cell r="C1590" t="str">
            <v>MIRIAM</v>
          </cell>
          <cell r="D1590" t="str">
            <v>POLISPORTIVA SALF ALTOPADOVANA</v>
          </cell>
          <cell r="E1590">
            <v>0</v>
          </cell>
          <cell r="F1590">
            <v>2005</v>
          </cell>
          <cell r="G1590">
            <v>0</v>
          </cell>
          <cell r="H1590" t="str">
            <v>RF</v>
          </cell>
          <cell r="I1590" t="str">
            <v>00145</v>
          </cell>
          <cell r="J1590" t="str">
            <v>03606009</v>
          </cell>
        </row>
        <row r="1591">
          <cell r="A1591">
            <v>3603142</v>
          </cell>
          <cell r="B1591" t="str">
            <v>CELLI</v>
          </cell>
          <cell r="C1591" t="str">
            <v>VITTORIA</v>
          </cell>
          <cell r="D1591" t="str">
            <v>ATLETICA UNION CREAZZO A.S.D.</v>
          </cell>
          <cell r="E1591">
            <v>0</v>
          </cell>
          <cell r="F1591">
            <v>2005</v>
          </cell>
          <cell r="G1591">
            <v>0</v>
          </cell>
          <cell r="H1591" t="str">
            <v>RF</v>
          </cell>
          <cell r="I1591" t="str">
            <v>00101</v>
          </cell>
          <cell r="J1591" t="str">
            <v>03603142</v>
          </cell>
        </row>
        <row r="1592">
          <cell r="A1592">
            <v>3603666</v>
          </cell>
          <cell r="B1592" t="str">
            <v>CESTONARO</v>
          </cell>
          <cell r="C1592" t="str">
            <v>MARTINA</v>
          </cell>
          <cell r="D1592" t="str">
            <v>A.P.D. VALDAGNO</v>
          </cell>
          <cell r="E1592">
            <v>0</v>
          </cell>
          <cell r="F1592">
            <v>2005</v>
          </cell>
          <cell r="G1592">
            <v>0</v>
          </cell>
          <cell r="H1592" t="str">
            <v>RF</v>
          </cell>
          <cell r="I1592" t="str">
            <v>00135</v>
          </cell>
          <cell r="J1592" t="str">
            <v>03603666</v>
          </cell>
        </row>
        <row r="1593">
          <cell r="A1593">
            <v>3602272</v>
          </cell>
          <cell r="B1593" t="str">
            <v>CHEMELLO</v>
          </cell>
          <cell r="C1593" t="str">
            <v>CHIARA</v>
          </cell>
          <cell r="D1593" t="str">
            <v>POL. DIL. MONTECCHIO PRECALCINO</v>
          </cell>
          <cell r="E1593">
            <v>0</v>
          </cell>
          <cell r="F1593">
            <v>2006</v>
          </cell>
          <cell r="G1593">
            <v>0</v>
          </cell>
          <cell r="H1593" t="str">
            <v>RF</v>
          </cell>
          <cell r="I1593" t="str">
            <v>00004</v>
          </cell>
          <cell r="J1593" t="str">
            <v>03602272</v>
          </cell>
        </row>
        <row r="1594">
          <cell r="A1594">
            <v>3605219</v>
          </cell>
          <cell r="B1594" t="str">
            <v>COMPARIN</v>
          </cell>
          <cell r="C1594" t="str">
            <v>AIKO</v>
          </cell>
          <cell r="D1594" t="str">
            <v>CSI ATLETICA COLLI BERICI A.S.D.</v>
          </cell>
          <cell r="E1594">
            <v>0</v>
          </cell>
          <cell r="F1594">
            <v>2005</v>
          </cell>
          <cell r="G1594">
            <v>0</v>
          </cell>
          <cell r="H1594" t="str">
            <v>RF</v>
          </cell>
          <cell r="I1594" t="str">
            <v>00070</v>
          </cell>
          <cell r="J1594" t="str">
            <v>03605219</v>
          </cell>
        </row>
        <row r="1595">
          <cell r="A1595">
            <v>3604210</v>
          </cell>
          <cell r="B1595" t="str">
            <v>COSTA</v>
          </cell>
          <cell r="C1595" t="str">
            <v>ISABEL</v>
          </cell>
          <cell r="D1595" t="str">
            <v>CSI ATLETICA COLLI BERICI A.S.D.</v>
          </cell>
          <cell r="E1595">
            <v>0</v>
          </cell>
          <cell r="F1595">
            <v>2005</v>
          </cell>
          <cell r="G1595">
            <v>0</v>
          </cell>
          <cell r="H1595" t="str">
            <v>RF</v>
          </cell>
          <cell r="I1595" t="str">
            <v>00070</v>
          </cell>
          <cell r="J1595" t="str">
            <v>03604210</v>
          </cell>
        </row>
        <row r="1596">
          <cell r="A1596">
            <v>3603954</v>
          </cell>
          <cell r="B1596" t="str">
            <v>CRESTANI</v>
          </cell>
          <cell r="C1596" t="str">
            <v>CHIARA</v>
          </cell>
          <cell r="D1596" t="str">
            <v>POLISPORTIVA DUEVILLE</v>
          </cell>
          <cell r="E1596">
            <v>0</v>
          </cell>
          <cell r="F1596">
            <v>2005</v>
          </cell>
          <cell r="G1596">
            <v>0</v>
          </cell>
          <cell r="H1596" t="str">
            <v>RF</v>
          </cell>
          <cell r="I1596" t="str">
            <v>00112</v>
          </cell>
          <cell r="J1596" t="str">
            <v>03603954</v>
          </cell>
        </row>
        <row r="1597">
          <cell r="A1597">
            <v>3603521</v>
          </cell>
          <cell r="B1597" t="str">
            <v>CUSINATO</v>
          </cell>
          <cell r="C1597" t="str">
            <v>VALERIA</v>
          </cell>
          <cell r="D1597" t="str">
            <v>U.S. SUMMANO</v>
          </cell>
          <cell r="E1597">
            <v>0</v>
          </cell>
          <cell r="F1597">
            <v>2005</v>
          </cell>
          <cell r="G1597">
            <v>0</v>
          </cell>
          <cell r="H1597" t="str">
            <v>RF</v>
          </cell>
          <cell r="I1597" t="str">
            <v>00137</v>
          </cell>
          <cell r="J1597" t="str">
            <v>03603521</v>
          </cell>
        </row>
        <row r="1598">
          <cell r="A1598">
            <v>3602469</v>
          </cell>
          <cell r="B1598" t="str">
            <v>DA PONT</v>
          </cell>
          <cell r="C1598" t="str">
            <v>EMMA</v>
          </cell>
          <cell r="D1598" t="str">
            <v>ATLETICA UNION CREAZZO A.S.D.</v>
          </cell>
          <cell r="E1598">
            <v>0</v>
          </cell>
          <cell r="F1598">
            <v>2006</v>
          </cell>
          <cell r="G1598">
            <v>0</v>
          </cell>
          <cell r="H1598" t="str">
            <v>RF</v>
          </cell>
          <cell r="I1598" t="str">
            <v>00101</v>
          </cell>
          <cell r="J1598" t="str">
            <v>03602469</v>
          </cell>
        </row>
        <row r="1599">
          <cell r="A1599">
            <v>3605618</v>
          </cell>
          <cell r="B1599" t="str">
            <v>DALLA BARBA</v>
          </cell>
          <cell r="C1599" t="str">
            <v>ELENA</v>
          </cell>
          <cell r="D1599" t="str">
            <v>ATLETICA VALCHIAMPO</v>
          </cell>
          <cell r="E1599">
            <v>0</v>
          </cell>
          <cell r="F1599">
            <v>2006</v>
          </cell>
          <cell r="G1599">
            <v>0</v>
          </cell>
          <cell r="H1599" t="str">
            <v>RF</v>
          </cell>
          <cell r="I1599" t="str">
            <v>00140</v>
          </cell>
          <cell r="J1599" t="str">
            <v>03605618</v>
          </cell>
        </row>
        <row r="1600">
          <cell r="A1600">
            <v>3603778</v>
          </cell>
          <cell r="B1600" t="str">
            <v>DALLA BONA</v>
          </cell>
          <cell r="C1600" t="str">
            <v>SARA</v>
          </cell>
          <cell r="D1600" t="str">
            <v>G.S. LEONICENA</v>
          </cell>
          <cell r="E1600">
            <v>0</v>
          </cell>
          <cell r="F1600">
            <v>2006</v>
          </cell>
          <cell r="G1600">
            <v>0</v>
          </cell>
          <cell r="H1600" t="str">
            <v>RF</v>
          </cell>
          <cell r="I1600" t="str">
            <v>00136</v>
          </cell>
          <cell r="J1600" t="str">
            <v>03603778</v>
          </cell>
        </row>
        <row r="1601">
          <cell r="A1601">
            <v>3605220</v>
          </cell>
          <cell r="B1601" t="str">
            <v>DALLA ROSA</v>
          </cell>
          <cell r="C1601" t="str">
            <v>GRETA</v>
          </cell>
          <cell r="D1601" t="str">
            <v>CSI ATLETICA COLLI BERICI A.S.D.</v>
          </cell>
          <cell r="E1601">
            <v>0</v>
          </cell>
          <cell r="F1601">
            <v>2005</v>
          </cell>
          <cell r="G1601">
            <v>0</v>
          </cell>
          <cell r="H1601" t="str">
            <v>RF</v>
          </cell>
          <cell r="I1601" t="str">
            <v>00070</v>
          </cell>
          <cell r="J1601" t="str">
            <v>03605220</v>
          </cell>
        </row>
        <row r="1602">
          <cell r="A1602">
            <v>3607247</v>
          </cell>
          <cell r="B1602" t="str">
            <v>DE ANTONI</v>
          </cell>
          <cell r="C1602" t="str">
            <v>NOEMI</v>
          </cell>
          <cell r="D1602" t="str">
            <v>POL. DIL. MONTECCHIO PRECALCINO</v>
          </cell>
          <cell r="E1602">
            <v>0</v>
          </cell>
          <cell r="F1602">
            <v>2005</v>
          </cell>
          <cell r="G1602">
            <v>0</v>
          </cell>
          <cell r="H1602" t="str">
            <v>RF</v>
          </cell>
          <cell r="I1602" t="str">
            <v>00004</v>
          </cell>
          <cell r="J1602" t="str">
            <v>03607247</v>
          </cell>
        </row>
        <row r="1603">
          <cell r="A1603">
            <v>3602476</v>
          </cell>
          <cell r="B1603" t="str">
            <v>DE CAO</v>
          </cell>
          <cell r="C1603" t="str">
            <v>DILETTA</v>
          </cell>
          <cell r="D1603" t="str">
            <v>ATLETICA UNION CREAZZO A.S.D.</v>
          </cell>
          <cell r="E1603">
            <v>0</v>
          </cell>
          <cell r="F1603">
            <v>2006</v>
          </cell>
          <cell r="G1603">
            <v>0</v>
          </cell>
          <cell r="H1603" t="str">
            <v>RF</v>
          </cell>
          <cell r="I1603" t="str">
            <v>00101</v>
          </cell>
          <cell r="J1603" t="str">
            <v>03602476</v>
          </cell>
        </row>
        <row r="1604">
          <cell r="A1604">
            <v>3608132</v>
          </cell>
          <cell r="B1604" t="str">
            <v>DI GENNARO</v>
          </cell>
          <cell r="C1604" t="str">
            <v>ALICE</v>
          </cell>
          <cell r="D1604" t="str">
            <v>CSI ATLETICA COLLI BERICI A.S.D.</v>
          </cell>
          <cell r="E1604">
            <v>0</v>
          </cell>
          <cell r="F1604">
            <v>2005</v>
          </cell>
          <cell r="G1604">
            <v>0</v>
          </cell>
          <cell r="H1604" t="str">
            <v>RF</v>
          </cell>
          <cell r="I1604" t="str">
            <v>00070</v>
          </cell>
          <cell r="J1604" t="str">
            <v>03608132</v>
          </cell>
        </row>
        <row r="1605">
          <cell r="A1605">
            <v>3605776</v>
          </cell>
          <cell r="B1605" t="str">
            <v>DIOP</v>
          </cell>
          <cell r="C1605" t="str">
            <v>FATIMATA</v>
          </cell>
          <cell r="D1605" t="str">
            <v>CSI ATLETICA COLLI BERICI A.S.D.</v>
          </cell>
          <cell r="E1605">
            <v>0</v>
          </cell>
          <cell r="F1605">
            <v>2006</v>
          </cell>
          <cell r="G1605">
            <v>0</v>
          </cell>
          <cell r="H1605" t="str">
            <v>RF</v>
          </cell>
          <cell r="I1605" t="str">
            <v>00070</v>
          </cell>
          <cell r="J1605" t="str">
            <v>03605776</v>
          </cell>
        </row>
        <row r="1606">
          <cell r="A1606">
            <v>3604019</v>
          </cell>
          <cell r="B1606" t="str">
            <v>DUSO</v>
          </cell>
          <cell r="C1606" t="str">
            <v>ANNA</v>
          </cell>
          <cell r="D1606" t="str">
            <v>POLISPORTIVA DUEVILLE</v>
          </cell>
          <cell r="E1606">
            <v>0</v>
          </cell>
          <cell r="F1606">
            <v>2006</v>
          </cell>
          <cell r="G1606">
            <v>0</v>
          </cell>
          <cell r="H1606" t="str">
            <v>RF</v>
          </cell>
          <cell r="I1606" t="str">
            <v>00112</v>
          </cell>
          <cell r="J1606" t="str">
            <v>03604019</v>
          </cell>
        </row>
        <row r="1607">
          <cell r="A1607">
            <v>3602278</v>
          </cell>
          <cell r="B1607" t="str">
            <v>ELLERO</v>
          </cell>
          <cell r="C1607" t="str">
            <v>ALICE</v>
          </cell>
          <cell r="D1607" t="str">
            <v>POL. DIL. MONTECCHIO PRECALCINO</v>
          </cell>
          <cell r="E1607">
            <v>0</v>
          </cell>
          <cell r="F1607">
            <v>2006</v>
          </cell>
          <cell r="G1607">
            <v>0</v>
          </cell>
          <cell r="H1607" t="str">
            <v>RF</v>
          </cell>
          <cell r="I1607" t="str">
            <v>00004</v>
          </cell>
          <cell r="J1607" t="str">
            <v>03602278</v>
          </cell>
        </row>
        <row r="1608">
          <cell r="A1608">
            <v>3602494</v>
          </cell>
          <cell r="B1608" t="str">
            <v>FIORENTIN</v>
          </cell>
          <cell r="C1608" t="str">
            <v>ASIA</v>
          </cell>
          <cell r="D1608" t="str">
            <v>ATLETICA UNION CREAZZO A.S.D.</v>
          </cell>
          <cell r="E1608">
            <v>0</v>
          </cell>
          <cell r="F1608">
            <v>2005</v>
          </cell>
          <cell r="G1608">
            <v>0</v>
          </cell>
          <cell r="H1608" t="str">
            <v>RF</v>
          </cell>
          <cell r="I1608" t="str">
            <v>00101</v>
          </cell>
          <cell r="J1608" t="str">
            <v>03602494</v>
          </cell>
        </row>
        <row r="1609">
          <cell r="A1609">
            <v>3603781</v>
          </cell>
          <cell r="B1609" t="str">
            <v>FOLETTO</v>
          </cell>
          <cell r="C1609" t="str">
            <v>LEDA</v>
          </cell>
          <cell r="D1609" t="str">
            <v>G.S. LEONICENA</v>
          </cell>
          <cell r="E1609">
            <v>0</v>
          </cell>
          <cell r="F1609">
            <v>2005</v>
          </cell>
          <cell r="G1609">
            <v>0</v>
          </cell>
          <cell r="H1609" t="str">
            <v>RF</v>
          </cell>
          <cell r="I1609" t="str">
            <v>00136</v>
          </cell>
          <cell r="J1609" t="str">
            <v>03603781</v>
          </cell>
        </row>
        <row r="1610">
          <cell r="A1610">
            <v>3607050</v>
          </cell>
          <cell r="B1610" t="str">
            <v>FORNASETTI</v>
          </cell>
          <cell r="C1610" t="str">
            <v>GIULIA</v>
          </cell>
          <cell r="D1610" t="str">
            <v>ATLETICA TRISSINO</v>
          </cell>
          <cell r="E1610">
            <v>0</v>
          </cell>
          <cell r="F1610">
            <v>2005</v>
          </cell>
          <cell r="G1610">
            <v>0</v>
          </cell>
          <cell r="H1610" t="str">
            <v>RF</v>
          </cell>
          <cell r="I1610" t="str">
            <v>00230</v>
          </cell>
          <cell r="J1610" t="str">
            <v>03607050</v>
          </cell>
        </row>
        <row r="1611">
          <cell r="A1611">
            <v>3604585</v>
          </cell>
          <cell r="B1611" t="str">
            <v>GALIAZZO</v>
          </cell>
          <cell r="C1611" t="str">
            <v>GIORGIA</v>
          </cell>
          <cell r="D1611" t="str">
            <v>POLISPORTIVA SALF ALTOPADOVANA</v>
          </cell>
          <cell r="E1611">
            <v>0</v>
          </cell>
          <cell r="F1611">
            <v>2006</v>
          </cell>
          <cell r="G1611">
            <v>0</v>
          </cell>
          <cell r="H1611" t="str">
            <v>RF</v>
          </cell>
          <cell r="I1611" t="str">
            <v>00145</v>
          </cell>
          <cell r="J1611" t="str">
            <v>03604585</v>
          </cell>
        </row>
        <row r="1612">
          <cell r="A1612">
            <v>3602991</v>
          </cell>
          <cell r="B1612" t="str">
            <v>GALVAN</v>
          </cell>
          <cell r="C1612" t="str">
            <v>MARTINA</v>
          </cell>
          <cell r="D1612" t="str">
            <v>GRUPPO SPORTIVO ALPINI VICENZA</v>
          </cell>
          <cell r="E1612">
            <v>0</v>
          </cell>
          <cell r="F1612">
            <v>2005</v>
          </cell>
          <cell r="G1612">
            <v>0</v>
          </cell>
          <cell r="H1612" t="str">
            <v>RF</v>
          </cell>
          <cell r="I1612" t="str">
            <v>00288</v>
          </cell>
          <cell r="J1612" t="str">
            <v>03602991</v>
          </cell>
        </row>
        <row r="1613">
          <cell r="A1613">
            <v>3602395</v>
          </cell>
          <cell r="B1613" t="str">
            <v>GENERO</v>
          </cell>
          <cell r="C1613" t="str">
            <v>CHIARA</v>
          </cell>
          <cell r="D1613" t="str">
            <v>RISORGIVE</v>
          </cell>
          <cell r="E1613">
            <v>0</v>
          </cell>
          <cell r="F1613">
            <v>2005</v>
          </cell>
          <cell r="G1613">
            <v>0</v>
          </cell>
          <cell r="H1613" t="str">
            <v>RF</v>
          </cell>
          <cell r="I1613" t="str">
            <v>00031</v>
          </cell>
          <cell r="J1613" t="str">
            <v>03602395</v>
          </cell>
        </row>
        <row r="1614">
          <cell r="A1614">
            <v>3604024</v>
          </cell>
          <cell r="B1614" t="str">
            <v>GENESIN</v>
          </cell>
          <cell r="C1614" t="str">
            <v>ANGELICA</v>
          </cell>
          <cell r="D1614" t="str">
            <v>POLISPORTIVA DUEVILLE</v>
          </cell>
          <cell r="E1614">
            <v>0</v>
          </cell>
          <cell r="F1614">
            <v>2005</v>
          </cell>
          <cell r="G1614">
            <v>0</v>
          </cell>
          <cell r="H1614" t="str">
            <v>RF</v>
          </cell>
          <cell r="I1614" t="str">
            <v>00112</v>
          </cell>
          <cell r="J1614" t="str">
            <v>03604024</v>
          </cell>
        </row>
        <row r="1615">
          <cell r="A1615">
            <v>3603782</v>
          </cell>
          <cell r="B1615" t="str">
            <v>GENTILESCHI</v>
          </cell>
          <cell r="C1615" t="str">
            <v>MATILDE</v>
          </cell>
          <cell r="D1615" t="str">
            <v>G.S. LEONICENA</v>
          </cell>
          <cell r="E1615">
            <v>0</v>
          </cell>
          <cell r="F1615">
            <v>2005</v>
          </cell>
          <cell r="G1615">
            <v>0</v>
          </cell>
          <cell r="H1615" t="str">
            <v>RF</v>
          </cell>
          <cell r="I1615" t="str">
            <v>00136</v>
          </cell>
          <cell r="J1615" t="str">
            <v>03603782</v>
          </cell>
        </row>
        <row r="1616">
          <cell r="A1616">
            <v>3602425</v>
          </cell>
          <cell r="B1616" t="str">
            <v>GIACON</v>
          </cell>
          <cell r="C1616" t="str">
            <v>ERICA</v>
          </cell>
          <cell r="D1616" t="str">
            <v>RISORGIVE</v>
          </cell>
          <cell r="E1616">
            <v>0</v>
          </cell>
          <cell r="F1616">
            <v>2005</v>
          </cell>
          <cell r="G1616">
            <v>0</v>
          </cell>
          <cell r="H1616" t="str">
            <v>RF</v>
          </cell>
          <cell r="I1616" t="str">
            <v>00031</v>
          </cell>
          <cell r="J1616" t="str">
            <v>03602425</v>
          </cell>
        </row>
        <row r="1617">
          <cell r="A1617">
            <v>3605186</v>
          </cell>
          <cell r="B1617" t="str">
            <v>GIANELLO</v>
          </cell>
          <cell r="C1617" t="str">
            <v>VALENTINA</v>
          </cell>
          <cell r="D1617" t="str">
            <v>ATLETICA MONTECCHIO MAGGIORE</v>
          </cell>
          <cell r="E1617">
            <v>0</v>
          </cell>
          <cell r="F1617">
            <v>2006</v>
          </cell>
          <cell r="G1617">
            <v>0</v>
          </cell>
          <cell r="H1617" t="str">
            <v>RF</v>
          </cell>
          <cell r="I1617" t="str">
            <v>00346</v>
          </cell>
          <cell r="J1617" t="str">
            <v>03605186</v>
          </cell>
        </row>
        <row r="1618">
          <cell r="A1618">
            <v>3604234</v>
          </cell>
          <cell r="B1618" t="str">
            <v>GOTTER</v>
          </cell>
          <cell r="C1618" t="str">
            <v>TAMARA</v>
          </cell>
          <cell r="D1618" t="str">
            <v>CSI ATLETICA COLLI BERICI A.S.D.</v>
          </cell>
          <cell r="E1618">
            <v>0</v>
          </cell>
          <cell r="F1618">
            <v>2006</v>
          </cell>
          <cell r="G1618">
            <v>0</v>
          </cell>
          <cell r="H1618" t="str">
            <v>RF</v>
          </cell>
          <cell r="I1618" t="str">
            <v>00070</v>
          </cell>
          <cell r="J1618" t="str">
            <v>03604234</v>
          </cell>
        </row>
        <row r="1619">
          <cell r="A1619">
            <v>3604509</v>
          </cell>
          <cell r="B1619" t="str">
            <v>GRENDENE</v>
          </cell>
          <cell r="C1619" t="str">
            <v>MIRIAM</v>
          </cell>
          <cell r="D1619" t="str">
            <v>C.S.I. TEZZE SUL BRENTA</v>
          </cell>
          <cell r="E1619">
            <v>0</v>
          </cell>
          <cell r="F1619">
            <v>2005</v>
          </cell>
          <cell r="G1619">
            <v>0</v>
          </cell>
          <cell r="H1619" t="str">
            <v>RF</v>
          </cell>
          <cell r="I1619" t="str">
            <v>00134</v>
          </cell>
          <cell r="J1619" t="str">
            <v>03604509</v>
          </cell>
        </row>
        <row r="1620">
          <cell r="A1620">
            <v>3604054</v>
          </cell>
          <cell r="B1620" t="str">
            <v>GRESELIN</v>
          </cell>
          <cell r="C1620" t="str">
            <v>GIADA</v>
          </cell>
          <cell r="D1620" t="str">
            <v>U.S. SUMMANO</v>
          </cell>
          <cell r="E1620">
            <v>0</v>
          </cell>
          <cell r="F1620">
            <v>2006</v>
          </cell>
          <cell r="G1620">
            <v>0</v>
          </cell>
          <cell r="H1620" t="str">
            <v>RF</v>
          </cell>
          <cell r="I1620" t="str">
            <v>00137</v>
          </cell>
          <cell r="J1620" t="str">
            <v>03604054</v>
          </cell>
        </row>
        <row r="1621">
          <cell r="A1621">
            <v>3604031</v>
          </cell>
          <cell r="B1621" t="str">
            <v>HACHIMY</v>
          </cell>
          <cell r="C1621" t="str">
            <v>SABRINE</v>
          </cell>
          <cell r="D1621" t="str">
            <v>ATLETICA MONTECCHIO MAGGIORE</v>
          </cell>
          <cell r="E1621">
            <v>0</v>
          </cell>
          <cell r="F1621">
            <v>2005</v>
          </cell>
          <cell r="G1621">
            <v>0</v>
          </cell>
          <cell r="H1621" t="str">
            <v>RF</v>
          </cell>
          <cell r="I1621" t="str">
            <v>00346</v>
          </cell>
          <cell r="J1621" t="str">
            <v>03604031</v>
          </cell>
        </row>
        <row r="1622">
          <cell r="A1622">
            <v>3604144</v>
          </cell>
          <cell r="B1622" t="str">
            <v>HOTI</v>
          </cell>
          <cell r="C1622" t="str">
            <v>ALKETA</v>
          </cell>
          <cell r="D1622" t="str">
            <v>C.S.I. TEZZE SUL BRENTA</v>
          </cell>
          <cell r="E1622">
            <v>0</v>
          </cell>
          <cell r="F1622">
            <v>2005</v>
          </cell>
          <cell r="G1622">
            <v>0</v>
          </cell>
          <cell r="H1622" t="str">
            <v>RF</v>
          </cell>
          <cell r="I1622" t="str">
            <v>00134</v>
          </cell>
          <cell r="J1622" t="str">
            <v>03604144</v>
          </cell>
        </row>
        <row r="1623">
          <cell r="A1623">
            <v>3604506</v>
          </cell>
          <cell r="B1623" t="str">
            <v>JENDOUBI</v>
          </cell>
          <cell r="C1623" t="str">
            <v>LINDA</v>
          </cell>
          <cell r="D1623" t="str">
            <v>C.S.I. TEZZE SUL BRENTA</v>
          </cell>
          <cell r="E1623">
            <v>0</v>
          </cell>
          <cell r="F1623">
            <v>2005</v>
          </cell>
          <cell r="G1623">
            <v>0</v>
          </cell>
          <cell r="H1623" t="str">
            <v>RF</v>
          </cell>
          <cell r="I1623" t="str">
            <v>00134</v>
          </cell>
          <cell r="J1623" t="str">
            <v>03604506</v>
          </cell>
        </row>
        <row r="1624">
          <cell r="A1624">
            <v>3604412</v>
          </cell>
          <cell r="B1624" t="str">
            <v>LAGO</v>
          </cell>
          <cell r="C1624" t="str">
            <v>DILETTA</v>
          </cell>
          <cell r="D1624" t="str">
            <v>POLISPORTIVA SALF ALTOPADOVANA</v>
          </cell>
          <cell r="E1624">
            <v>0</v>
          </cell>
          <cell r="F1624">
            <v>2005</v>
          </cell>
          <cell r="G1624">
            <v>0</v>
          </cell>
          <cell r="H1624" t="str">
            <v>RF</v>
          </cell>
          <cell r="I1624" t="str">
            <v>00145</v>
          </cell>
          <cell r="J1624" t="str">
            <v>03604412</v>
          </cell>
        </row>
        <row r="1625">
          <cell r="A1625">
            <v>3604147</v>
          </cell>
          <cell r="B1625" t="str">
            <v>LAZZAROTTO</v>
          </cell>
          <cell r="C1625" t="str">
            <v>GIULIA</v>
          </cell>
          <cell r="D1625" t="str">
            <v>C.S.I. TEZZE SUL BRENTA</v>
          </cell>
          <cell r="E1625">
            <v>0</v>
          </cell>
          <cell r="F1625">
            <v>2005</v>
          </cell>
          <cell r="G1625">
            <v>0</v>
          </cell>
          <cell r="H1625" t="str">
            <v>RF</v>
          </cell>
          <cell r="I1625" t="str">
            <v>00134</v>
          </cell>
          <cell r="J1625" t="str">
            <v>03604147</v>
          </cell>
        </row>
        <row r="1626">
          <cell r="A1626">
            <v>3603522</v>
          </cell>
          <cell r="B1626" t="str">
            <v>LIEVORE</v>
          </cell>
          <cell r="C1626" t="str">
            <v>MARTINA</v>
          </cell>
          <cell r="D1626" t="str">
            <v>U.S. SUMMANO</v>
          </cell>
          <cell r="E1626">
            <v>0</v>
          </cell>
          <cell r="F1626">
            <v>2005</v>
          </cell>
          <cell r="G1626">
            <v>0</v>
          </cell>
          <cell r="H1626" t="str">
            <v>RF</v>
          </cell>
          <cell r="I1626" t="str">
            <v>00137</v>
          </cell>
          <cell r="J1626" t="str">
            <v>03603522</v>
          </cell>
        </row>
        <row r="1627">
          <cell r="A1627">
            <v>3605204</v>
          </cell>
          <cell r="B1627" t="str">
            <v>LIVIERO</v>
          </cell>
          <cell r="C1627" t="str">
            <v>ELISA</v>
          </cell>
          <cell r="D1627" t="str">
            <v>C.S.I. TEZZE SUL BRENTA</v>
          </cell>
          <cell r="E1627">
            <v>0</v>
          </cell>
          <cell r="F1627">
            <v>2005</v>
          </cell>
          <cell r="G1627">
            <v>0</v>
          </cell>
          <cell r="H1627" t="str">
            <v>RF</v>
          </cell>
          <cell r="I1627" t="str">
            <v>00134</v>
          </cell>
          <cell r="J1627" t="str">
            <v>03605204</v>
          </cell>
        </row>
        <row r="1628">
          <cell r="A1628">
            <v>3604443</v>
          </cell>
          <cell r="B1628" t="str">
            <v>LORENZATO</v>
          </cell>
          <cell r="C1628" t="str">
            <v>GIADA</v>
          </cell>
          <cell r="D1628" t="str">
            <v>POLISPORTIVA SALF ALTOPADOVANA</v>
          </cell>
          <cell r="E1628">
            <v>0</v>
          </cell>
          <cell r="F1628">
            <v>2005</v>
          </cell>
          <cell r="G1628">
            <v>0</v>
          </cell>
          <cell r="H1628" t="str">
            <v>RF</v>
          </cell>
          <cell r="I1628" t="str">
            <v>00145</v>
          </cell>
          <cell r="J1628" t="str">
            <v>03604443</v>
          </cell>
        </row>
        <row r="1629">
          <cell r="A1629">
            <v>3604414</v>
          </cell>
          <cell r="B1629" t="str">
            <v>LORENZIN</v>
          </cell>
          <cell r="C1629" t="str">
            <v>LUNA ESTER</v>
          </cell>
          <cell r="D1629" t="str">
            <v>POLISPORTIVA SALF ALTOPADOVANA</v>
          </cell>
          <cell r="E1629">
            <v>0</v>
          </cell>
          <cell r="F1629">
            <v>2005</v>
          </cell>
          <cell r="G1629">
            <v>0</v>
          </cell>
          <cell r="H1629" t="str">
            <v>RF</v>
          </cell>
          <cell r="I1629" t="str">
            <v>00145</v>
          </cell>
          <cell r="J1629" t="str">
            <v>03604414</v>
          </cell>
        </row>
        <row r="1630">
          <cell r="A1630">
            <v>3603683</v>
          </cell>
          <cell r="B1630" t="str">
            <v>LORO</v>
          </cell>
          <cell r="C1630" t="str">
            <v>GIULIA</v>
          </cell>
          <cell r="D1630" t="str">
            <v>C.S.I. TEZZE SUL BRENTA</v>
          </cell>
          <cell r="E1630">
            <v>0</v>
          </cell>
          <cell r="F1630">
            <v>2006</v>
          </cell>
          <cell r="G1630">
            <v>0</v>
          </cell>
          <cell r="H1630" t="str">
            <v>RF</v>
          </cell>
          <cell r="I1630" t="str">
            <v>00134</v>
          </cell>
          <cell r="J1630" t="str">
            <v>03603683</v>
          </cell>
        </row>
        <row r="1631">
          <cell r="A1631">
            <v>3603283</v>
          </cell>
          <cell r="B1631" t="str">
            <v>LOVATO</v>
          </cell>
          <cell r="C1631" t="str">
            <v>NOEMI SOFIA</v>
          </cell>
          <cell r="D1631" t="str">
            <v>A.P.D. VALDAGNO</v>
          </cell>
          <cell r="E1631">
            <v>0</v>
          </cell>
          <cell r="F1631">
            <v>2006</v>
          </cell>
          <cell r="G1631">
            <v>0</v>
          </cell>
          <cell r="H1631" t="str">
            <v>RF</v>
          </cell>
          <cell r="I1631" t="str">
            <v>00135</v>
          </cell>
          <cell r="J1631" t="str">
            <v>03603283</v>
          </cell>
        </row>
        <row r="1632">
          <cell r="A1632">
            <v>3603149</v>
          </cell>
          <cell r="B1632" t="str">
            <v>LUCENTINI</v>
          </cell>
          <cell r="C1632" t="str">
            <v>GIULIA</v>
          </cell>
          <cell r="D1632" t="str">
            <v>GRUPPO SPORTIVO ALPINI VICENZA</v>
          </cell>
          <cell r="E1632">
            <v>0</v>
          </cell>
          <cell r="F1632">
            <v>2005</v>
          </cell>
          <cell r="G1632">
            <v>0</v>
          </cell>
          <cell r="H1632" t="str">
            <v>RF</v>
          </cell>
          <cell r="I1632" t="str">
            <v>00288</v>
          </cell>
          <cell r="J1632" t="str">
            <v>03603149</v>
          </cell>
        </row>
        <row r="1633">
          <cell r="A1633">
            <v>3602284</v>
          </cell>
          <cell r="B1633" t="str">
            <v>MAINO</v>
          </cell>
          <cell r="C1633" t="str">
            <v>CHIARA</v>
          </cell>
          <cell r="D1633" t="str">
            <v>POL. DIL. MONTECCHIO PRECALCINO</v>
          </cell>
          <cell r="E1633">
            <v>0</v>
          </cell>
          <cell r="F1633">
            <v>2006</v>
          </cell>
          <cell r="G1633">
            <v>0</v>
          </cell>
          <cell r="H1633" t="str">
            <v>RF</v>
          </cell>
          <cell r="I1633" t="str">
            <v>00004</v>
          </cell>
          <cell r="J1633" t="str">
            <v>03602284</v>
          </cell>
        </row>
        <row r="1634">
          <cell r="A1634">
            <v>3602992</v>
          </cell>
          <cell r="B1634" t="str">
            <v>MANCONI</v>
          </cell>
          <cell r="C1634" t="str">
            <v>ELEONORA</v>
          </cell>
          <cell r="D1634" t="str">
            <v>GRUPPO SPORTIVO ALPINI VICENZA</v>
          </cell>
          <cell r="E1634">
            <v>0</v>
          </cell>
          <cell r="F1634">
            <v>2005</v>
          </cell>
          <cell r="G1634">
            <v>0</v>
          </cell>
          <cell r="H1634" t="str">
            <v>RF</v>
          </cell>
          <cell r="I1634" t="str">
            <v>00288</v>
          </cell>
          <cell r="J1634" t="str">
            <v>03602992</v>
          </cell>
        </row>
        <row r="1635">
          <cell r="A1635">
            <v>3602515</v>
          </cell>
          <cell r="B1635" t="str">
            <v>MARAN</v>
          </cell>
          <cell r="C1635" t="str">
            <v>ANGELICA</v>
          </cell>
          <cell r="D1635" t="str">
            <v>ATLETICA UNION CREAZZO A.S.D.</v>
          </cell>
          <cell r="E1635">
            <v>0</v>
          </cell>
          <cell r="F1635">
            <v>2005</v>
          </cell>
          <cell r="G1635">
            <v>0</v>
          </cell>
          <cell r="H1635" t="str">
            <v>RF</v>
          </cell>
          <cell r="I1635" t="str">
            <v>00101</v>
          </cell>
          <cell r="J1635" t="str">
            <v>03602515</v>
          </cell>
        </row>
        <row r="1636">
          <cell r="A1636">
            <v>3603607</v>
          </cell>
          <cell r="B1636" t="str">
            <v>MARAN</v>
          </cell>
          <cell r="C1636" t="str">
            <v>JESSICA</v>
          </cell>
          <cell r="D1636" t="str">
            <v>AMICI DELL'ATLETICA VICENZA</v>
          </cell>
          <cell r="E1636">
            <v>0</v>
          </cell>
          <cell r="F1636">
            <v>2006</v>
          </cell>
          <cell r="G1636">
            <v>0</v>
          </cell>
          <cell r="H1636" t="str">
            <v>RF</v>
          </cell>
          <cell r="I1636" t="str">
            <v>00265</v>
          </cell>
          <cell r="J1636" t="str">
            <v>03603607</v>
          </cell>
        </row>
        <row r="1637">
          <cell r="A1637">
            <v>3602612</v>
          </cell>
          <cell r="B1637" t="str">
            <v>MARINI</v>
          </cell>
          <cell r="C1637" t="str">
            <v>IRENE</v>
          </cell>
          <cell r="D1637" t="str">
            <v>ATLETICA MONTECCHIO MAGGIORE</v>
          </cell>
          <cell r="E1637">
            <v>0</v>
          </cell>
          <cell r="F1637">
            <v>2005</v>
          </cell>
          <cell r="G1637">
            <v>0</v>
          </cell>
          <cell r="H1637" t="str">
            <v>RF</v>
          </cell>
          <cell r="I1637" t="str">
            <v>00346</v>
          </cell>
          <cell r="J1637" t="str">
            <v>03602612</v>
          </cell>
        </row>
        <row r="1638">
          <cell r="A1638">
            <v>3603408</v>
          </cell>
          <cell r="B1638" t="str">
            <v>MASSIGNAN</v>
          </cell>
          <cell r="C1638" t="str">
            <v>CAMILLA</v>
          </cell>
          <cell r="D1638" t="str">
            <v>ATLETICA UNION CREAZZO A.S.D.</v>
          </cell>
          <cell r="E1638">
            <v>0</v>
          </cell>
          <cell r="F1638">
            <v>2006</v>
          </cell>
          <cell r="G1638">
            <v>0</v>
          </cell>
          <cell r="H1638" t="str">
            <v>RF</v>
          </cell>
          <cell r="I1638" t="str">
            <v>00101</v>
          </cell>
          <cell r="J1638" t="str">
            <v>03603408</v>
          </cell>
        </row>
        <row r="1639">
          <cell r="A1639">
            <v>3604589</v>
          </cell>
          <cell r="B1639" t="str">
            <v>MENEGHETTI</v>
          </cell>
          <cell r="C1639" t="str">
            <v>ALICE</v>
          </cell>
          <cell r="D1639" t="str">
            <v>POLISPORTIVA SALF ALTOPADOVANA</v>
          </cell>
          <cell r="E1639">
            <v>0</v>
          </cell>
          <cell r="F1639">
            <v>2005</v>
          </cell>
          <cell r="G1639">
            <v>0</v>
          </cell>
          <cell r="H1639" t="str">
            <v>RF</v>
          </cell>
          <cell r="I1639" t="str">
            <v>00145</v>
          </cell>
          <cell r="J1639" t="str">
            <v>03604589</v>
          </cell>
        </row>
        <row r="1640">
          <cell r="A1640">
            <v>3604146</v>
          </cell>
          <cell r="B1640" t="str">
            <v>MENSAH</v>
          </cell>
          <cell r="C1640" t="str">
            <v>SHARMELL BIRAGO</v>
          </cell>
          <cell r="D1640" t="str">
            <v>C.S.I. TEZZE SUL BRENTA</v>
          </cell>
          <cell r="E1640">
            <v>0</v>
          </cell>
          <cell r="F1640">
            <v>2006</v>
          </cell>
          <cell r="G1640">
            <v>0</v>
          </cell>
          <cell r="H1640" t="str">
            <v>RF</v>
          </cell>
          <cell r="I1640" t="str">
            <v>00134</v>
          </cell>
          <cell r="J1640" t="str">
            <v>03604146</v>
          </cell>
        </row>
        <row r="1641">
          <cell r="A1641">
            <v>3604116</v>
          </cell>
          <cell r="B1641" t="str">
            <v>MIGLIORIN</v>
          </cell>
          <cell r="C1641" t="str">
            <v>SUSY</v>
          </cell>
          <cell r="D1641" t="str">
            <v>POLISPORTIVA DUEVILLE</v>
          </cell>
          <cell r="E1641">
            <v>0</v>
          </cell>
          <cell r="F1641">
            <v>2006</v>
          </cell>
          <cell r="G1641">
            <v>0</v>
          </cell>
          <cell r="H1641" t="str">
            <v>RF</v>
          </cell>
          <cell r="I1641" t="str">
            <v>00112</v>
          </cell>
          <cell r="J1641" t="str">
            <v>03604116</v>
          </cell>
        </row>
        <row r="1642">
          <cell r="A1642">
            <v>3604135</v>
          </cell>
          <cell r="B1642" t="str">
            <v>MIOLO</v>
          </cell>
          <cell r="C1642" t="str">
            <v>SILVIA</v>
          </cell>
          <cell r="D1642" t="str">
            <v>POLISPORTIVA DUEVILLE</v>
          </cell>
          <cell r="E1642">
            <v>0</v>
          </cell>
          <cell r="F1642">
            <v>2005</v>
          </cell>
          <cell r="G1642">
            <v>0</v>
          </cell>
          <cell r="H1642" t="str">
            <v>RF</v>
          </cell>
          <cell r="I1642" t="str">
            <v>00112</v>
          </cell>
          <cell r="J1642" t="str">
            <v>03604135</v>
          </cell>
        </row>
        <row r="1643">
          <cell r="A1643">
            <v>3604098</v>
          </cell>
          <cell r="B1643" t="str">
            <v>MUNICH</v>
          </cell>
          <cell r="C1643" t="str">
            <v>PRISCILLA</v>
          </cell>
          <cell r="D1643" t="str">
            <v>POLISPORTIVA DUEVILLE</v>
          </cell>
          <cell r="E1643">
            <v>0</v>
          </cell>
          <cell r="F1643">
            <v>2005</v>
          </cell>
          <cell r="G1643">
            <v>0</v>
          </cell>
          <cell r="H1643" t="str">
            <v>RF</v>
          </cell>
          <cell r="I1643" t="str">
            <v>00112</v>
          </cell>
          <cell r="J1643" t="str">
            <v>03604098</v>
          </cell>
        </row>
        <row r="1644">
          <cell r="A1644">
            <v>3603900</v>
          </cell>
          <cell r="B1644" t="str">
            <v>MUTTERLE</v>
          </cell>
          <cell r="C1644" t="str">
            <v>ALESSIA</v>
          </cell>
          <cell r="D1644" t="str">
            <v>ATLETICA CALDOGNO '93</v>
          </cell>
          <cell r="E1644">
            <v>0</v>
          </cell>
          <cell r="F1644">
            <v>2005</v>
          </cell>
          <cell r="G1644">
            <v>0</v>
          </cell>
          <cell r="H1644" t="str">
            <v>RF</v>
          </cell>
          <cell r="I1644" t="str">
            <v>00129</v>
          </cell>
          <cell r="J1644" t="str">
            <v>03603900</v>
          </cell>
        </row>
        <row r="1645">
          <cell r="A1645">
            <v>3603902</v>
          </cell>
          <cell r="B1645" t="str">
            <v>MUTTERLE</v>
          </cell>
          <cell r="C1645" t="str">
            <v>MARTINA</v>
          </cell>
          <cell r="D1645" t="str">
            <v>ATLETICA CALDOGNO '93</v>
          </cell>
          <cell r="E1645">
            <v>0</v>
          </cell>
          <cell r="F1645">
            <v>2006</v>
          </cell>
          <cell r="G1645">
            <v>0</v>
          </cell>
          <cell r="H1645" t="str">
            <v>RF</v>
          </cell>
          <cell r="I1645" t="str">
            <v>00129</v>
          </cell>
          <cell r="J1645" t="str">
            <v>03603902</v>
          </cell>
        </row>
        <row r="1646">
          <cell r="A1646">
            <v>3603904</v>
          </cell>
          <cell r="B1646" t="str">
            <v>NICOLAZZO</v>
          </cell>
          <cell r="C1646" t="str">
            <v>GIADA</v>
          </cell>
          <cell r="D1646" t="str">
            <v>ATLETICA CALDOGNO '93</v>
          </cell>
          <cell r="E1646">
            <v>0</v>
          </cell>
          <cell r="F1646">
            <v>2005</v>
          </cell>
          <cell r="G1646">
            <v>0</v>
          </cell>
          <cell r="H1646" t="str">
            <v>RF</v>
          </cell>
          <cell r="I1646" t="str">
            <v>00129</v>
          </cell>
          <cell r="J1646" t="str">
            <v>03603904</v>
          </cell>
        </row>
        <row r="1647">
          <cell r="A1647">
            <v>3604880</v>
          </cell>
          <cell r="B1647" t="str">
            <v>NONNI</v>
          </cell>
          <cell r="C1647" t="str">
            <v>HASANATOU</v>
          </cell>
          <cell r="D1647" t="str">
            <v>POLISPORTIVA SALF ALTOPADOVANA</v>
          </cell>
          <cell r="E1647">
            <v>0</v>
          </cell>
          <cell r="F1647">
            <v>2005</v>
          </cell>
          <cell r="G1647">
            <v>0</v>
          </cell>
          <cell r="H1647" t="str">
            <v>RF</v>
          </cell>
          <cell r="I1647" t="str">
            <v>00145</v>
          </cell>
          <cell r="J1647" t="str">
            <v>03604880</v>
          </cell>
        </row>
        <row r="1648">
          <cell r="A1648">
            <v>3607460</v>
          </cell>
          <cell r="B1648" t="str">
            <v>NOSTRALI</v>
          </cell>
          <cell r="C1648" t="str">
            <v>AURORA</v>
          </cell>
          <cell r="D1648" t="str">
            <v>POLISPORTIVA SALF ALTOPADOVANA</v>
          </cell>
          <cell r="E1648">
            <v>0</v>
          </cell>
          <cell r="F1648">
            <v>2005</v>
          </cell>
          <cell r="G1648">
            <v>0</v>
          </cell>
          <cell r="H1648" t="str">
            <v>RF</v>
          </cell>
          <cell r="I1648" t="str">
            <v>00145</v>
          </cell>
          <cell r="J1648" t="str">
            <v>03607460</v>
          </cell>
        </row>
        <row r="1649">
          <cell r="A1649">
            <v>3603250</v>
          </cell>
          <cell r="B1649" t="str">
            <v>OGOH</v>
          </cell>
          <cell r="C1649" t="str">
            <v>GENEVIEVE</v>
          </cell>
          <cell r="D1649" t="str">
            <v>ATLETICA TRISSINO</v>
          </cell>
          <cell r="E1649">
            <v>0</v>
          </cell>
          <cell r="F1649">
            <v>2005</v>
          </cell>
          <cell r="G1649">
            <v>0</v>
          </cell>
          <cell r="H1649" t="str">
            <v>RF</v>
          </cell>
          <cell r="I1649" t="str">
            <v>00230</v>
          </cell>
          <cell r="J1649" t="str">
            <v>03603250</v>
          </cell>
        </row>
        <row r="1650">
          <cell r="A1650">
            <v>3604171</v>
          </cell>
          <cell r="B1650" t="str">
            <v>PANOZZO</v>
          </cell>
          <cell r="C1650" t="str">
            <v>COSIMA</v>
          </cell>
          <cell r="D1650" t="str">
            <v>U.S. SUMMANO</v>
          </cell>
          <cell r="E1650">
            <v>0</v>
          </cell>
          <cell r="F1650">
            <v>2005</v>
          </cell>
          <cell r="G1650">
            <v>0</v>
          </cell>
          <cell r="H1650" t="str">
            <v>RF</v>
          </cell>
          <cell r="I1650" t="str">
            <v>00137</v>
          </cell>
          <cell r="J1650" t="str">
            <v>03604171</v>
          </cell>
        </row>
        <row r="1651">
          <cell r="A1651">
            <v>3602404</v>
          </cell>
          <cell r="B1651" t="str">
            <v>PASQUALETTO</v>
          </cell>
          <cell r="C1651" t="str">
            <v>AGNESE</v>
          </cell>
          <cell r="D1651" t="str">
            <v>RISORGIVE</v>
          </cell>
          <cell r="E1651">
            <v>0</v>
          </cell>
          <cell r="F1651">
            <v>2005</v>
          </cell>
          <cell r="G1651">
            <v>0</v>
          </cell>
          <cell r="H1651" t="str">
            <v>RF</v>
          </cell>
          <cell r="I1651" t="str">
            <v>00031</v>
          </cell>
          <cell r="J1651" t="str">
            <v>03602404</v>
          </cell>
        </row>
        <row r="1652">
          <cell r="A1652">
            <v>3604415</v>
          </cell>
          <cell r="B1652" t="str">
            <v>PAVAN</v>
          </cell>
          <cell r="C1652" t="str">
            <v>IRENE</v>
          </cell>
          <cell r="D1652" t="str">
            <v>POLISPORTIVA SALF ALTOPADOVANA</v>
          </cell>
          <cell r="E1652">
            <v>0</v>
          </cell>
          <cell r="F1652">
            <v>2005</v>
          </cell>
          <cell r="G1652">
            <v>0</v>
          </cell>
          <cell r="H1652" t="str">
            <v>RF</v>
          </cell>
          <cell r="I1652" t="str">
            <v>00145</v>
          </cell>
          <cell r="J1652" t="str">
            <v>03604415</v>
          </cell>
        </row>
        <row r="1653">
          <cell r="A1653">
            <v>3604276</v>
          </cell>
          <cell r="B1653" t="str">
            <v>PEGORARO</v>
          </cell>
          <cell r="C1653" t="str">
            <v>GIULIA</v>
          </cell>
          <cell r="D1653" t="str">
            <v>CSI ATLETICA COLLI BERICI A.S.D.</v>
          </cell>
          <cell r="E1653">
            <v>0</v>
          </cell>
          <cell r="F1653">
            <v>2006</v>
          </cell>
          <cell r="G1653">
            <v>0</v>
          </cell>
          <cell r="H1653" t="str">
            <v>RF</v>
          </cell>
          <cell r="I1653" t="str">
            <v>00070</v>
          </cell>
          <cell r="J1653" t="str">
            <v>03604276</v>
          </cell>
        </row>
        <row r="1654">
          <cell r="A1654">
            <v>3605746</v>
          </cell>
          <cell r="B1654" t="str">
            <v>PERAZZOLO</v>
          </cell>
          <cell r="C1654" t="str">
            <v>NOEMI</v>
          </cell>
          <cell r="D1654" t="str">
            <v>AMICI DELL'ATLETICA VICENZA</v>
          </cell>
          <cell r="E1654">
            <v>0</v>
          </cell>
          <cell r="F1654">
            <v>2006</v>
          </cell>
          <cell r="G1654">
            <v>0</v>
          </cell>
          <cell r="H1654" t="str">
            <v>RF</v>
          </cell>
          <cell r="I1654" t="str">
            <v>00265</v>
          </cell>
          <cell r="J1654" t="str">
            <v>03605746</v>
          </cell>
        </row>
        <row r="1655">
          <cell r="A1655">
            <v>3603145</v>
          </cell>
          <cell r="B1655" t="str">
            <v>PICARIELLO</v>
          </cell>
          <cell r="C1655" t="str">
            <v>ANGELA</v>
          </cell>
          <cell r="D1655" t="str">
            <v>GRUPPO SPORTIVO ALPINI VICENZA</v>
          </cell>
          <cell r="E1655">
            <v>0</v>
          </cell>
          <cell r="F1655">
            <v>2006</v>
          </cell>
          <cell r="G1655">
            <v>0</v>
          </cell>
          <cell r="H1655" t="str">
            <v>RF</v>
          </cell>
          <cell r="I1655" t="str">
            <v>00288</v>
          </cell>
          <cell r="J1655" t="str">
            <v>03603145</v>
          </cell>
        </row>
        <row r="1656">
          <cell r="A1656">
            <v>3603986</v>
          </cell>
          <cell r="B1656" t="str">
            <v>PICHIERRI</v>
          </cell>
          <cell r="C1656" t="str">
            <v>MARTINA</v>
          </cell>
          <cell r="D1656" t="str">
            <v>POLISPORTIVA DUEVILLE</v>
          </cell>
          <cell r="E1656">
            <v>0</v>
          </cell>
          <cell r="F1656">
            <v>2005</v>
          </cell>
          <cell r="G1656">
            <v>0</v>
          </cell>
          <cell r="H1656" t="str">
            <v>RF</v>
          </cell>
          <cell r="I1656" t="str">
            <v>00112</v>
          </cell>
          <cell r="J1656" t="str">
            <v>03603986</v>
          </cell>
        </row>
        <row r="1657">
          <cell r="A1657">
            <v>3604287</v>
          </cell>
          <cell r="B1657" t="str">
            <v>PILATI</v>
          </cell>
          <cell r="C1657" t="str">
            <v>ILARIA</v>
          </cell>
          <cell r="D1657" t="str">
            <v>AMICI DELL'ATLETICA VICENZA</v>
          </cell>
          <cell r="E1657">
            <v>0</v>
          </cell>
          <cell r="F1657">
            <v>2006</v>
          </cell>
          <cell r="G1657">
            <v>0</v>
          </cell>
          <cell r="H1657" t="str">
            <v>RF</v>
          </cell>
          <cell r="I1657" t="str">
            <v>00265</v>
          </cell>
          <cell r="J1657" t="str">
            <v>03604287</v>
          </cell>
        </row>
        <row r="1658">
          <cell r="A1658">
            <v>3607242</v>
          </cell>
          <cell r="B1658" t="str">
            <v>PILLAN</v>
          </cell>
          <cell r="C1658" t="str">
            <v>GIULIA</v>
          </cell>
          <cell r="D1658" t="str">
            <v>CSI ATLETICA COLLI BERICI A.S.D.</v>
          </cell>
          <cell r="E1658">
            <v>0</v>
          </cell>
          <cell r="F1658">
            <v>2006</v>
          </cell>
          <cell r="G1658">
            <v>0</v>
          </cell>
          <cell r="H1658" t="str">
            <v>RF</v>
          </cell>
          <cell r="I1658" t="str">
            <v>00070</v>
          </cell>
          <cell r="J1658" t="str">
            <v>03607242</v>
          </cell>
        </row>
        <row r="1659">
          <cell r="A1659">
            <v>3603815</v>
          </cell>
          <cell r="B1659" t="str">
            <v>POZZAN</v>
          </cell>
          <cell r="C1659" t="str">
            <v>CHIARA</v>
          </cell>
          <cell r="D1659" t="str">
            <v>G.S. LEONICENA</v>
          </cell>
          <cell r="E1659">
            <v>0</v>
          </cell>
          <cell r="F1659">
            <v>2005</v>
          </cell>
          <cell r="G1659">
            <v>0</v>
          </cell>
          <cell r="H1659" t="str">
            <v>RF</v>
          </cell>
          <cell r="I1659" t="str">
            <v>00136</v>
          </cell>
          <cell r="J1659" t="str">
            <v>03603815</v>
          </cell>
        </row>
        <row r="1660">
          <cell r="A1660">
            <v>3603705</v>
          </cell>
          <cell r="B1660" t="str">
            <v>PRETTO</v>
          </cell>
          <cell r="C1660" t="str">
            <v>EMMA</v>
          </cell>
          <cell r="D1660" t="str">
            <v>A.P.D. VALDAGNO</v>
          </cell>
          <cell r="E1660">
            <v>0</v>
          </cell>
          <cell r="F1660">
            <v>2006</v>
          </cell>
          <cell r="G1660">
            <v>0</v>
          </cell>
          <cell r="H1660" t="str">
            <v>RF</v>
          </cell>
          <cell r="I1660" t="str">
            <v>00135</v>
          </cell>
          <cell r="J1660" t="str">
            <v>03603705</v>
          </cell>
        </row>
        <row r="1661">
          <cell r="A1661">
            <v>3604680</v>
          </cell>
          <cell r="B1661" t="str">
            <v>RAGAZZONI</v>
          </cell>
          <cell r="C1661" t="str">
            <v>RACHELE</v>
          </cell>
          <cell r="D1661" t="str">
            <v>ATLETICA UNION CREAZZO A.S.D.</v>
          </cell>
          <cell r="E1661">
            <v>0</v>
          </cell>
          <cell r="F1661">
            <v>2005</v>
          </cell>
          <cell r="G1661">
            <v>0</v>
          </cell>
          <cell r="H1661" t="str">
            <v>RF</v>
          </cell>
          <cell r="I1661" t="str">
            <v>00101</v>
          </cell>
          <cell r="J1661" t="str">
            <v>03604680</v>
          </cell>
        </row>
        <row r="1662">
          <cell r="A1662">
            <v>3603371</v>
          </cell>
          <cell r="B1662" t="str">
            <v>RANCAN</v>
          </cell>
          <cell r="C1662" t="str">
            <v>ANGELICA</v>
          </cell>
          <cell r="D1662" t="str">
            <v>ATLETICA VALCHIAMPO</v>
          </cell>
          <cell r="E1662">
            <v>0</v>
          </cell>
          <cell r="F1662">
            <v>2005</v>
          </cell>
          <cell r="G1662">
            <v>0</v>
          </cell>
          <cell r="H1662" t="str">
            <v>RF</v>
          </cell>
          <cell r="I1662" t="str">
            <v>00140</v>
          </cell>
          <cell r="J1662" t="str">
            <v>03603371</v>
          </cell>
        </row>
        <row r="1663">
          <cell r="A1663">
            <v>3604056</v>
          </cell>
          <cell r="B1663" t="str">
            <v>RANIERI</v>
          </cell>
          <cell r="C1663" t="str">
            <v>GIORGIA PIA</v>
          </cell>
          <cell r="D1663" t="str">
            <v>U.S. SUMMANO</v>
          </cell>
          <cell r="E1663">
            <v>0</v>
          </cell>
          <cell r="F1663">
            <v>2005</v>
          </cell>
          <cell r="G1663">
            <v>0</v>
          </cell>
          <cell r="H1663" t="str">
            <v>RF</v>
          </cell>
          <cell r="I1663" t="str">
            <v>00137</v>
          </cell>
          <cell r="J1663" t="str">
            <v>03604056</v>
          </cell>
        </row>
        <row r="1664">
          <cell r="A1664">
            <v>3603092</v>
          </cell>
          <cell r="B1664" t="str">
            <v>RENIERO</v>
          </cell>
          <cell r="C1664" t="str">
            <v>VITTORIA</v>
          </cell>
          <cell r="D1664" t="str">
            <v>ATLETICA ARZIGNANO</v>
          </cell>
          <cell r="E1664">
            <v>0</v>
          </cell>
          <cell r="F1664">
            <v>2006</v>
          </cell>
          <cell r="G1664">
            <v>0</v>
          </cell>
          <cell r="H1664" t="str">
            <v>RF</v>
          </cell>
          <cell r="I1664" t="str">
            <v>00131</v>
          </cell>
          <cell r="J1664" t="str">
            <v>03603092</v>
          </cell>
        </row>
        <row r="1665">
          <cell r="A1665">
            <v>3602406</v>
          </cell>
          <cell r="B1665" t="str">
            <v>ROSSETTO</v>
          </cell>
          <cell r="C1665" t="str">
            <v>MICHELLE</v>
          </cell>
          <cell r="D1665" t="str">
            <v>RISORGIVE</v>
          </cell>
          <cell r="E1665">
            <v>0</v>
          </cell>
          <cell r="F1665">
            <v>2005</v>
          </cell>
          <cell r="G1665">
            <v>0</v>
          </cell>
          <cell r="H1665" t="str">
            <v>RF</v>
          </cell>
          <cell r="I1665" t="str">
            <v>00031</v>
          </cell>
          <cell r="J1665" t="str">
            <v>03602406</v>
          </cell>
        </row>
        <row r="1666">
          <cell r="A1666">
            <v>3603206</v>
          </cell>
          <cell r="B1666" t="str">
            <v>RUZZANTE</v>
          </cell>
          <cell r="C1666" t="str">
            <v>FANNY</v>
          </cell>
          <cell r="D1666" t="str">
            <v>AMICI DELL'ATLETICA VICENZA</v>
          </cell>
          <cell r="E1666">
            <v>0</v>
          </cell>
          <cell r="F1666">
            <v>2006</v>
          </cell>
          <cell r="G1666">
            <v>0</v>
          </cell>
          <cell r="H1666" t="str">
            <v>RF</v>
          </cell>
          <cell r="I1666" t="str">
            <v>00265</v>
          </cell>
          <cell r="J1666" t="str">
            <v>03603206</v>
          </cell>
        </row>
        <row r="1667">
          <cell r="A1667">
            <v>3602538</v>
          </cell>
          <cell r="B1667" t="str">
            <v>SAGNA</v>
          </cell>
          <cell r="C1667" t="str">
            <v>LAURA</v>
          </cell>
          <cell r="D1667" t="str">
            <v>ATLETICA UNION CREAZZO A.S.D.</v>
          </cell>
          <cell r="E1667">
            <v>0</v>
          </cell>
          <cell r="F1667">
            <v>2006</v>
          </cell>
          <cell r="G1667">
            <v>0</v>
          </cell>
          <cell r="H1667" t="str">
            <v>RF</v>
          </cell>
          <cell r="I1667" t="str">
            <v>00101</v>
          </cell>
          <cell r="J1667" t="str">
            <v>03602538</v>
          </cell>
        </row>
        <row r="1668">
          <cell r="A1668">
            <v>3606621</v>
          </cell>
          <cell r="B1668" t="str">
            <v>SALVADOR</v>
          </cell>
          <cell r="C1668" t="str">
            <v>SARA</v>
          </cell>
          <cell r="D1668" t="str">
            <v>POLISPORTIVA SALF ALTOPADOVANA</v>
          </cell>
          <cell r="E1668">
            <v>0</v>
          </cell>
          <cell r="F1668">
            <v>2005</v>
          </cell>
          <cell r="G1668">
            <v>0</v>
          </cell>
          <cell r="H1668" t="str">
            <v>RF</v>
          </cell>
          <cell r="I1668" t="str">
            <v>00145</v>
          </cell>
          <cell r="J1668" t="str">
            <v>03606621</v>
          </cell>
        </row>
        <row r="1669">
          <cell r="A1669">
            <v>3602616</v>
          </cell>
          <cell r="B1669" t="str">
            <v>SAVOIANI</v>
          </cell>
          <cell r="C1669" t="str">
            <v>LUDOVICA</v>
          </cell>
          <cell r="D1669" t="str">
            <v>ATLETICA MONTECCHIO MAGGIORE</v>
          </cell>
          <cell r="E1669">
            <v>0</v>
          </cell>
          <cell r="F1669">
            <v>2005</v>
          </cell>
          <cell r="G1669">
            <v>0</v>
          </cell>
          <cell r="H1669" t="str">
            <v>RF</v>
          </cell>
          <cell r="I1669" t="str">
            <v>00346</v>
          </cell>
          <cell r="J1669" t="str">
            <v>03602616</v>
          </cell>
        </row>
        <row r="1670">
          <cell r="A1670">
            <v>3604101</v>
          </cell>
          <cell r="B1670" t="str">
            <v>SBALCHIERO</v>
          </cell>
          <cell r="C1670" t="str">
            <v>ELENA</v>
          </cell>
          <cell r="D1670" t="str">
            <v>POLISPORTIVA DUEVILLE</v>
          </cell>
          <cell r="E1670">
            <v>0</v>
          </cell>
          <cell r="F1670">
            <v>2006</v>
          </cell>
          <cell r="G1670">
            <v>0</v>
          </cell>
          <cell r="H1670" t="str">
            <v>RF</v>
          </cell>
          <cell r="I1670" t="str">
            <v>00112</v>
          </cell>
          <cell r="J1670" t="str">
            <v>03604101</v>
          </cell>
        </row>
        <row r="1671">
          <cell r="A1671">
            <v>3603156</v>
          </cell>
          <cell r="B1671" t="str">
            <v>SCHIAVON</v>
          </cell>
          <cell r="C1671" t="str">
            <v>GIADA</v>
          </cell>
          <cell r="D1671" t="str">
            <v>GRUPPO SPORTIVO ALPINI VICENZA</v>
          </cell>
          <cell r="E1671">
            <v>0</v>
          </cell>
          <cell r="F1671">
            <v>2005</v>
          </cell>
          <cell r="G1671">
            <v>0</v>
          </cell>
          <cell r="H1671" t="str">
            <v>RF</v>
          </cell>
          <cell r="I1671" t="str">
            <v>00288</v>
          </cell>
          <cell r="J1671" t="str">
            <v>03603156</v>
          </cell>
        </row>
        <row r="1672">
          <cell r="A1672">
            <v>3603243</v>
          </cell>
          <cell r="B1672" t="str">
            <v>SEGATO</v>
          </cell>
          <cell r="C1672" t="str">
            <v>EMY</v>
          </cell>
          <cell r="D1672" t="str">
            <v>ATLETICA TRISSINO</v>
          </cell>
          <cell r="E1672">
            <v>0</v>
          </cell>
          <cell r="F1672">
            <v>2005</v>
          </cell>
          <cell r="G1672">
            <v>0</v>
          </cell>
          <cell r="H1672" t="str">
            <v>RF</v>
          </cell>
          <cell r="I1672" t="str">
            <v>00230</v>
          </cell>
          <cell r="J1672" t="str">
            <v>03603243</v>
          </cell>
        </row>
        <row r="1673">
          <cell r="A1673">
            <v>3604256</v>
          </cell>
          <cell r="B1673" t="str">
            <v>SEMENZATO</v>
          </cell>
          <cell r="C1673" t="str">
            <v>ELISA</v>
          </cell>
          <cell r="D1673" t="str">
            <v>CSI ATLETICA COLLI BERICI A.S.D.</v>
          </cell>
          <cell r="E1673">
            <v>0</v>
          </cell>
          <cell r="F1673">
            <v>2005</v>
          </cell>
          <cell r="G1673">
            <v>0</v>
          </cell>
          <cell r="H1673" t="str">
            <v>RF</v>
          </cell>
          <cell r="I1673" t="str">
            <v>00070</v>
          </cell>
          <cell r="J1673" t="str">
            <v>03604256</v>
          </cell>
        </row>
        <row r="1674">
          <cell r="A1674">
            <v>3604073</v>
          </cell>
          <cell r="B1674" t="str">
            <v>SETTE</v>
          </cell>
          <cell r="C1674" t="str">
            <v>CATHERINE</v>
          </cell>
          <cell r="D1674" t="str">
            <v>RISORGIVE</v>
          </cell>
          <cell r="E1674">
            <v>0</v>
          </cell>
          <cell r="F1674">
            <v>2005</v>
          </cell>
          <cell r="G1674">
            <v>0</v>
          </cell>
          <cell r="H1674" t="str">
            <v>RF</v>
          </cell>
          <cell r="I1674" t="str">
            <v>00031</v>
          </cell>
          <cell r="J1674" t="str">
            <v>03604073</v>
          </cell>
        </row>
        <row r="1675">
          <cell r="A1675">
            <v>3607233</v>
          </cell>
          <cell r="B1675" t="str">
            <v>SILVELLO</v>
          </cell>
          <cell r="C1675" t="str">
            <v>EVA</v>
          </cell>
          <cell r="D1675" t="str">
            <v>POLISPORTIVA SALF ALTOPADOVANA</v>
          </cell>
          <cell r="E1675">
            <v>0</v>
          </cell>
          <cell r="F1675">
            <v>2006</v>
          </cell>
          <cell r="G1675">
            <v>0</v>
          </cell>
          <cell r="H1675" t="str">
            <v>RF</v>
          </cell>
          <cell r="I1675" t="str">
            <v>00145</v>
          </cell>
          <cell r="J1675" t="str">
            <v>03607233</v>
          </cell>
        </row>
        <row r="1676">
          <cell r="A1676">
            <v>3602776</v>
          </cell>
          <cell r="B1676" t="str">
            <v>SIMONETTO</v>
          </cell>
          <cell r="C1676" t="str">
            <v>ANNA</v>
          </cell>
          <cell r="D1676" t="str">
            <v>C.S.I. TEZZE SUL BRENTA</v>
          </cell>
          <cell r="E1676">
            <v>0</v>
          </cell>
          <cell r="F1676">
            <v>2005</v>
          </cell>
          <cell r="G1676">
            <v>0</v>
          </cell>
          <cell r="H1676" t="str">
            <v>RF</v>
          </cell>
          <cell r="I1676" t="str">
            <v>00134</v>
          </cell>
          <cell r="J1676" t="str">
            <v>03602776</v>
          </cell>
        </row>
        <row r="1677">
          <cell r="A1677">
            <v>3603719</v>
          </cell>
          <cell r="B1677" t="str">
            <v>SPATARO</v>
          </cell>
          <cell r="C1677" t="str">
            <v>ALICE</v>
          </cell>
          <cell r="D1677" t="str">
            <v>ATLETICA UNION CREAZZO A.S.D.</v>
          </cell>
          <cell r="E1677">
            <v>0</v>
          </cell>
          <cell r="F1677">
            <v>2005</v>
          </cell>
          <cell r="G1677">
            <v>0</v>
          </cell>
          <cell r="H1677" t="str">
            <v>RF</v>
          </cell>
          <cell r="I1677" t="str">
            <v>00101</v>
          </cell>
          <cell r="J1677" t="str">
            <v>03603719</v>
          </cell>
        </row>
        <row r="1678">
          <cell r="A1678">
            <v>3602543</v>
          </cell>
          <cell r="B1678" t="str">
            <v>STEFANI</v>
          </cell>
          <cell r="C1678" t="str">
            <v>MATILDA</v>
          </cell>
          <cell r="D1678" t="str">
            <v>ATLETICA UNION CREAZZO A.S.D.</v>
          </cell>
          <cell r="E1678">
            <v>0</v>
          </cell>
          <cell r="F1678">
            <v>2006</v>
          </cell>
          <cell r="G1678">
            <v>0</v>
          </cell>
          <cell r="H1678" t="str">
            <v>RF</v>
          </cell>
          <cell r="I1678" t="str">
            <v>00101</v>
          </cell>
          <cell r="J1678" t="str">
            <v>03602543</v>
          </cell>
        </row>
        <row r="1679">
          <cell r="A1679">
            <v>3603818</v>
          </cell>
          <cell r="B1679" t="str">
            <v>STERCHELE</v>
          </cell>
          <cell r="C1679" t="str">
            <v>SILVIA</v>
          </cell>
          <cell r="D1679" t="str">
            <v>G.S. LEONICENA</v>
          </cell>
          <cell r="E1679">
            <v>0</v>
          </cell>
          <cell r="F1679">
            <v>2006</v>
          </cell>
          <cell r="G1679">
            <v>0</v>
          </cell>
          <cell r="H1679" t="str">
            <v>RF</v>
          </cell>
          <cell r="I1679" t="str">
            <v>00136</v>
          </cell>
          <cell r="J1679" t="str">
            <v>03603818</v>
          </cell>
        </row>
        <row r="1680">
          <cell r="A1680">
            <v>3606298</v>
          </cell>
          <cell r="B1680" t="str">
            <v>STEVAN</v>
          </cell>
          <cell r="C1680" t="str">
            <v>BEATRICE</v>
          </cell>
          <cell r="D1680" t="str">
            <v>C.S.I. TEZZE SUL BRENTA</v>
          </cell>
          <cell r="E1680">
            <v>0</v>
          </cell>
          <cell r="F1680">
            <v>2005</v>
          </cell>
          <cell r="G1680">
            <v>0</v>
          </cell>
          <cell r="H1680" t="str">
            <v>RF</v>
          </cell>
          <cell r="I1680" t="str">
            <v>00134</v>
          </cell>
          <cell r="J1680" t="str">
            <v>03606298</v>
          </cell>
        </row>
        <row r="1681">
          <cell r="A1681">
            <v>3605208</v>
          </cell>
          <cell r="B1681" t="str">
            <v>STOCCHIERO</v>
          </cell>
          <cell r="C1681" t="str">
            <v>CHIARA</v>
          </cell>
          <cell r="D1681" t="str">
            <v>ATLETICA UNION CREAZZO A.S.D.</v>
          </cell>
          <cell r="E1681">
            <v>0</v>
          </cell>
          <cell r="F1681">
            <v>2005</v>
          </cell>
          <cell r="G1681">
            <v>0</v>
          </cell>
          <cell r="H1681" t="str">
            <v>RF</v>
          </cell>
          <cell r="I1681" t="str">
            <v>00101</v>
          </cell>
          <cell r="J1681" t="str">
            <v>03605208</v>
          </cell>
        </row>
        <row r="1682">
          <cell r="A1682">
            <v>3602546</v>
          </cell>
          <cell r="B1682" t="str">
            <v>TADIOTTO</v>
          </cell>
          <cell r="C1682" t="str">
            <v>MELISSA</v>
          </cell>
          <cell r="D1682" t="str">
            <v>ATLETICA UNION CREAZZO A.S.D.</v>
          </cell>
          <cell r="E1682">
            <v>0</v>
          </cell>
          <cell r="F1682">
            <v>2006</v>
          </cell>
          <cell r="G1682">
            <v>0</v>
          </cell>
          <cell r="H1682" t="str">
            <v>RF</v>
          </cell>
          <cell r="I1682" t="str">
            <v>00101</v>
          </cell>
          <cell r="J1682" t="str">
            <v>03602546</v>
          </cell>
        </row>
        <row r="1683">
          <cell r="A1683">
            <v>3604184</v>
          </cell>
          <cell r="B1683" t="str">
            <v>TOFFANIN</v>
          </cell>
          <cell r="C1683" t="str">
            <v>LAURA</v>
          </cell>
          <cell r="D1683" t="str">
            <v>C.S.I. TEZZE SUL BRENTA</v>
          </cell>
          <cell r="E1683">
            <v>0</v>
          </cell>
          <cell r="F1683">
            <v>2006</v>
          </cell>
          <cell r="G1683">
            <v>0</v>
          </cell>
          <cell r="H1683" t="str">
            <v>RF</v>
          </cell>
          <cell r="I1683" t="str">
            <v>00134</v>
          </cell>
          <cell r="J1683" t="str">
            <v>03604184</v>
          </cell>
        </row>
        <row r="1684">
          <cell r="A1684">
            <v>3604423</v>
          </cell>
          <cell r="B1684" t="str">
            <v>TRENTO</v>
          </cell>
          <cell r="C1684" t="str">
            <v>ASIA</v>
          </cell>
          <cell r="D1684" t="str">
            <v>POLISPORTIVA SALF ALTOPADOVANA</v>
          </cell>
          <cell r="E1684">
            <v>0</v>
          </cell>
          <cell r="F1684">
            <v>2005</v>
          </cell>
          <cell r="G1684">
            <v>0</v>
          </cell>
          <cell r="H1684" t="str">
            <v>RF</v>
          </cell>
          <cell r="I1684" t="str">
            <v>00145</v>
          </cell>
          <cell r="J1684" t="str">
            <v>03604423</v>
          </cell>
        </row>
        <row r="1685">
          <cell r="A1685">
            <v>3604007</v>
          </cell>
          <cell r="B1685" t="str">
            <v>VELLER</v>
          </cell>
          <cell r="C1685" t="str">
            <v>MARIA</v>
          </cell>
          <cell r="D1685" t="str">
            <v>POLISPORTIVA DUEVILLE</v>
          </cell>
          <cell r="E1685">
            <v>0</v>
          </cell>
          <cell r="F1685">
            <v>2006</v>
          </cell>
          <cell r="G1685">
            <v>0</v>
          </cell>
          <cell r="H1685" t="str">
            <v>RF</v>
          </cell>
          <cell r="I1685" t="str">
            <v>00112</v>
          </cell>
          <cell r="J1685" t="str">
            <v>03604007</v>
          </cell>
        </row>
        <row r="1686">
          <cell r="A1686">
            <v>3603819</v>
          </cell>
          <cell r="B1686" t="str">
            <v>VERGOLANI</v>
          </cell>
          <cell r="C1686" t="str">
            <v>NOEMI</v>
          </cell>
          <cell r="D1686" t="str">
            <v>G.S. LEONICENA</v>
          </cell>
          <cell r="E1686">
            <v>0</v>
          </cell>
          <cell r="F1686">
            <v>2006</v>
          </cell>
          <cell r="G1686">
            <v>0</v>
          </cell>
          <cell r="H1686" t="str">
            <v>RF</v>
          </cell>
          <cell r="I1686" t="str">
            <v>00136</v>
          </cell>
          <cell r="J1686" t="str">
            <v>03603819</v>
          </cell>
        </row>
        <row r="1687">
          <cell r="A1687">
            <v>3603247</v>
          </cell>
          <cell r="B1687" t="str">
            <v>VERONESE</v>
          </cell>
          <cell r="C1687" t="str">
            <v>ELENA</v>
          </cell>
          <cell r="D1687" t="str">
            <v>ATLETICA TRISSINO</v>
          </cell>
          <cell r="E1687">
            <v>0</v>
          </cell>
          <cell r="F1687">
            <v>2006</v>
          </cell>
          <cell r="G1687">
            <v>0</v>
          </cell>
          <cell r="H1687" t="str">
            <v>RF</v>
          </cell>
          <cell r="I1687" t="str">
            <v>00230</v>
          </cell>
          <cell r="J1687" t="str">
            <v>03603247</v>
          </cell>
        </row>
        <row r="1688">
          <cell r="A1688">
            <v>3602624</v>
          </cell>
          <cell r="B1688" t="str">
            <v>VICENTIN</v>
          </cell>
          <cell r="C1688" t="str">
            <v>GIULIA</v>
          </cell>
          <cell r="D1688" t="str">
            <v>ATLETICA MONTECCHIO MAGGIORE</v>
          </cell>
          <cell r="E1688">
            <v>0</v>
          </cell>
          <cell r="F1688">
            <v>2005</v>
          </cell>
          <cell r="G1688">
            <v>0</v>
          </cell>
          <cell r="H1688" t="str">
            <v>RF</v>
          </cell>
          <cell r="I1688" t="str">
            <v>00346</v>
          </cell>
          <cell r="J1688" t="str">
            <v>03602624</v>
          </cell>
        </row>
        <row r="1689">
          <cell r="A1689">
            <v>3603003</v>
          </cell>
          <cell r="B1689" t="str">
            <v>ZERBINATI</v>
          </cell>
          <cell r="C1689" t="str">
            <v>LINDA</v>
          </cell>
          <cell r="D1689" t="str">
            <v>GRUPPO SPORTIVO ALPINI VICENZA</v>
          </cell>
          <cell r="E1689">
            <v>0</v>
          </cell>
          <cell r="F1689">
            <v>2005</v>
          </cell>
          <cell r="G1689">
            <v>0</v>
          </cell>
          <cell r="H1689" t="str">
            <v>RF</v>
          </cell>
          <cell r="I1689" t="str">
            <v>00288</v>
          </cell>
          <cell r="J1689" t="str">
            <v>03603003</v>
          </cell>
        </row>
        <row r="1690">
          <cell r="A1690">
            <v>3602299</v>
          </cell>
          <cell r="B1690" t="str">
            <v>ZUCCHI</v>
          </cell>
          <cell r="C1690" t="str">
            <v>ESTER</v>
          </cell>
          <cell r="D1690" t="str">
            <v>POL. DIL. MONTECCHIO PRECALCINO</v>
          </cell>
          <cell r="E1690">
            <v>0</v>
          </cell>
          <cell r="F1690">
            <v>2006</v>
          </cell>
          <cell r="G1690">
            <v>0</v>
          </cell>
          <cell r="H1690" t="str">
            <v>RF</v>
          </cell>
          <cell r="I1690" t="str">
            <v>00004</v>
          </cell>
          <cell r="J1690" t="str">
            <v>03602299</v>
          </cell>
        </row>
        <row r="1691">
          <cell r="A1691">
            <v>3602300</v>
          </cell>
          <cell r="B1691" t="str">
            <v>ZUCCON</v>
          </cell>
          <cell r="C1691" t="str">
            <v>ALESSIA</v>
          </cell>
          <cell r="D1691" t="str">
            <v>ATLETICA UNION CREAZZO A.S.D.</v>
          </cell>
          <cell r="E1691">
            <v>0</v>
          </cell>
          <cell r="F1691">
            <v>2005</v>
          </cell>
          <cell r="G1691">
            <v>0</v>
          </cell>
          <cell r="H1691" t="str">
            <v>RF</v>
          </cell>
          <cell r="I1691" t="str">
            <v>00101</v>
          </cell>
          <cell r="J1691" t="str">
            <v>03602300</v>
          </cell>
        </row>
        <row r="1692">
          <cell r="A1692">
            <v>3602266</v>
          </cell>
          <cell r="B1692" t="str">
            <v>AGARAJ</v>
          </cell>
          <cell r="C1692" t="str">
            <v>MATTIAS</v>
          </cell>
          <cell r="D1692" t="str">
            <v>POL. DIL. MONTECCHIO PRECALCINO</v>
          </cell>
          <cell r="E1692">
            <v>0</v>
          </cell>
          <cell r="F1692">
            <v>2006</v>
          </cell>
          <cell r="G1692">
            <v>0</v>
          </cell>
          <cell r="H1692" t="str">
            <v>RM</v>
          </cell>
          <cell r="I1692" t="str">
            <v>00004</v>
          </cell>
          <cell r="J1692" t="str">
            <v>03602266</v>
          </cell>
        </row>
        <row r="1693">
          <cell r="A1693">
            <v>3606411</v>
          </cell>
          <cell r="B1693" t="str">
            <v>AGBOBU</v>
          </cell>
          <cell r="C1693" t="str">
            <v>EMMANUEL</v>
          </cell>
          <cell r="D1693" t="str">
            <v>AMICI DELL'ATLETICA VICENZA</v>
          </cell>
          <cell r="E1693">
            <v>0</v>
          </cell>
          <cell r="F1693">
            <v>2005</v>
          </cell>
          <cell r="G1693">
            <v>0</v>
          </cell>
          <cell r="H1693" t="str">
            <v>RM</v>
          </cell>
          <cell r="I1693" t="str">
            <v>00265</v>
          </cell>
          <cell r="J1693" t="str">
            <v>03606411</v>
          </cell>
        </row>
        <row r="1694">
          <cell r="A1694">
            <v>3604555</v>
          </cell>
          <cell r="B1694" t="str">
            <v>AGUDELO</v>
          </cell>
          <cell r="C1694" t="str">
            <v>LORENZO</v>
          </cell>
          <cell r="D1694" t="str">
            <v>RISORGIVE</v>
          </cell>
          <cell r="E1694">
            <v>0</v>
          </cell>
          <cell r="F1694">
            <v>2005</v>
          </cell>
          <cell r="G1694">
            <v>0</v>
          </cell>
          <cell r="H1694" t="str">
            <v>RM</v>
          </cell>
          <cell r="I1694" t="str">
            <v>00031</v>
          </cell>
          <cell r="J1694" t="str">
            <v>03604555</v>
          </cell>
        </row>
        <row r="1695">
          <cell r="A1695">
            <v>3607639</v>
          </cell>
          <cell r="B1695" t="str">
            <v>ALESSI</v>
          </cell>
          <cell r="C1695" t="str">
            <v>MATTIA</v>
          </cell>
          <cell r="D1695" t="str">
            <v>CSI ATLETICA COLLI BERICI A.S.D.</v>
          </cell>
          <cell r="E1695">
            <v>0</v>
          </cell>
          <cell r="F1695">
            <v>2005</v>
          </cell>
          <cell r="G1695">
            <v>0</v>
          </cell>
          <cell r="H1695" t="str">
            <v>RM</v>
          </cell>
          <cell r="I1695" t="str">
            <v>00070</v>
          </cell>
          <cell r="J1695" t="str">
            <v>03607639</v>
          </cell>
        </row>
        <row r="1696">
          <cell r="A1696">
            <v>3602781</v>
          </cell>
          <cell r="B1696" t="str">
            <v>ALZIATI</v>
          </cell>
          <cell r="C1696" t="str">
            <v>STEVEN</v>
          </cell>
          <cell r="D1696" t="str">
            <v>C.S.I. TEZZE SUL BRENTA</v>
          </cell>
          <cell r="E1696">
            <v>0</v>
          </cell>
          <cell r="F1696">
            <v>2006</v>
          </cell>
          <cell r="G1696">
            <v>0</v>
          </cell>
          <cell r="H1696" t="str">
            <v>RM</v>
          </cell>
          <cell r="I1696" t="str">
            <v>00134</v>
          </cell>
          <cell r="J1696" t="str">
            <v>03602781</v>
          </cell>
        </row>
        <row r="1697">
          <cell r="A1697">
            <v>3605819</v>
          </cell>
          <cell r="B1697" t="str">
            <v>ANTIC</v>
          </cell>
          <cell r="C1697" t="str">
            <v>DANIJEL</v>
          </cell>
          <cell r="D1697" t="str">
            <v>POLISPORTIVA DUEVILLE</v>
          </cell>
          <cell r="E1697">
            <v>0</v>
          </cell>
          <cell r="F1697">
            <v>2005</v>
          </cell>
          <cell r="G1697">
            <v>0</v>
          </cell>
          <cell r="H1697" t="str">
            <v>RM</v>
          </cell>
          <cell r="I1697" t="str">
            <v>00112</v>
          </cell>
          <cell r="J1697" t="str">
            <v>03605819</v>
          </cell>
        </row>
        <row r="1698">
          <cell r="A1698">
            <v>3607248</v>
          </cell>
          <cell r="B1698" t="str">
            <v>ANTONELLO</v>
          </cell>
          <cell r="C1698" t="str">
            <v>PARIDE</v>
          </cell>
          <cell r="D1698" t="str">
            <v>POLISPORTIVA SALF ALTOPADOVANA</v>
          </cell>
          <cell r="E1698">
            <v>0</v>
          </cell>
          <cell r="F1698">
            <v>2006</v>
          </cell>
          <cell r="G1698">
            <v>0</v>
          </cell>
          <cell r="H1698" t="str">
            <v>RM</v>
          </cell>
          <cell r="I1698" t="str">
            <v>00145</v>
          </cell>
          <cell r="J1698" t="str">
            <v>03607248</v>
          </cell>
        </row>
        <row r="1699">
          <cell r="A1699">
            <v>3602440</v>
          </cell>
          <cell r="B1699" t="str">
            <v>ARPEGARO</v>
          </cell>
          <cell r="C1699" t="str">
            <v>ANDREA</v>
          </cell>
          <cell r="D1699" t="str">
            <v>ATLETICA UNION CREAZZO A.S.D.</v>
          </cell>
          <cell r="E1699">
            <v>0</v>
          </cell>
          <cell r="F1699">
            <v>2006</v>
          </cell>
          <cell r="G1699">
            <v>0</v>
          </cell>
          <cell r="H1699" t="str">
            <v>RM</v>
          </cell>
          <cell r="I1699" t="str">
            <v>00101</v>
          </cell>
          <cell r="J1699" t="str">
            <v>03602440</v>
          </cell>
        </row>
        <row r="1700">
          <cell r="A1700">
            <v>3604196</v>
          </cell>
          <cell r="B1700" t="str">
            <v>ASTRINI</v>
          </cell>
          <cell r="C1700" t="str">
            <v>TOMMASO</v>
          </cell>
          <cell r="D1700" t="str">
            <v>CSI ATLETICA COLLI BERICI A.S.D.</v>
          </cell>
          <cell r="E1700">
            <v>0</v>
          </cell>
          <cell r="F1700">
            <v>2005</v>
          </cell>
          <cell r="G1700">
            <v>0</v>
          </cell>
          <cell r="H1700" t="str">
            <v>RM</v>
          </cell>
          <cell r="I1700" t="str">
            <v>00070</v>
          </cell>
          <cell r="J1700" t="str">
            <v>03604196</v>
          </cell>
        </row>
        <row r="1701">
          <cell r="A1701">
            <v>3605139</v>
          </cell>
          <cell r="B1701" t="str">
            <v>BACCINELLI</v>
          </cell>
          <cell r="C1701" t="str">
            <v>VITTORIO</v>
          </cell>
          <cell r="D1701" t="str">
            <v>ATLETICA UNION CREAZZO A.S.D.</v>
          </cell>
          <cell r="E1701">
            <v>0</v>
          </cell>
          <cell r="F1701">
            <v>2005</v>
          </cell>
          <cell r="G1701">
            <v>0</v>
          </cell>
          <cell r="H1701" t="str">
            <v>RM</v>
          </cell>
          <cell r="I1701" t="str">
            <v>00101</v>
          </cell>
          <cell r="J1701" t="str">
            <v>03605139</v>
          </cell>
        </row>
        <row r="1702">
          <cell r="A1702">
            <v>3604015</v>
          </cell>
          <cell r="B1702" t="str">
            <v>BADAMI</v>
          </cell>
          <cell r="C1702" t="str">
            <v>DAMIANO</v>
          </cell>
          <cell r="D1702" t="str">
            <v>POLISPORTIVA DUEVILLE</v>
          </cell>
          <cell r="E1702">
            <v>0</v>
          </cell>
          <cell r="F1702">
            <v>2005</v>
          </cell>
          <cell r="G1702">
            <v>0</v>
          </cell>
          <cell r="H1702" t="str">
            <v>RM</v>
          </cell>
          <cell r="I1702" t="str">
            <v>00112</v>
          </cell>
          <cell r="J1702" t="str">
            <v>03604015</v>
          </cell>
        </row>
        <row r="1703">
          <cell r="A1703">
            <v>3602592</v>
          </cell>
          <cell r="B1703" t="str">
            <v>BALZARIN</v>
          </cell>
          <cell r="C1703" t="str">
            <v>JACOPO</v>
          </cell>
          <cell r="D1703" t="str">
            <v>ATLETICA MONTECCHIO MAGGIORE</v>
          </cell>
          <cell r="E1703">
            <v>0</v>
          </cell>
          <cell r="F1703">
            <v>2005</v>
          </cell>
          <cell r="G1703">
            <v>0</v>
          </cell>
          <cell r="H1703" t="str">
            <v>RM</v>
          </cell>
          <cell r="I1703" t="str">
            <v>00346</v>
          </cell>
          <cell r="J1703" t="str">
            <v>03602592</v>
          </cell>
        </row>
        <row r="1704">
          <cell r="A1704">
            <v>3603188</v>
          </cell>
          <cell r="B1704" t="str">
            <v>BARCHERI</v>
          </cell>
          <cell r="C1704" t="str">
            <v>DAVIDE</v>
          </cell>
          <cell r="D1704" t="str">
            <v>AMICI DELL'ATLETICA VICENZA</v>
          </cell>
          <cell r="E1704">
            <v>0</v>
          </cell>
          <cell r="F1704">
            <v>2006</v>
          </cell>
          <cell r="G1704">
            <v>0</v>
          </cell>
          <cell r="H1704" t="str">
            <v>RM</v>
          </cell>
          <cell r="I1704" t="str">
            <v>00265</v>
          </cell>
          <cell r="J1704" t="str">
            <v>03603188</v>
          </cell>
        </row>
        <row r="1705">
          <cell r="A1705">
            <v>3604553</v>
          </cell>
          <cell r="B1705" t="str">
            <v>BATTISTIN</v>
          </cell>
          <cell r="C1705" t="str">
            <v>GIOVANNI</v>
          </cell>
          <cell r="D1705" t="str">
            <v>A.P.D. VALDAGNO</v>
          </cell>
          <cell r="E1705">
            <v>0</v>
          </cell>
          <cell r="F1705">
            <v>2005</v>
          </cell>
          <cell r="G1705">
            <v>0</v>
          </cell>
          <cell r="H1705" t="str">
            <v>RM</v>
          </cell>
          <cell r="I1705" t="str">
            <v>00135</v>
          </cell>
          <cell r="J1705" t="str">
            <v>03604553</v>
          </cell>
        </row>
        <row r="1706">
          <cell r="A1706">
            <v>3602382</v>
          </cell>
          <cell r="B1706" t="str">
            <v>BEDIN</v>
          </cell>
          <cell r="C1706" t="str">
            <v>VASCO</v>
          </cell>
          <cell r="D1706" t="str">
            <v>RISORGIVE</v>
          </cell>
          <cell r="E1706">
            <v>0</v>
          </cell>
          <cell r="F1706">
            <v>2005</v>
          </cell>
          <cell r="G1706">
            <v>0</v>
          </cell>
          <cell r="H1706" t="str">
            <v>RM</v>
          </cell>
          <cell r="I1706" t="str">
            <v>00031</v>
          </cell>
          <cell r="J1706" t="str">
            <v>03602382</v>
          </cell>
        </row>
        <row r="1707">
          <cell r="A1707">
            <v>3603498</v>
          </cell>
          <cell r="B1707" t="str">
            <v>BERNARDI</v>
          </cell>
          <cell r="C1707" t="str">
            <v>MATTEO</v>
          </cell>
          <cell r="D1707" t="str">
            <v>U.S. SUMMANO</v>
          </cell>
          <cell r="E1707">
            <v>0</v>
          </cell>
          <cell r="F1707">
            <v>2006</v>
          </cell>
          <cell r="G1707">
            <v>0</v>
          </cell>
          <cell r="H1707" t="str">
            <v>RM</v>
          </cell>
          <cell r="I1707" t="str">
            <v>00137</v>
          </cell>
          <cell r="J1707" t="str">
            <v>03603498</v>
          </cell>
        </row>
        <row r="1708">
          <cell r="A1708">
            <v>3604406</v>
          </cell>
          <cell r="B1708" t="str">
            <v>BERTONCELLO</v>
          </cell>
          <cell r="C1708" t="str">
            <v>MIRKO</v>
          </cell>
          <cell r="D1708" t="str">
            <v>POLISPORTIVA SALF ALTOPADOVANA</v>
          </cell>
          <cell r="E1708">
            <v>0</v>
          </cell>
          <cell r="F1708">
            <v>2006</v>
          </cell>
          <cell r="G1708">
            <v>0</v>
          </cell>
          <cell r="H1708" t="str">
            <v>RM</v>
          </cell>
          <cell r="I1708" t="str">
            <v>00145</v>
          </cell>
          <cell r="J1708" t="str">
            <v>03604406</v>
          </cell>
        </row>
        <row r="1709">
          <cell r="A1709">
            <v>3603544</v>
          </cell>
          <cell r="B1709" t="str">
            <v>BERTUZZO</v>
          </cell>
          <cell r="C1709" t="str">
            <v>EUGENIO</v>
          </cell>
          <cell r="D1709" t="str">
            <v>AMICI DELL'ATLETICA VICENZA</v>
          </cell>
          <cell r="E1709">
            <v>0</v>
          </cell>
          <cell r="F1709">
            <v>2005</v>
          </cell>
          <cell r="G1709">
            <v>0</v>
          </cell>
          <cell r="H1709" t="str">
            <v>RM</v>
          </cell>
          <cell r="I1709" t="str">
            <v>00265</v>
          </cell>
          <cell r="J1709" t="str">
            <v>03603544</v>
          </cell>
        </row>
        <row r="1710">
          <cell r="A1710">
            <v>3604434</v>
          </cell>
          <cell r="B1710" t="str">
            <v>BIZZOTTO</v>
          </cell>
          <cell r="C1710" t="str">
            <v>MATTIA</v>
          </cell>
          <cell r="D1710" t="str">
            <v>POLISPORTIVA SALF ALTOPADOVANA</v>
          </cell>
          <cell r="E1710">
            <v>0</v>
          </cell>
          <cell r="F1710">
            <v>2005</v>
          </cell>
          <cell r="G1710">
            <v>0</v>
          </cell>
          <cell r="H1710" t="str">
            <v>RM</v>
          </cell>
          <cell r="I1710" t="str">
            <v>00145</v>
          </cell>
          <cell r="J1710" t="str">
            <v>03604434</v>
          </cell>
        </row>
        <row r="1711">
          <cell r="A1711">
            <v>3603263</v>
          </cell>
          <cell r="B1711" t="str">
            <v>BOCCADAMO</v>
          </cell>
          <cell r="C1711" t="str">
            <v>MICHELE</v>
          </cell>
          <cell r="D1711" t="str">
            <v>A.P.D. VALDAGNO</v>
          </cell>
          <cell r="E1711">
            <v>0</v>
          </cell>
          <cell r="F1711">
            <v>2005</v>
          </cell>
          <cell r="G1711">
            <v>0</v>
          </cell>
          <cell r="H1711" t="str">
            <v>RM</v>
          </cell>
          <cell r="I1711" t="str">
            <v>00135</v>
          </cell>
          <cell r="J1711" t="str">
            <v>03603263</v>
          </cell>
        </row>
        <row r="1712">
          <cell r="A1712">
            <v>3603266</v>
          </cell>
          <cell r="B1712" t="str">
            <v>BRAGGION</v>
          </cell>
          <cell r="C1712" t="str">
            <v>FRANCESCO</v>
          </cell>
          <cell r="D1712" t="str">
            <v>A.P.D. VALDAGNO</v>
          </cell>
          <cell r="E1712">
            <v>0</v>
          </cell>
          <cell r="F1712">
            <v>2005</v>
          </cell>
          <cell r="G1712">
            <v>0</v>
          </cell>
          <cell r="H1712" t="str">
            <v>RM</v>
          </cell>
          <cell r="I1712" t="str">
            <v>00135</v>
          </cell>
          <cell r="J1712" t="str">
            <v>03603266</v>
          </cell>
        </row>
        <row r="1713">
          <cell r="A1713">
            <v>3603039</v>
          </cell>
          <cell r="B1713" t="str">
            <v>BRUNELLO</v>
          </cell>
          <cell r="C1713" t="str">
            <v>CESARE</v>
          </cell>
          <cell r="D1713" t="str">
            <v>ATLETICA ARZIGNANO</v>
          </cell>
          <cell r="E1713">
            <v>0</v>
          </cell>
          <cell r="F1713">
            <v>2006</v>
          </cell>
          <cell r="G1713">
            <v>0</v>
          </cell>
          <cell r="H1713" t="str">
            <v>RM</v>
          </cell>
          <cell r="I1713" t="str">
            <v>00131</v>
          </cell>
          <cell r="J1713" t="str">
            <v>03603039</v>
          </cell>
        </row>
        <row r="1714">
          <cell r="A1714">
            <v>3603322</v>
          </cell>
          <cell r="B1714" t="str">
            <v>BUSSARELLO</v>
          </cell>
          <cell r="C1714" t="str">
            <v>DIEGO</v>
          </cell>
          <cell r="D1714" t="str">
            <v>ATLETICA VALCHIAMPO</v>
          </cell>
          <cell r="E1714">
            <v>0</v>
          </cell>
          <cell r="F1714">
            <v>2006</v>
          </cell>
          <cell r="G1714">
            <v>0</v>
          </cell>
          <cell r="H1714" t="str">
            <v>RM</v>
          </cell>
          <cell r="I1714" t="str">
            <v>00140</v>
          </cell>
          <cell r="J1714" t="str">
            <v>03603322</v>
          </cell>
        </row>
        <row r="1715">
          <cell r="A1715">
            <v>3607358</v>
          </cell>
          <cell r="B1715" t="str">
            <v>CAILOTTO</v>
          </cell>
          <cell r="C1715" t="str">
            <v>TOMMASO</v>
          </cell>
          <cell r="D1715" t="str">
            <v>CSI ATLETICA COLLI BERICI A.S.D.</v>
          </cell>
          <cell r="E1715">
            <v>0</v>
          </cell>
          <cell r="F1715">
            <v>2005</v>
          </cell>
          <cell r="G1715">
            <v>0</v>
          </cell>
          <cell r="H1715" t="str">
            <v>RM</v>
          </cell>
          <cell r="I1715" t="str">
            <v>00070</v>
          </cell>
          <cell r="J1715" t="str">
            <v>03607358</v>
          </cell>
        </row>
        <row r="1716">
          <cell r="A1716">
            <v>3605620</v>
          </cell>
          <cell r="B1716" t="str">
            <v>CANAZZA</v>
          </cell>
          <cell r="C1716" t="str">
            <v>MARCO</v>
          </cell>
          <cell r="D1716" t="str">
            <v>AMICI DELL'ATLETICA VICENZA</v>
          </cell>
          <cell r="E1716">
            <v>0</v>
          </cell>
          <cell r="F1716">
            <v>2006</v>
          </cell>
          <cell r="G1716">
            <v>0</v>
          </cell>
          <cell r="H1716" t="str">
            <v>RM</v>
          </cell>
          <cell r="I1716" t="str">
            <v>00265</v>
          </cell>
          <cell r="J1716" t="str">
            <v>03605620</v>
          </cell>
        </row>
        <row r="1717">
          <cell r="A1717">
            <v>3602269</v>
          </cell>
          <cell r="B1717" t="str">
            <v>CAPPELLOTTO</v>
          </cell>
          <cell r="C1717" t="str">
            <v>FILIPPO</v>
          </cell>
          <cell r="D1717" t="str">
            <v>POL. DIL. MONTECCHIO PRECALCINO</v>
          </cell>
          <cell r="E1717">
            <v>0</v>
          </cell>
          <cell r="F1717">
            <v>2006</v>
          </cell>
          <cell r="G1717">
            <v>0</v>
          </cell>
          <cell r="H1717" t="str">
            <v>RM</v>
          </cell>
          <cell r="I1717" t="str">
            <v>00004</v>
          </cell>
          <cell r="J1717" t="str">
            <v>03602269</v>
          </cell>
        </row>
        <row r="1718">
          <cell r="A1718">
            <v>3603551</v>
          </cell>
          <cell r="B1718" t="str">
            <v>CAPUTO</v>
          </cell>
          <cell r="C1718" t="str">
            <v>FRANCESCO RUBEN</v>
          </cell>
          <cell r="D1718" t="str">
            <v>AMICI DELL'ATLETICA VICENZA</v>
          </cell>
          <cell r="E1718">
            <v>0</v>
          </cell>
          <cell r="F1718">
            <v>2005</v>
          </cell>
          <cell r="G1718">
            <v>0</v>
          </cell>
          <cell r="H1718" t="str">
            <v>RM</v>
          </cell>
          <cell r="I1718" t="str">
            <v>00265</v>
          </cell>
          <cell r="J1718" t="str">
            <v>03603551</v>
          </cell>
        </row>
        <row r="1719">
          <cell r="A1719">
            <v>3603948</v>
          </cell>
          <cell r="B1719" t="str">
            <v>CARLETTI</v>
          </cell>
          <cell r="C1719" t="str">
            <v>GIANLUCA</v>
          </cell>
          <cell r="D1719" t="str">
            <v>POLISPORTIVA DUEVILLE</v>
          </cell>
          <cell r="E1719">
            <v>0</v>
          </cell>
          <cell r="F1719">
            <v>2006</v>
          </cell>
          <cell r="G1719">
            <v>0</v>
          </cell>
          <cell r="H1719" t="str">
            <v>RM</v>
          </cell>
          <cell r="I1719" t="str">
            <v>00112</v>
          </cell>
          <cell r="J1719" t="str">
            <v>03603948</v>
          </cell>
        </row>
        <row r="1720">
          <cell r="A1720">
            <v>3603772</v>
          </cell>
          <cell r="B1720" t="str">
            <v>CASTEGNARO</v>
          </cell>
          <cell r="C1720" t="str">
            <v>LUCA</v>
          </cell>
          <cell r="D1720" t="str">
            <v>G.S. LEONICENA</v>
          </cell>
          <cell r="E1720">
            <v>0</v>
          </cell>
          <cell r="F1720">
            <v>2006</v>
          </cell>
          <cell r="G1720">
            <v>0</v>
          </cell>
          <cell r="H1720" t="str">
            <v>RM</v>
          </cell>
          <cell r="I1720" t="str">
            <v>00136</v>
          </cell>
          <cell r="J1720" t="str">
            <v>03603772</v>
          </cell>
        </row>
        <row r="1721">
          <cell r="A1721">
            <v>3604582</v>
          </cell>
          <cell r="B1721" t="str">
            <v>CATTAPAN</v>
          </cell>
          <cell r="C1721" t="str">
            <v>MICHAEL</v>
          </cell>
          <cell r="D1721" t="str">
            <v>POLISPORTIVA SALF ALTOPADOVANA</v>
          </cell>
          <cell r="E1721">
            <v>0</v>
          </cell>
          <cell r="F1721">
            <v>2005</v>
          </cell>
          <cell r="G1721">
            <v>0</v>
          </cell>
          <cell r="H1721" t="str">
            <v>RM</v>
          </cell>
          <cell r="I1721" t="str">
            <v>00145</v>
          </cell>
          <cell r="J1721" t="str">
            <v>03604582</v>
          </cell>
        </row>
        <row r="1722">
          <cell r="A1722">
            <v>3603041</v>
          </cell>
          <cell r="B1722" t="str">
            <v>CAZZOLA</v>
          </cell>
          <cell r="C1722" t="str">
            <v>DANIELE</v>
          </cell>
          <cell r="D1722" t="str">
            <v>ATLETICA ARZIGNANO</v>
          </cell>
          <cell r="E1722">
            <v>0</v>
          </cell>
          <cell r="F1722">
            <v>2006</v>
          </cell>
          <cell r="G1722">
            <v>0</v>
          </cell>
          <cell r="H1722" t="str">
            <v>RM</v>
          </cell>
          <cell r="I1722" t="str">
            <v>00131</v>
          </cell>
          <cell r="J1722" t="str">
            <v>03603041</v>
          </cell>
        </row>
        <row r="1723">
          <cell r="A1723">
            <v>3606620</v>
          </cell>
          <cell r="B1723" t="str">
            <v>CELEGHIN</v>
          </cell>
          <cell r="C1723" t="str">
            <v>ANTONIO</v>
          </cell>
          <cell r="D1723" t="str">
            <v>POLISPORTIVA SALF ALTOPADOVANA</v>
          </cell>
          <cell r="E1723">
            <v>0</v>
          </cell>
          <cell r="F1723">
            <v>2005</v>
          </cell>
          <cell r="G1723">
            <v>0</v>
          </cell>
          <cell r="H1723" t="str">
            <v>RM</v>
          </cell>
          <cell r="I1723" t="str">
            <v>00145</v>
          </cell>
          <cell r="J1723" t="str">
            <v>03606620</v>
          </cell>
        </row>
        <row r="1724">
          <cell r="A1724">
            <v>3605449</v>
          </cell>
          <cell r="B1724" t="str">
            <v>CENEDESE</v>
          </cell>
          <cell r="C1724" t="str">
            <v>VALERIO</v>
          </cell>
          <cell r="D1724" t="str">
            <v>ATLETICA UNION CREAZZO A.S.D.</v>
          </cell>
          <cell r="E1724">
            <v>0</v>
          </cell>
          <cell r="F1724">
            <v>2005</v>
          </cell>
          <cell r="G1724">
            <v>0</v>
          </cell>
          <cell r="H1724" t="str">
            <v>RM</v>
          </cell>
          <cell r="I1724" t="str">
            <v>00101</v>
          </cell>
          <cell r="J1724" t="str">
            <v>03605449</v>
          </cell>
        </row>
        <row r="1725">
          <cell r="A1725">
            <v>3607354</v>
          </cell>
          <cell r="B1725" t="str">
            <v>CHIARIONI</v>
          </cell>
          <cell r="C1725" t="str">
            <v>ERIK JUNIOR</v>
          </cell>
          <cell r="D1725" t="str">
            <v>POLISPORTIVA SALF ALTOPADOVANA</v>
          </cell>
          <cell r="E1725">
            <v>0</v>
          </cell>
          <cell r="F1725">
            <v>2006</v>
          </cell>
          <cell r="G1725">
            <v>0</v>
          </cell>
          <cell r="H1725" t="str">
            <v>RM</v>
          </cell>
          <cell r="I1725" t="str">
            <v>00145</v>
          </cell>
          <cell r="J1725" t="str">
            <v>03607354</v>
          </cell>
        </row>
        <row r="1726">
          <cell r="A1726">
            <v>3604209</v>
          </cell>
          <cell r="B1726" t="str">
            <v>CONTE</v>
          </cell>
          <cell r="C1726" t="str">
            <v>GIULIO</v>
          </cell>
          <cell r="D1726" t="str">
            <v>CSI ATLETICA COLLI BERICI A.S.D.</v>
          </cell>
          <cell r="E1726">
            <v>0</v>
          </cell>
          <cell r="F1726">
            <v>2005</v>
          </cell>
          <cell r="G1726">
            <v>0</v>
          </cell>
          <cell r="H1726" t="str">
            <v>RM</v>
          </cell>
          <cell r="I1726" t="str">
            <v>00070</v>
          </cell>
          <cell r="J1726" t="str">
            <v>03604209</v>
          </cell>
        </row>
        <row r="1727">
          <cell r="A1727">
            <v>3603193</v>
          </cell>
          <cell r="B1727" t="str">
            <v>COSMO</v>
          </cell>
          <cell r="C1727" t="str">
            <v>NICOLO'</v>
          </cell>
          <cell r="D1727" t="str">
            <v>AMICI DELL'ATLETICA VICENZA</v>
          </cell>
          <cell r="E1727">
            <v>0</v>
          </cell>
          <cell r="F1727">
            <v>2005</v>
          </cell>
          <cell r="G1727">
            <v>0</v>
          </cell>
          <cell r="H1727" t="str">
            <v>RM</v>
          </cell>
          <cell r="I1727" t="str">
            <v>00265</v>
          </cell>
          <cell r="J1727" t="str">
            <v>03603193</v>
          </cell>
        </row>
        <row r="1728">
          <cell r="A1728">
            <v>3603867</v>
          </cell>
          <cell r="B1728" t="str">
            <v>CRAPARO</v>
          </cell>
          <cell r="C1728" t="str">
            <v>GIUSEPPE</v>
          </cell>
          <cell r="D1728" t="str">
            <v>ATLETICA CALDOGNO '93</v>
          </cell>
          <cell r="E1728">
            <v>0</v>
          </cell>
          <cell r="F1728">
            <v>2005</v>
          </cell>
          <cell r="G1728">
            <v>0</v>
          </cell>
          <cell r="H1728" t="str">
            <v>RM</v>
          </cell>
          <cell r="I1728" t="str">
            <v>00129</v>
          </cell>
          <cell r="J1728" t="str">
            <v>03603867</v>
          </cell>
        </row>
        <row r="1729">
          <cell r="A1729">
            <v>3603958</v>
          </cell>
          <cell r="B1729" t="str">
            <v>CULICI</v>
          </cell>
          <cell r="C1729" t="str">
            <v>LORENZO</v>
          </cell>
          <cell r="D1729" t="str">
            <v>POLISPORTIVA DUEVILLE</v>
          </cell>
          <cell r="E1729">
            <v>0</v>
          </cell>
          <cell r="F1729">
            <v>2006</v>
          </cell>
          <cell r="G1729">
            <v>0</v>
          </cell>
          <cell r="H1729" t="str">
            <v>RM</v>
          </cell>
          <cell r="I1729" t="str">
            <v>00112</v>
          </cell>
          <cell r="J1729" t="str">
            <v>03603958</v>
          </cell>
        </row>
        <row r="1730">
          <cell r="A1730">
            <v>3603868</v>
          </cell>
          <cell r="B1730" t="str">
            <v>CUNICO</v>
          </cell>
          <cell r="C1730" t="str">
            <v>GIANLUCA</v>
          </cell>
          <cell r="D1730" t="str">
            <v>ATLETICA CALDOGNO '93</v>
          </cell>
          <cell r="E1730">
            <v>0</v>
          </cell>
          <cell r="F1730">
            <v>2006</v>
          </cell>
          <cell r="G1730">
            <v>0</v>
          </cell>
          <cell r="H1730" t="str">
            <v>RM</v>
          </cell>
          <cell r="I1730" t="str">
            <v>00129</v>
          </cell>
          <cell r="J1730" t="str">
            <v>03603868</v>
          </cell>
        </row>
        <row r="1731">
          <cell r="A1731">
            <v>3602276</v>
          </cell>
          <cell r="B1731" t="str">
            <v>DAL ZOTTO</v>
          </cell>
          <cell r="C1731" t="str">
            <v>PIETRO</v>
          </cell>
          <cell r="D1731" t="str">
            <v>POL. DIL. MONTECCHIO PRECALCINO</v>
          </cell>
          <cell r="E1731">
            <v>0</v>
          </cell>
          <cell r="F1731">
            <v>2006</v>
          </cell>
          <cell r="G1731">
            <v>0</v>
          </cell>
          <cell r="H1731" t="str">
            <v>RM</v>
          </cell>
          <cell r="I1731" t="str">
            <v>00004</v>
          </cell>
          <cell r="J1731" t="str">
            <v>03602276</v>
          </cell>
        </row>
        <row r="1732">
          <cell r="A1732">
            <v>3603777</v>
          </cell>
          <cell r="B1732" t="str">
            <v>DALLA BONA</v>
          </cell>
          <cell r="C1732" t="str">
            <v>SAMUELE</v>
          </cell>
          <cell r="D1732" t="str">
            <v>G.S. LEONICENA</v>
          </cell>
          <cell r="E1732">
            <v>0</v>
          </cell>
          <cell r="F1732">
            <v>2005</v>
          </cell>
          <cell r="G1732">
            <v>0</v>
          </cell>
          <cell r="H1732" t="str">
            <v>RM</v>
          </cell>
          <cell r="I1732" t="str">
            <v>00136</v>
          </cell>
          <cell r="J1732" t="str">
            <v>03603777</v>
          </cell>
        </row>
        <row r="1733">
          <cell r="A1733">
            <v>3603558</v>
          </cell>
          <cell r="B1733" t="str">
            <v>DE BIASI</v>
          </cell>
          <cell r="C1733" t="str">
            <v>ANTONIO</v>
          </cell>
          <cell r="D1733" t="str">
            <v>AMICI DELL'ATLETICA VICENZA</v>
          </cell>
          <cell r="E1733">
            <v>0</v>
          </cell>
          <cell r="F1733">
            <v>2005</v>
          </cell>
          <cell r="G1733">
            <v>0</v>
          </cell>
          <cell r="H1733" t="str">
            <v>RM</v>
          </cell>
          <cell r="I1733" t="str">
            <v>00265</v>
          </cell>
          <cell r="J1733" t="str">
            <v>03603558</v>
          </cell>
        </row>
        <row r="1734">
          <cell r="A1734">
            <v>3602475</v>
          </cell>
          <cell r="B1734" t="str">
            <v>DE CAO</v>
          </cell>
          <cell r="C1734" t="str">
            <v>FRANCESCO</v>
          </cell>
          <cell r="D1734" t="str">
            <v>ATLETICA UNION CREAZZO A.S.D.</v>
          </cell>
          <cell r="E1734">
            <v>0</v>
          </cell>
          <cell r="F1734">
            <v>2006</v>
          </cell>
          <cell r="G1734">
            <v>0</v>
          </cell>
          <cell r="H1734" t="str">
            <v>RM</v>
          </cell>
          <cell r="I1734" t="str">
            <v>00101</v>
          </cell>
          <cell r="J1734" t="str">
            <v>03602475</v>
          </cell>
        </row>
        <row r="1735">
          <cell r="A1735">
            <v>3603335</v>
          </cell>
          <cell r="B1735" t="str">
            <v>DE MARZI</v>
          </cell>
          <cell r="C1735" t="str">
            <v>CHRISTIAN</v>
          </cell>
          <cell r="D1735" t="str">
            <v>ATLETICA VALCHIAMPO</v>
          </cell>
          <cell r="E1735">
            <v>0</v>
          </cell>
          <cell r="F1735">
            <v>2006</v>
          </cell>
          <cell r="G1735">
            <v>0</v>
          </cell>
          <cell r="H1735" t="str">
            <v>RM</v>
          </cell>
          <cell r="I1735" t="str">
            <v>00140</v>
          </cell>
          <cell r="J1735" t="str">
            <v>03603335</v>
          </cell>
        </row>
        <row r="1736">
          <cell r="A1736">
            <v>3602884</v>
          </cell>
          <cell r="B1736" t="str">
            <v>DE MARZO</v>
          </cell>
          <cell r="C1736" t="str">
            <v>NICOLO' VITTORIO</v>
          </cell>
          <cell r="D1736" t="str">
            <v>SPAZI VERDI</v>
          </cell>
          <cell r="E1736">
            <v>0</v>
          </cell>
          <cell r="F1736">
            <v>2006</v>
          </cell>
          <cell r="G1736">
            <v>0</v>
          </cell>
          <cell r="H1736" t="str">
            <v>RM</v>
          </cell>
          <cell r="I1736" t="str">
            <v>00298</v>
          </cell>
          <cell r="J1736" t="str">
            <v>03602884</v>
          </cell>
        </row>
        <row r="1737">
          <cell r="A1737">
            <v>3604217</v>
          </cell>
          <cell r="B1737" t="str">
            <v>DE MORI</v>
          </cell>
          <cell r="C1737" t="str">
            <v>MARTIN</v>
          </cell>
          <cell r="D1737" t="str">
            <v>CSI ATLETICA COLLI BERICI A.S.D.</v>
          </cell>
          <cell r="E1737">
            <v>0</v>
          </cell>
          <cell r="F1737">
            <v>2005</v>
          </cell>
          <cell r="G1737">
            <v>0</v>
          </cell>
          <cell r="H1737" t="str">
            <v>RM</v>
          </cell>
          <cell r="I1737" t="str">
            <v>00070</v>
          </cell>
          <cell r="J1737" t="str">
            <v>03604217</v>
          </cell>
        </row>
        <row r="1738">
          <cell r="A1738">
            <v>3604066</v>
          </cell>
          <cell r="B1738" t="str">
            <v>DE PRETTO</v>
          </cell>
          <cell r="C1738" t="str">
            <v>CRISTIAN</v>
          </cell>
          <cell r="D1738" t="str">
            <v>U.S. SUMMANO</v>
          </cell>
          <cell r="E1738">
            <v>0</v>
          </cell>
          <cell r="F1738">
            <v>2006</v>
          </cell>
          <cell r="G1738">
            <v>0</v>
          </cell>
          <cell r="H1738" t="str">
            <v>RM</v>
          </cell>
          <cell r="I1738" t="str">
            <v>00137</v>
          </cell>
          <cell r="J1738" t="str">
            <v>03604066</v>
          </cell>
        </row>
        <row r="1739">
          <cell r="A1739">
            <v>3602479</v>
          </cell>
          <cell r="B1739" t="str">
            <v>DE SANTI</v>
          </cell>
          <cell r="C1739" t="str">
            <v>PAOLO</v>
          </cell>
          <cell r="D1739" t="str">
            <v>ATLETICA UNION CREAZZO A.S.D.</v>
          </cell>
          <cell r="E1739">
            <v>0</v>
          </cell>
          <cell r="F1739">
            <v>2005</v>
          </cell>
          <cell r="G1739">
            <v>0</v>
          </cell>
          <cell r="H1739" t="str">
            <v>RM</v>
          </cell>
          <cell r="I1739" t="str">
            <v>00101</v>
          </cell>
          <cell r="J1739" t="str">
            <v>03602479</v>
          </cell>
        </row>
        <row r="1740">
          <cell r="A1740">
            <v>3602426</v>
          </cell>
          <cell r="B1740" t="str">
            <v>DE TOFFOLI</v>
          </cell>
          <cell r="C1740" t="str">
            <v>FRANCESCO</v>
          </cell>
          <cell r="D1740" t="str">
            <v>RISORGIVE</v>
          </cell>
          <cell r="E1740">
            <v>0</v>
          </cell>
          <cell r="F1740">
            <v>2005</v>
          </cell>
          <cell r="G1740">
            <v>0</v>
          </cell>
          <cell r="H1740" t="str">
            <v>RM</v>
          </cell>
          <cell r="I1740" t="str">
            <v>00031</v>
          </cell>
          <cell r="J1740" t="str">
            <v>03602426</v>
          </cell>
        </row>
        <row r="1741">
          <cell r="A1741">
            <v>3603874</v>
          </cell>
          <cell r="B1741" t="str">
            <v>DELPERO</v>
          </cell>
          <cell r="C1741" t="str">
            <v>FEDERICO</v>
          </cell>
          <cell r="D1741" t="str">
            <v>ATLETICA CALDOGNO '93</v>
          </cell>
          <cell r="E1741">
            <v>0</v>
          </cell>
          <cell r="F1741">
            <v>2006</v>
          </cell>
          <cell r="G1741">
            <v>0</v>
          </cell>
          <cell r="H1741" t="str">
            <v>RM</v>
          </cell>
          <cell r="I1741" t="str">
            <v>00129</v>
          </cell>
          <cell r="J1741" t="str">
            <v>03603874</v>
          </cell>
        </row>
        <row r="1742">
          <cell r="A1742">
            <v>3604219</v>
          </cell>
          <cell r="B1742" t="str">
            <v>DEWEERD</v>
          </cell>
          <cell r="C1742" t="str">
            <v>DANIEL</v>
          </cell>
          <cell r="D1742" t="str">
            <v>CSI ATLETICA COLLI BERICI A.S.D.</v>
          </cell>
          <cell r="E1742">
            <v>0</v>
          </cell>
          <cell r="F1742">
            <v>2005</v>
          </cell>
          <cell r="G1742">
            <v>0</v>
          </cell>
          <cell r="H1742" t="str">
            <v>RM</v>
          </cell>
          <cell r="I1742" t="str">
            <v>00070</v>
          </cell>
          <cell r="J1742" t="str">
            <v>03604219</v>
          </cell>
        </row>
        <row r="1743">
          <cell r="A1743">
            <v>3602392</v>
          </cell>
          <cell r="B1743" t="str">
            <v>DOSSO</v>
          </cell>
          <cell r="C1743" t="str">
            <v>COSIMO</v>
          </cell>
          <cell r="D1743" t="str">
            <v>RISORGIVE</v>
          </cell>
          <cell r="E1743">
            <v>0</v>
          </cell>
          <cell r="F1743">
            <v>2006</v>
          </cell>
          <cell r="G1743">
            <v>0</v>
          </cell>
          <cell r="H1743" t="str">
            <v>RM</v>
          </cell>
          <cell r="I1743" t="str">
            <v>00031</v>
          </cell>
          <cell r="J1743" t="str">
            <v>03602392</v>
          </cell>
        </row>
        <row r="1744">
          <cell r="A1744">
            <v>3603211</v>
          </cell>
          <cell r="B1744" t="str">
            <v>ECH  CHAFAI</v>
          </cell>
          <cell r="C1744" t="str">
            <v>REDA</v>
          </cell>
          <cell r="D1744" t="str">
            <v>POL. DIL. MONTECCHIO PRECALCINO</v>
          </cell>
          <cell r="E1744">
            <v>0</v>
          </cell>
          <cell r="F1744">
            <v>2006</v>
          </cell>
          <cell r="G1744">
            <v>0</v>
          </cell>
          <cell r="H1744" t="str">
            <v>RM</v>
          </cell>
          <cell r="I1744" t="str">
            <v>00004</v>
          </cell>
          <cell r="J1744" t="str">
            <v>03603211</v>
          </cell>
        </row>
        <row r="1745">
          <cell r="A1745">
            <v>3604222</v>
          </cell>
          <cell r="B1745" t="str">
            <v>EL AMRI</v>
          </cell>
          <cell r="C1745" t="str">
            <v>BADR DIN</v>
          </cell>
          <cell r="D1745" t="str">
            <v>CSI ATLETICA COLLI BERICI A.S.D.</v>
          </cell>
          <cell r="E1745">
            <v>0</v>
          </cell>
          <cell r="F1745">
            <v>2006</v>
          </cell>
          <cell r="G1745">
            <v>0</v>
          </cell>
          <cell r="H1745" t="str">
            <v>RM</v>
          </cell>
          <cell r="I1745" t="str">
            <v>00070</v>
          </cell>
          <cell r="J1745" t="str">
            <v>03604222</v>
          </cell>
        </row>
        <row r="1746">
          <cell r="A1746">
            <v>3602489</v>
          </cell>
          <cell r="B1746" t="str">
            <v>FAGAN</v>
          </cell>
          <cell r="C1746" t="str">
            <v>GIOVANNI</v>
          </cell>
          <cell r="D1746" t="str">
            <v>ATLETICA UNION CREAZZO A.S.D.</v>
          </cell>
          <cell r="E1746">
            <v>0</v>
          </cell>
          <cell r="F1746">
            <v>2006</v>
          </cell>
          <cell r="G1746">
            <v>0</v>
          </cell>
          <cell r="H1746" t="str">
            <v>RM</v>
          </cell>
          <cell r="I1746" t="str">
            <v>00101</v>
          </cell>
          <cell r="J1746" t="str">
            <v>03602489</v>
          </cell>
        </row>
        <row r="1747">
          <cell r="A1747">
            <v>3606341</v>
          </cell>
          <cell r="B1747" t="str">
            <v>FAVRETTO</v>
          </cell>
          <cell r="C1747" t="str">
            <v>FRANCESCO</v>
          </cell>
          <cell r="D1747" t="str">
            <v>AMICI DELL'ATLETICA VICENZA</v>
          </cell>
          <cell r="E1747">
            <v>0</v>
          </cell>
          <cell r="F1747">
            <v>2005</v>
          </cell>
          <cell r="G1747">
            <v>0</v>
          </cell>
          <cell r="H1747" t="str">
            <v>RM</v>
          </cell>
          <cell r="I1747" t="str">
            <v>00265</v>
          </cell>
          <cell r="J1747" t="str">
            <v>03606341</v>
          </cell>
        </row>
        <row r="1748">
          <cell r="A1748">
            <v>3602490</v>
          </cell>
          <cell r="B1748" t="str">
            <v>FERRARIN</v>
          </cell>
          <cell r="C1748" t="str">
            <v>LUCA</v>
          </cell>
          <cell r="D1748" t="str">
            <v>ATLETICA UNION CREAZZO A.S.D.</v>
          </cell>
          <cell r="E1748">
            <v>0</v>
          </cell>
          <cell r="F1748">
            <v>2006</v>
          </cell>
          <cell r="G1748">
            <v>0</v>
          </cell>
          <cell r="H1748" t="str">
            <v>RM</v>
          </cell>
          <cell r="I1748" t="str">
            <v>00101</v>
          </cell>
          <cell r="J1748" t="str">
            <v>03602490</v>
          </cell>
        </row>
        <row r="1749">
          <cell r="A1749">
            <v>3603564</v>
          </cell>
          <cell r="B1749" t="str">
            <v>FIGATTI</v>
          </cell>
          <cell r="C1749" t="str">
            <v>LUCA</v>
          </cell>
          <cell r="D1749" t="str">
            <v>AMICI DELL'ATLETICA VICENZA</v>
          </cell>
          <cell r="E1749">
            <v>0</v>
          </cell>
          <cell r="F1749">
            <v>2005</v>
          </cell>
          <cell r="G1749">
            <v>0</v>
          </cell>
          <cell r="H1749" t="str">
            <v>RM</v>
          </cell>
          <cell r="I1749" t="str">
            <v>00265</v>
          </cell>
          <cell r="J1749" t="str">
            <v>03603564</v>
          </cell>
        </row>
        <row r="1750">
          <cell r="A1750">
            <v>3603341</v>
          </cell>
          <cell r="B1750" t="str">
            <v>FIN</v>
          </cell>
          <cell r="C1750" t="str">
            <v>MATTIA</v>
          </cell>
          <cell r="D1750" t="str">
            <v>ATLETICA VALCHIAMPO</v>
          </cell>
          <cell r="E1750">
            <v>0</v>
          </cell>
          <cell r="F1750">
            <v>2005</v>
          </cell>
          <cell r="G1750">
            <v>0</v>
          </cell>
          <cell r="H1750" t="str">
            <v>RM</v>
          </cell>
          <cell r="I1750" t="str">
            <v>00140</v>
          </cell>
          <cell r="J1750" t="str">
            <v>03603341</v>
          </cell>
        </row>
        <row r="1751">
          <cell r="A1751">
            <v>3603005</v>
          </cell>
          <cell r="B1751" t="str">
            <v>FOCHESATO</v>
          </cell>
          <cell r="C1751" t="str">
            <v>LUCA</v>
          </cell>
          <cell r="D1751" t="str">
            <v>ATLETICA ARZIGNANO</v>
          </cell>
          <cell r="E1751">
            <v>0</v>
          </cell>
          <cell r="F1751">
            <v>2006</v>
          </cell>
          <cell r="G1751">
            <v>0</v>
          </cell>
          <cell r="H1751" t="str">
            <v>RM</v>
          </cell>
          <cell r="I1751" t="str">
            <v>00131</v>
          </cell>
          <cell r="J1751" t="str">
            <v>03603005</v>
          </cell>
        </row>
        <row r="1752">
          <cell r="A1752">
            <v>3602495</v>
          </cell>
          <cell r="B1752" t="str">
            <v>FORTUNA</v>
          </cell>
          <cell r="C1752" t="str">
            <v>SAMUELE</v>
          </cell>
          <cell r="D1752" t="str">
            <v>ATLETICA UNION CREAZZO A.S.D.</v>
          </cell>
          <cell r="E1752">
            <v>0</v>
          </cell>
          <cell r="F1752">
            <v>2005</v>
          </cell>
          <cell r="G1752">
            <v>0</v>
          </cell>
          <cell r="H1752" t="str">
            <v>RM</v>
          </cell>
          <cell r="I1752" t="str">
            <v>00101</v>
          </cell>
          <cell r="J1752" t="str">
            <v>03602495</v>
          </cell>
        </row>
        <row r="1753">
          <cell r="A1753">
            <v>3604231</v>
          </cell>
          <cell r="B1753" t="str">
            <v>FRACCA</v>
          </cell>
          <cell r="C1753" t="str">
            <v>ALBERTO</v>
          </cell>
          <cell r="D1753" t="str">
            <v>CSI ATLETICA COLLI BERICI A.S.D.</v>
          </cell>
          <cell r="E1753">
            <v>0</v>
          </cell>
          <cell r="F1753">
            <v>2005</v>
          </cell>
          <cell r="G1753">
            <v>0</v>
          </cell>
          <cell r="H1753" t="str">
            <v>RM</v>
          </cell>
          <cell r="I1753" t="str">
            <v>00070</v>
          </cell>
          <cell r="J1753" t="str">
            <v>03604231</v>
          </cell>
        </row>
        <row r="1754">
          <cell r="A1754">
            <v>3604410</v>
          </cell>
          <cell r="B1754" t="str">
            <v>FRATTINI</v>
          </cell>
          <cell r="C1754" t="str">
            <v>TOMMASO</v>
          </cell>
          <cell r="D1754" t="str">
            <v>POLISPORTIVA SALF ALTOPADOVANA</v>
          </cell>
          <cell r="E1754">
            <v>0</v>
          </cell>
          <cell r="F1754">
            <v>2006</v>
          </cell>
          <cell r="G1754">
            <v>0</v>
          </cell>
          <cell r="H1754" t="str">
            <v>RM</v>
          </cell>
          <cell r="I1754" t="str">
            <v>00145</v>
          </cell>
          <cell r="J1754" t="str">
            <v>03604410</v>
          </cell>
        </row>
        <row r="1755">
          <cell r="A1755">
            <v>3604076</v>
          </cell>
          <cell r="B1755" t="str">
            <v>GACHAOUI</v>
          </cell>
          <cell r="C1755" t="str">
            <v>YOUSSEF</v>
          </cell>
          <cell r="D1755" t="str">
            <v>POL. DIL. MONTECCHIO PRECALCINO</v>
          </cell>
          <cell r="E1755">
            <v>0</v>
          </cell>
          <cell r="F1755">
            <v>2006</v>
          </cell>
          <cell r="G1755">
            <v>0</v>
          </cell>
          <cell r="H1755" t="str">
            <v>RM</v>
          </cell>
          <cell r="I1755" t="str">
            <v>00004</v>
          </cell>
          <cell r="J1755" t="str">
            <v>03604076</v>
          </cell>
        </row>
        <row r="1756">
          <cell r="A1756">
            <v>3604022</v>
          </cell>
          <cell r="B1756" t="str">
            <v>GALVAN</v>
          </cell>
          <cell r="C1756" t="str">
            <v>DAVIDE</v>
          </cell>
          <cell r="D1756" t="str">
            <v>POLISPORTIVA DUEVILLE</v>
          </cell>
          <cell r="E1756">
            <v>0</v>
          </cell>
          <cell r="F1756">
            <v>2005</v>
          </cell>
          <cell r="G1756">
            <v>0</v>
          </cell>
          <cell r="H1756" t="str">
            <v>RM</v>
          </cell>
          <cell r="I1756" t="str">
            <v>00112</v>
          </cell>
          <cell r="J1756" t="str">
            <v>03604022</v>
          </cell>
        </row>
        <row r="1757">
          <cell r="A1757">
            <v>3607217</v>
          </cell>
          <cell r="B1757" t="str">
            <v>GARBIN</v>
          </cell>
          <cell r="C1757" t="str">
            <v>ZENO</v>
          </cell>
          <cell r="D1757" t="str">
            <v>A.P.D. VALDAGNO</v>
          </cell>
          <cell r="E1757">
            <v>0</v>
          </cell>
          <cell r="F1757">
            <v>2005</v>
          </cell>
          <cell r="G1757">
            <v>0</v>
          </cell>
          <cell r="H1757" t="str">
            <v>RM</v>
          </cell>
          <cell r="I1757" t="str">
            <v>00135</v>
          </cell>
          <cell r="J1757" t="str">
            <v>03607217</v>
          </cell>
        </row>
        <row r="1758">
          <cell r="A1758">
            <v>3605622</v>
          </cell>
          <cell r="B1758" t="str">
            <v>GARDIN</v>
          </cell>
          <cell r="C1758" t="str">
            <v>ALBERTO</v>
          </cell>
          <cell r="D1758" t="str">
            <v>AMICI DELL'ATLETICA VICENZA</v>
          </cell>
          <cell r="E1758">
            <v>0</v>
          </cell>
          <cell r="F1758">
            <v>2006</v>
          </cell>
          <cell r="G1758">
            <v>0</v>
          </cell>
          <cell r="H1758" t="str">
            <v>RM</v>
          </cell>
          <cell r="I1758" t="str">
            <v>00265</v>
          </cell>
          <cell r="J1758" t="str">
            <v>03605622</v>
          </cell>
        </row>
        <row r="1759">
          <cell r="A1759">
            <v>3604023</v>
          </cell>
          <cell r="B1759" t="str">
            <v>GARZIGNATO</v>
          </cell>
          <cell r="C1759" t="str">
            <v>LORENZO</v>
          </cell>
          <cell r="D1759" t="str">
            <v>POLISPORTIVA DUEVILLE</v>
          </cell>
          <cell r="E1759">
            <v>0</v>
          </cell>
          <cell r="F1759">
            <v>2006</v>
          </cell>
          <cell r="G1759">
            <v>0</v>
          </cell>
          <cell r="H1759" t="str">
            <v>RM</v>
          </cell>
          <cell r="I1759" t="str">
            <v>00112</v>
          </cell>
          <cell r="J1759" t="str">
            <v>03604023</v>
          </cell>
        </row>
        <row r="1760">
          <cell r="A1760">
            <v>3603671</v>
          </cell>
          <cell r="B1760" t="str">
            <v>GASPARI</v>
          </cell>
          <cell r="C1760" t="str">
            <v>TOMAS</v>
          </cell>
          <cell r="D1760" t="str">
            <v>A.P.D. VALDAGNO</v>
          </cell>
          <cell r="E1760">
            <v>0</v>
          </cell>
          <cell r="F1760">
            <v>2005</v>
          </cell>
          <cell r="G1760">
            <v>0</v>
          </cell>
          <cell r="H1760" t="str">
            <v>RM</v>
          </cell>
          <cell r="I1760" t="str">
            <v>00135</v>
          </cell>
          <cell r="J1760" t="str">
            <v>03603671</v>
          </cell>
        </row>
        <row r="1761">
          <cell r="A1761">
            <v>3603232</v>
          </cell>
          <cell r="B1761" t="str">
            <v>GENTILIN</v>
          </cell>
          <cell r="C1761" t="str">
            <v>MANUEL</v>
          </cell>
          <cell r="D1761" t="str">
            <v>ATLETICA TRISSINO</v>
          </cell>
          <cell r="E1761">
            <v>0</v>
          </cell>
          <cell r="F1761">
            <v>2005</v>
          </cell>
          <cell r="G1761">
            <v>0</v>
          </cell>
          <cell r="H1761" t="str">
            <v>RM</v>
          </cell>
          <cell r="I1761" t="str">
            <v>00230</v>
          </cell>
          <cell r="J1761" t="str">
            <v>03603232</v>
          </cell>
        </row>
        <row r="1762">
          <cell r="A1762">
            <v>3602889</v>
          </cell>
          <cell r="B1762" t="str">
            <v>GIACHIN</v>
          </cell>
          <cell r="C1762" t="str">
            <v>RICCARDO</v>
          </cell>
          <cell r="D1762" t="str">
            <v>SPAZI VERDI</v>
          </cell>
          <cell r="E1762">
            <v>0</v>
          </cell>
          <cell r="F1762">
            <v>2006</v>
          </cell>
          <cell r="G1762">
            <v>0</v>
          </cell>
          <cell r="H1762" t="str">
            <v>RM</v>
          </cell>
          <cell r="I1762" t="str">
            <v>00298</v>
          </cell>
          <cell r="J1762" t="str">
            <v>03602889</v>
          </cell>
        </row>
        <row r="1763">
          <cell r="A1763">
            <v>3603566</v>
          </cell>
          <cell r="B1763" t="str">
            <v>GILETTI</v>
          </cell>
          <cell r="C1763" t="str">
            <v>PIETRO</v>
          </cell>
          <cell r="D1763" t="str">
            <v>AMICI DELL'ATLETICA VICENZA</v>
          </cell>
          <cell r="E1763">
            <v>0</v>
          </cell>
          <cell r="F1763">
            <v>2006</v>
          </cell>
          <cell r="G1763">
            <v>0</v>
          </cell>
          <cell r="H1763" t="str">
            <v>RM</v>
          </cell>
          <cell r="I1763" t="str">
            <v>00265</v>
          </cell>
          <cell r="J1763" t="str">
            <v>03603566</v>
          </cell>
        </row>
        <row r="1764">
          <cell r="A1764">
            <v>3604557</v>
          </cell>
          <cell r="B1764" t="str">
            <v>GIOLI</v>
          </cell>
          <cell r="C1764" t="str">
            <v>EDOARDO</v>
          </cell>
          <cell r="D1764" t="str">
            <v>CSI ATLETICA COLLI BERICI A.S.D.</v>
          </cell>
          <cell r="E1764">
            <v>0</v>
          </cell>
          <cell r="F1764">
            <v>2006</v>
          </cell>
          <cell r="G1764">
            <v>0</v>
          </cell>
          <cell r="H1764" t="str">
            <v>RM</v>
          </cell>
          <cell r="I1764" t="str">
            <v>00070</v>
          </cell>
          <cell r="J1764" t="str">
            <v>03604557</v>
          </cell>
        </row>
        <row r="1765">
          <cell r="A1765">
            <v>3603348</v>
          </cell>
          <cell r="B1765" t="str">
            <v>GIRARDELLO</v>
          </cell>
          <cell r="C1765" t="str">
            <v>NICOLA</v>
          </cell>
          <cell r="D1765" t="str">
            <v>ATLETICA VALCHIAMPO</v>
          </cell>
          <cell r="E1765">
            <v>0</v>
          </cell>
          <cell r="F1765">
            <v>2005</v>
          </cell>
          <cell r="G1765">
            <v>0</v>
          </cell>
          <cell r="H1765" t="str">
            <v>RM</v>
          </cell>
          <cell r="I1765" t="str">
            <v>00140</v>
          </cell>
          <cell r="J1765" t="str">
            <v>03603348</v>
          </cell>
        </row>
        <row r="1766">
          <cell r="A1766">
            <v>3603280</v>
          </cell>
          <cell r="B1766" t="str">
            <v>GRAINER</v>
          </cell>
          <cell r="C1766" t="str">
            <v>ANDREA</v>
          </cell>
          <cell r="D1766" t="str">
            <v>A.P.D. VALDAGNO</v>
          </cell>
          <cell r="E1766">
            <v>0</v>
          </cell>
          <cell r="F1766">
            <v>2005</v>
          </cell>
          <cell r="G1766">
            <v>0</v>
          </cell>
          <cell r="H1766" t="str">
            <v>RM</v>
          </cell>
          <cell r="I1766" t="str">
            <v>00135</v>
          </cell>
          <cell r="J1766" t="str">
            <v>03603280</v>
          </cell>
        </row>
        <row r="1767">
          <cell r="A1767">
            <v>3603528</v>
          </cell>
          <cell r="B1767" t="str">
            <v>GREGORI</v>
          </cell>
          <cell r="C1767" t="str">
            <v>NICOLã</v>
          </cell>
          <cell r="D1767" t="str">
            <v>U.S. SUMMANO</v>
          </cell>
          <cell r="E1767">
            <v>0</v>
          </cell>
          <cell r="F1767">
            <v>2006</v>
          </cell>
          <cell r="G1767">
            <v>0</v>
          </cell>
          <cell r="H1767" t="str">
            <v>RM</v>
          </cell>
          <cell r="I1767" t="str">
            <v>00137</v>
          </cell>
          <cell r="J1767" t="str">
            <v>03603528</v>
          </cell>
        </row>
        <row r="1768">
          <cell r="A1768">
            <v>3604584</v>
          </cell>
          <cell r="B1768" t="str">
            <v>HU</v>
          </cell>
          <cell r="C1768" t="str">
            <v>ANTONIO</v>
          </cell>
          <cell r="D1768" t="str">
            <v>POLISPORTIVA SALF ALTOPADOVANA</v>
          </cell>
          <cell r="E1768">
            <v>0</v>
          </cell>
          <cell r="F1768">
            <v>2005</v>
          </cell>
          <cell r="G1768">
            <v>0</v>
          </cell>
          <cell r="H1768" t="str">
            <v>RM</v>
          </cell>
          <cell r="I1768" t="str">
            <v>00145</v>
          </cell>
          <cell r="J1768" t="str">
            <v>03604584</v>
          </cell>
        </row>
        <row r="1769">
          <cell r="A1769">
            <v>3604983</v>
          </cell>
          <cell r="B1769" t="str">
            <v>INGLESE</v>
          </cell>
          <cell r="C1769" t="str">
            <v>FRANCESCO</v>
          </cell>
          <cell r="D1769" t="str">
            <v>SPAZI VERDI</v>
          </cell>
          <cell r="E1769">
            <v>0</v>
          </cell>
          <cell r="F1769">
            <v>2006</v>
          </cell>
          <cell r="G1769">
            <v>0</v>
          </cell>
          <cell r="H1769" t="str">
            <v>RM</v>
          </cell>
          <cell r="I1769" t="str">
            <v>00298</v>
          </cell>
          <cell r="J1769" t="str">
            <v>03604983</v>
          </cell>
        </row>
        <row r="1770">
          <cell r="A1770">
            <v>3602398</v>
          </cell>
          <cell r="B1770" t="str">
            <v>JOVANOVIC</v>
          </cell>
          <cell r="C1770" t="str">
            <v>LUKA</v>
          </cell>
          <cell r="D1770" t="str">
            <v>RISORGIVE</v>
          </cell>
          <cell r="E1770">
            <v>0</v>
          </cell>
          <cell r="F1770">
            <v>2006</v>
          </cell>
          <cell r="G1770">
            <v>0</v>
          </cell>
          <cell r="H1770" t="str">
            <v>RM</v>
          </cell>
          <cell r="I1770" t="str">
            <v>00031</v>
          </cell>
          <cell r="J1770" t="str">
            <v>03602398</v>
          </cell>
        </row>
        <row r="1771">
          <cell r="A1771">
            <v>3607012</v>
          </cell>
          <cell r="B1771" t="str">
            <v>KHALFI</v>
          </cell>
          <cell r="C1771" t="str">
            <v>DAVID ASSAAD</v>
          </cell>
          <cell r="D1771" t="str">
            <v>POLISPORTIVA SALF ALTOPADOVANA</v>
          </cell>
          <cell r="E1771">
            <v>0</v>
          </cell>
          <cell r="F1771">
            <v>2005</v>
          </cell>
          <cell r="G1771">
            <v>0</v>
          </cell>
          <cell r="H1771" t="str">
            <v>RM</v>
          </cell>
          <cell r="I1771" t="str">
            <v>00145</v>
          </cell>
          <cell r="J1771" t="str">
            <v>03607012</v>
          </cell>
        </row>
        <row r="1772">
          <cell r="A1772">
            <v>3607462</v>
          </cell>
          <cell r="B1772" t="str">
            <v>KUMAR</v>
          </cell>
          <cell r="C1772" t="str">
            <v>MUKESH</v>
          </cell>
          <cell r="D1772" t="str">
            <v>CSI ATLETICA COLLI BERICI A.S.D.</v>
          </cell>
          <cell r="E1772">
            <v>0</v>
          </cell>
          <cell r="F1772">
            <v>2005</v>
          </cell>
          <cell r="G1772">
            <v>0</v>
          </cell>
          <cell r="H1772" t="str">
            <v>RM</v>
          </cell>
          <cell r="I1772" t="str">
            <v>00070</v>
          </cell>
          <cell r="J1772" t="str">
            <v>03607462</v>
          </cell>
        </row>
        <row r="1773">
          <cell r="A1773">
            <v>3604588</v>
          </cell>
          <cell r="B1773" t="str">
            <v>LAGO</v>
          </cell>
          <cell r="C1773" t="str">
            <v>TOMMASO ANGELO</v>
          </cell>
          <cell r="D1773" t="str">
            <v>POLISPORTIVA SALF ALTOPADOVANA</v>
          </cell>
          <cell r="E1773">
            <v>0</v>
          </cell>
          <cell r="F1773">
            <v>2005</v>
          </cell>
          <cell r="G1773">
            <v>0</v>
          </cell>
          <cell r="H1773" t="str">
            <v>RM</v>
          </cell>
          <cell r="I1773" t="str">
            <v>00145</v>
          </cell>
          <cell r="J1773" t="str">
            <v>03604588</v>
          </cell>
        </row>
        <row r="1774">
          <cell r="A1774">
            <v>3604822</v>
          </cell>
          <cell r="B1774" t="str">
            <v>LAHOUAL</v>
          </cell>
          <cell r="C1774" t="str">
            <v>YOUSSEF</v>
          </cell>
          <cell r="D1774" t="str">
            <v>G.S. LEONICENA</v>
          </cell>
          <cell r="E1774">
            <v>0</v>
          </cell>
          <cell r="F1774">
            <v>2006</v>
          </cell>
          <cell r="G1774">
            <v>0</v>
          </cell>
          <cell r="H1774" t="str">
            <v>RM</v>
          </cell>
          <cell r="I1774" t="str">
            <v>00136</v>
          </cell>
          <cell r="J1774" t="str">
            <v>03604822</v>
          </cell>
        </row>
        <row r="1775">
          <cell r="A1775">
            <v>3603569</v>
          </cell>
          <cell r="B1775" t="str">
            <v>LAMESSO</v>
          </cell>
          <cell r="C1775" t="str">
            <v>ENRICO</v>
          </cell>
          <cell r="D1775" t="str">
            <v>AMICI DELL'ATLETICA VICENZA</v>
          </cell>
          <cell r="E1775">
            <v>0</v>
          </cell>
          <cell r="F1775">
            <v>2006</v>
          </cell>
          <cell r="G1775">
            <v>0</v>
          </cell>
          <cell r="H1775" t="str">
            <v>RM</v>
          </cell>
          <cell r="I1775" t="str">
            <v>00265</v>
          </cell>
          <cell r="J1775" t="str">
            <v>03603569</v>
          </cell>
        </row>
        <row r="1776">
          <cell r="A1776">
            <v>3604055</v>
          </cell>
          <cell r="B1776" t="str">
            <v>LEDER</v>
          </cell>
          <cell r="C1776" t="str">
            <v>MATTEO</v>
          </cell>
          <cell r="D1776" t="str">
            <v>U.S. SUMMANO</v>
          </cell>
          <cell r="E1776">
            <v>0</v>
          </cell>
          <cell r="F1776">
            <v>2006</v>
          </cell>
          <cell r="G1776">
            <v>0</v>
          </cell>
          <cell r="H1776" t="str">
            <v>RM</v>
          </cell>
          <cell r="I1776" t="str">
            <v>00137</v>
          </cell>
          <cell r="J1776" t="str">
            <v>03604055</v>
          </cell>
        </row>
        <row r="1777">
          <cell r="A1777">
            <v>3603572</v>
          </cell>
          <cell r="B1777" t="str">
            <v>LONGHI</v>
          </cell>
          <cell r="C1777" t="str">
            <v>MARCO</v>
          </cell>
          <cell r="D1777" t="str">
            <v>AMICI DELL'ATLETICA VICENZA</v>
          </cell>
          <cell r="E1777">
            <v>0</v>
          </cell>
          <cell r="F1777">
            <v>2005</v>
          </cell>
          <cell r="G1777">
            <v>0</v>
          </cell>
          <cell r="H1777" t="str">
            <v>RM</v>
          </cell>
          <cell r="I1777" t="str">
            <v>00265</v>
          </cell>
          <cell r="J1777" t="str">
            <v>03603572</v>
          </cell>
        </row>
        <row r="1778">
          <cell r="A1778">
            <v>3602314</v>
          </cell>
          <cell r="B1778" t="str">
            <v>LONGHI</v>
          </cell>
          <cell r="C1778" t="str">
            <v>PIETRO</v>
          </cell>
          <cell r="D1778" t="str">
            <v>POL. DIL. MONTECCHIO PRECALCINO</v>
          </cell>
          <cell r="E1778">
            <v>0</v>
          </cell>
          <cell r="F1778">
            <v>2006</v>
          </cell>
          <cell r="G1778">
            <v>0</v>
          </cell>
          <cell r="H1778" t="str">
            <v>RM</v>
          </cell>
          <cell r="I1778" t="str">
            <v>00004</v>
          </cell>
          <cell r="J1778" t="str">
            <v>03602314</v>
          </cell>
        </row>
        <row r="1779">
          <cell r="A1779">
            <v>3603672</v>
          </cell>
          <cell r="B1779" t="str">
            <v>LORA</v>
          </cell>
          <cell r="C1779" t="str">
            <v>TOMMASO</v>
          </cell>
          <cell r="D1779" t="str">
            <v>A.P.D. VALDAGNO</v>
          </cell>
          <cell r="E1779">
            <v>0</v>
          </cell>
          <cell r="F1779">
            <v>2005</v>
          </cell>
          <cell r="G1779">
            <v>0</v>
          </cell>
          <cell r="H1779" t="str">
            <v>RM</v>
          </cell>
          <cell r="I1779" t="str">
            <v>00135</v>
          </cell>
          <cell r="J1779" t="str">
            <v>03603672</v>
          </cell>
        </row>
        <row r="1780">
          <cell r="A1780">
            <v>3602782</v>
          </cell>
          <cell r="B1780" t="str">
            <v>LUNARDON</v>
          </cell>
          <cell r="C1780" t="str">
            <v>RICCARDO</v>
          </cell>
          <cell r="D1780" t="str">
            <v>C.S.I. TEZZE SUL BRENTA</v>
          </cell>
          <cell r="E1780">
            <v>0</v>
          </cell>
          <cell r="F1780">
            <v>2006</v>
          </cell>
          <cell r="G1780">
            <v>0</v>
          </cell>
          <cell r="H1780" t="str">
            <v>RM</v>
          </cell>
          <cell r="I1780" t="str">
            <v>00134</v>
          </cell>
          <cell r="J1780" t="str">
            <v>03602782</v>
          </cell>
        </row>
        <row r="1781">
          <cell r="A1781">
            <v>3602514</v>
          </cell>
          <cell r="B1781" t="str">
            <v>MANCA</v>
          </cell>
          <cell r="C1781" t="str">
            <v>ALESSANDRO</v>
          </cell>
          <cell r="D1781" t="str">
            <v>ATLETICA UNION CREAZZO A.S.D.</v>
          </cell>
          <cell r="E1781">
            <v>0</v>
          </cell>
          <cell r="F1781">
            <v>2005</v>
          </cell>
          <cell r="G1781">
            <v>0</v>
          </cell>
          <cell r="H1781" t="str">
            <v>RM</v>
          </cell>
          <cell r="I1781" t="str">
            <v>00101</v>
          </cell>
          <cell r="J1781" t="str">
            <v>03602514</v>
          </cell>
        </row>
        <row r="1782">
          <cell r="A1782">
            <v>3604242</v>
          </cell>
          <cell r="B1782" t="str">
            <v>MARCHIORO</v>
          </cell>
          <cell r="C1782" t="str">
            <v>FILIPPO</v>
          </cell>
          <cell r="D1782" t="str">
            <v>CSI ATLETICA COLLI BERICI A.S.D.</v>
          </cell>
          <cell r="E1782">
            <v>0</v>
          </cell>
          <cell r="F1782">
            <v>2005</v>
          </cell>
          <cell r="G1782">
            <v>0</v>
          </cell>
          <cell r="H1782" t="str">
            <v>RM</v>
          </cell>
          <cell r="I1782" t="str">
            <v>00070</v>
          </cell>
          <cell r="J1782" t="str">
            <v>03604242</v>
          </cell>
        </row>
        <row r="1783">
          <cell r="A1783">
            <v>3603670</v>
          </cell>
          <cell r="B1783" t="str">
            <v>MASSENZ</v>
          </cell>
          <cell r="C1783" t="str">
            <v>ANDREA</v>
          </cell>
          <cell r="D1783" t="str">
            <v>A.P.D. VALDAGNO</v>
          </cell>
          <cell r="E1783">
            <v>0</v>
          </cell>
          <cell r="F1783">
            <v>2005</v>
          </cell>
          <cell r="G1783">
            <v>0</v>
          </cell>
          <cell r="H1783" t="str">
            <v>RM</v>
          </cell>
          <cell r="I1783" t="str">
            <v>00135</v>
          </cell>
          <cell r="J1783" t="str">
            <v>03603670</v>
          </cell>
        </row>
        <row r="1784">
          <cell r="A1784">
            <v>3604243</v>
          </cell>
          <cell r="B1784" t="str">
            <v>MATTIAZZI</v>
          </cell>
          <cell r="C1784" t="str">
            <v>MARTINO</v>
          </cell>
          <cell r="D1784" t="str">
            <v>CSI ATLETICA COLLI BERICI A.S.D.</v>
          </cell>
          <cell r="E1784">
            <v>0</v>
          </cell>
          <cell r="F1784">
            <v>2006</v>
          </cell>
          <cell r="G1784">
            <v>0</v>
          </cell>
          <cell r="H1784" t="str">
            <v>RM</v>
          </cell>
          <cell r="I1784" t="str">
            <v>00070</v>
          </cell>
          <cell r="J1784" t="str">
            <v>03604243</v>
          </cell>
        </row>
        <row r="1785">
          <cell r="A1785">
            <v>3603490</v>
          </cell>
          <cell r="B1785" t="str">
            <v>MENEGHELLO</v>
          </cell>
          <cell r="C1785" t="str">
            <v>GIOVANNI</v>
          </cell>
          <cell r="D1785" t="str">
            <v>A.A. ATLETICA MALO</v>
          </cell>
          <cell r="E1785">
            <v>0</v>
          </cell>
          <cell r="F1785">
            <v>2005</v>
          </cell>
          <cell r="G1785">
            <v>0</v>
          </cell>
          <cell r="H1785" t="str">
            <v>RM</v>
          </cell>
          <cell r="I1785" t="str">
            <v>00132</v>
          </cell>
          <cell r="J1785" t="str">
            <v>03603490</v>
          </cell>
        </row>
        <row r="1786">
          <cell r="A1786">
            <v>3603079</v>
          </cell>
          <cell r="B1786" t="str">
            <v>MENEGUZZO</v>
          </cell>
          <cell r="C1786" t="str">
            <v>DAMIANO</v>
          </cell>
          <cell r="D1786" t="str">
            <v>ATLETICA ARZIGNANO</v>
          </cell>
          <cell r="E1786">
            <v>0</v>
          </cell>
          <cell r="F1786">
            <v>2005</v>
          </cell>
          <cell r="G1786">
            <v>0</v>
          </cell>
          <cell r="H1786" t="str">
            <v>RM</v>
          </cell>
          <cell r="I1786" t="str">
            <v>00131</v>
          </cell>
          <cell r="J1786" t="str">
            <v>03603079</v>
          </cell>
        </row>
        <row r="1787">
          <cell r="A1787">
            <v>3605629</v>
          </cell>
          <cell r="B1787" t="str">
            <v>MIOTELLO</v>
          </cell>
          <cell r="C1787" t="str">
            <v>DARIO</v>
          </cell>
          <cell r="D1787" t="str">
            <v>ARCES</v>
          </cell>
          <cell r="E1787">
            <v>0</v>
          </cell>
          <cell r="F1787">
            <v>2005</v>
          </cell>
          <cell r="G1787">
            <v>0</v>
          </cell>
          <cell r="H1787" t="str">
            <v>RM</v>
          </cell>
          <cell r="I1787" t="str">
            <v>00339</v>
          </cell>
          <cell r="J1787" t="str">
            <v>03605629</v>
          </cell>
        </row>
        <row r="1788">
          <cell r="A1788">
            <v>3604361</v>
          </cell>
          <cell r="B1788" t="str">
            <v>MORETTO</v>
          </cell>
          <cell r="C1788" t="str">
            <v>GIANMARCO</v>
          </cell>
          <cell r="D1788" t="str">
            <v>AMICI DELL'ATLETICA VICENZA</v>
          </cell>
          <cell r="E1788">
            <v>0</v>
          </cell>
          <cell r="F1788">
            <v>2005</v>
          </cell>
          <cell r="G1788">
            <v>0</v>
          </cell>
          <cell r="H1788" t="str">
            <v>RM</v>
          </cell>
          <cell r="I1788" t="str">
            <v>00265</v>
          </cell>
          <cell r="J1788" t="str">
            <v>03604361</v>
          </cell>
        </row>
        <row r="1789">
          <cell r="A1789">
            <v>3604068</v>
          </cell>
          <cell r="B1789" t="str">
            <v>MOTTERLE</v>
          </cell>
          <cell r="C1789" t="str">
            <v>DAVIDE</v>
          </cell>
          <cell r="D1789" t="str">
            <v>RISORGIVE</v>
          </cell>
          <cell r="E1789">
            <v>0</v>
          </cell>
          <cell r="F1789">
            <v>2005</v>
          </cell>
          <cell r="G1789">
            <v>0</v>
          </cell>
          <cell r="H1789" t="str">
            <v>RM</v>
          </cell>
          <cell r="I1789" t="str">
            <v>00031</v>
          </cell>
          <cell r="J1789" t="str">
            <v>03604068</v>
          </cell>
        </row>
        <row r="1790">
          <cell r="A1790">
            <v>3604807</v>
          </cell>
          <cell r="B1790" t="str">
            <v>MUSTAFA</v>
          </cell>
          <cell r="C1790" t="str">
            <v>KEVIN</v>
          </cell>
          <cell r="D1790" t="str">
            <v>POL. DIL. MONTECCHIO PRECALCINO</v>
          </cell>
          <cell r="E1790">
            <v>0</v>
          </cell>
          <cell r="F1790">
            <v>2005</v>
          </cell>
          <cell r="G1790">
            <v>0</v>
          </cell>
          <cell r="H1790" t="str">
            <v>RM</v>
          </cell>
          <cell r="I1790" t="str">
            <v>00004</v>
          </cell>
          <cell r="J1790" t="str">
            <v>03604807</v>
          </cell>
        </row>
        <row r="1791">
          <cell r="A1791">
            <v>3603604</v>
          </cell>
          <cell r="B1791" t="str">
            <v>NASSI</v>
          </cell>
          <cell r="C1791" t="str">
            <v>DANIELE</v>
          </cell>
          <cell r="D1791" t="str">
            <v>AMICI DELL'ATLETICA VICENZA</v>
          </cell>
          <cell r="E1791">
            <v>0</v>
          </cell>
          <cell r="F1791">
            <v>2005</v>
          </cell>
          <cell r="G1791">
            <v>0</v>
          </cell>
          <cell r="H1791" t="str">
            <v>RM</v>
          </cell>
          <cell r="I1791" t="str">
            <v>00265</v>
          </cell>
          <cell r="J1791" t="str">
            <v>03603604</v>
          </cell>
        </row>
        <row r="1792">
          <cell r="A1792">
            <v>3603360</v>
          </cell>
          <cell r="B1792" t="str">
            <v>NEGRIN</v>
          </cell>
          <cell r="C1792" t="str">
            <v>ENRICO</v>
          </cell>
          <cell r="D1792" t="str">
            <v>ATLETICA VALCHIAMPO</v>
          </cell>
          <cell r="E1792">
            <v>0</v>
          </cell>
          <cell r="F1792">
            <v>2006</v>
          </cell>
          <cell r="G1792">
            <v>0</v>
          </cell>
          <cell r="H1792" t="str">
            <v>RM</v>
          </cell>
          <cell r="I1792" t="str">
            <v>00140</v>
          </cell>
          <cell r="J1792" t="str">
            <v>03603360</v>
          </cell>
        </row>
        <row r="1793">
          <cell r="A1793">
            <v>3602784</v>
          </cell>
          <cell r="B1793" t="str">
            <v>PAGLIARO</v>
          </cell>
          <cell r="C1793" t="str">
            <v>TOMMASO</v>
          </cell>
          <cell r="D1793" t="str">
            <v>C.S.I. TEZZE SUL BRENTA</v>
          </cell>
          <cell r="E1793">
            <v>0</v>
          </cell>
          <cell r="F1793">
            <v>2006</v>
          </cell>
          <cell r="G1793">
            <v>0</v>
          </cell>
          <cell r="H1793" t="str">
            <v>RM</v>
          </cell>
          <cell r="I1793" t="str">
            <v>00134</v>
          </cell>
          <cell r="J1793" t="str">
            <v>03602784</v>
          </cell>
        </row>
        <row r="1794">
          <cell r="A1794">
            <v>3602615</v>
          </cell>
          <cell r="B1794" t="str">
            <v>PANAROTTO</v>
          </cell>
          <cell r="C1794" t="str">
            <v>FEDERICO</v>
          </cell>
          <cell r="D1794" t="str">
            <v>ATLETICA MONTECCHIO MAGGIORE</v>
          </cell>
          <cell r="E1794">
            <v>0</v>
          </cell>
          <cell r="F1794">
            <v>2005</v>
          </cell>
          <cell r="G1794">
            <v>0</v>
          </cell>
          <cell r="H1794" t="str">
            <v>RM</v>
          </cell>
          <cell r="I1794" t="str">
            <v>00346</v>
          </cell>
          <cell r="J1794" t="str">
            <v>03602615</v>
          </cell>
        </row>
        <row r="1795">
          <cell r="A1795">
            <v>3608129</v>
          </cell>
          <cell r="B1795" t="str">
            <v>PASQUALIN</v>
          </cell>
          <cell r="C1795" t="str">
            <v>ENEA CARLO ALBERTO</v>
          </cell>
          <cell r="D1795" t="str">
            <v>CSI ATLETICA COLLI BERICI A.S.D.</v>
          </cell>
          <cell r="E1795">
            <v>0</v>
          </cell>
          <cell r="F1795">
            <v>2006</v>
          </cell>
          <cell r="G1795">
            <v>0</v>
          </cell>
          <cell r="H1795" t="str">
            <v>RM</v>
          </cell>
          <cell r="I1795" t="str">
            <v>00070</v>
          </cell>
          <cell r="J1795" t="str">
            <v>03608129</v>
          </cell>
        </row>
        <row r="1796">
          <cell r="A1796">
            <v>3607642</v>
          </cell>
          <cell r="B1796" t="str">
            <v>PEGORARO</v>
          </cell>
          <cell r="C1796" t="str">
            <v>TOMMASO</v>
          </cell>
          <cell r="D1796" t="str">
            <v>CSI ATLETICA COLLI BERICI A.S.D.</v>
          </cell>
          <cell r="E1796">
            <v>0</v>
          </cell>
          <cell r="F1796">
            <v>2005</v>
          </cell>
          <cell r="G1796">
            <v>0</v>
          </cell>
          <cell r="H1796" t="str">
            <v>RM</v>
          </cell>
          <cell r="I1796" t="str">
            <v>00070</v>
          </cell>
          <cell r="J1796" t="str">
            <v>03607642</v>
          </cell>
        </row>
        <row r="1797">
          <cell r="A1797">
            <v>3605817</v>
          </cell>
          <cell r="B1797" t="str">
            <v>PEGORIN</v>
          </cell>
          <cell r="C1797" t="str">
            <v>FRANCESCO</v>
          </cell>
          <cell r="D1797" t="str">
            <v>POLISPORTIVA SALF ALTOPADOVANA</v>
          </cell>
          <cell r="E1797">
            <v>0</v>
          </cell>
          <cell r="F1797">
            <v>2006</v>
          </cell>
          <cell r="G1797">
            <v>0</v>
          </cell>
          <cell r="H1797" t="str">
            <v>RM</v>
          </cell>
          <cell r="I1797" t="str">
            <v>00145</v>
          </cell>
          <cell r="J1797" t="str">
            <v>03605817</v>
          </cell>
        </row>
        <row r="1798">
          <cell r="A1798">
            <v>3603701</v>
          </cell>
          <cell r="B1798" t="str">
            <v>PELLICHERO</v>
          </cell>
          <cell r="C1798" t="str">
            <v>FEDERICO</v>
          </cell>
          <cell r="D1798" t="str">
            <v>A.P.D. VALDAGNO</v>
          </cell>
          <cell r="E1798">
            <v>0</v>
          </cell>
          <cell r="F1798">
            <v>2006</v>
          </cell>
          <cell r="G1798">
            <v>0</v>
          </cell>
          <cell r="H1798" t="str">
            <v>RM</v>
          </cell>
          <cell r="I1798" t="str">
            <v>00135</v>
          </cell>
          <cell r="J1798" t="str">
            <v>03603701</v>
          </cell>
        </row>
        <row r="1799">
          <cell r="A1799">
            <v>3605848</v>
          </cell>
          <cell r="B1799" t="str">
            <v>PESAVENTO</v>
          </cell>
          <cell r="C1799" t="str">
            <v>ANDREA</v>
          </cell>
          <cell r="D1799" t="str">
            <v>POLISPORTIVA DUEVILLE</v>
          </cell>
          <cell r="E1799">
            <v>0</v>
          </cell>
          <cell r="F1799">
            <v>2005</v>
          </cell>
          <cell r="G1799">
            <v>0</v>
          </cell>
          <cell r="H1799" t="str">
            <v>RM</v>
          </cell>
          <cell r="I1799" t="str">
            <v>00112</v>
          </cell>
          <cell r="J1799" t="str">
            <v>03605848</v>
          </cell>
        </row>
        <row r="1800">
          <cell r="A1800">
            <v>3602900</v>
          </cell>
          <cell r="B1800" t="str">
            <v>PETTINA'</v>
          </cell>
          <cell r="C1800" t="str">
            <v>ELIA</v>
          </cell>
          <cell r="D1800" t="str">
            <v>SPAZI VERDI</v>
          </cell>
          <cell r="E1800">
            <v>0</v>
          </cell>
          <cell r="F1800">
            <v>2005</v>
          </cell>
          <cell r="G1800">
            <v>0</v>
          </cell>
          <cell r="H1800" t="str">
            <v>RM</v>
          </cell>
          <cell r="I1800" t="str">
            <v>00298</v>
          </cell>
          <cell r="J1800" t="str">
            <v>03602900</v>
          </cell>
        </row>
        <row r="1801">
          <cell r="A1801">
            <v>3602901</v>
          </cell>
          <cell r="B1801" t="str">
            <v>PIANEZZOLA</v>
          </cell>
          <cell r="C1801" t="str">
            <v>MARCO</v>
          </cell>
          <cell r="D1801" t="str">
            <v>SPAZI VERDI</v>
          </cell>
          <cell r="E1801">
            <v>0</v>
          </cell>
          <cell r="F1801">
            <v>2006</v>
          </cell>
          <cell r="G1801">
            <v>0</v>
          </cell>
          <cell r="H1801" t="str">
            <v>RM</v>
          </cell>
          <cell r="I1801" t="str">
            <v>00298</v>
          </cell>
          <cell r="J1801" t="str">
            <v>03602901</v>
          </cell>
        </row>
        <row r="1802">
          <cell r="A1802">
            <v>3605815</v>
          </cell>
          <cell r="B1802" t="str">
            <v>PILLON</v>
          </cell>
          <cell r="C1802" t="str">
            <v>STEFANO</v>
          </cell>
          <cell r="D1802" t="str">
            <v>POLISPORTIVA SALF ALTOPADOVANA</v>
          </cell>
          <cell r="E1802">
            <v>0</v>
          </cell>
          <cell r="F1802">
            <v>2006</v>
          </cell>
          <cell r="G1802">
            <v>0</v>
          </cell>
          <cell r="H1802" t="str">
            <v>RM</v>
          </cell>
          <cell r="I1802" t="str">
            <v>00145</v>
          </cell>
          <cell r="J1802" t="str">
            <v>03605815</v>
          </cell>
        </row>
        <row r="1803">
          <cell r="A1803">
            <v>3603716</v>
          </cell>
          <cell r="B1803" t="str">
            <v>PONZA</v>
          </cell>
          <cell r="C1803" t="str">
            <v>VLADIMIR</v>
          </cell>
          <cell r="D1803" t="str">
            <v>A.P.D. VALDAGNO</v>
          </cell>
          <cell r="E1803">
            <v>0</v>
          </cell>
          <cell r="F1803">
            <v>2005</v>
          </cell>
          <cell r="G1803">
            <v>0</v>
          </cell>
          <cell r="H1803" t="str">
            <v>RM</v>
          </cell>
          <cell r="I1803" t="str">
            <v>00135</v>
          </cell>
          <cell r="J1803" t="str">
            <v>03603716</v>
          </cell>
        </row>
        <row r="1804">
          <cell r="A1804">
            <v>3604682</v>
          </cell>
          <cell r="B1804" t="str">
            <v>QUENNET</v>
          </cell>
          <cell r="C1804" t="str">
            <v>RAPHAEL</v>
          </cell>
          <cell r="D1804" t="str">
            <v>ATLETICA UNION CREAZZO A.S.D.</v>
          </cell>
          <cell r="E1804">
            <v>0</v>
          </cell>
          <cell r="F1804">
            <v>2005</v>
          </cell>
          <cell r="G1804">
            <v>0</v>
          </cell>
          <cell r="H1804" t="str">
            <v>RM</v>
          </cell>
          <cell r="I1804" t="str">
            <v>00101</v>
          </cell>
          <cell r="J1804" t="str">
            <v>03604682</v>
          </cell>
        </row>
        <row r="1805">
          <cell r="A1805">
            <v>3604686</v>
          </cell>
          <cell r="B1805" t="str">
            <v>RACCHELLA</v>
          </cell>
          <cell r="C1805" t="str">
            <v>LEONARDO</v>
          </cell>
          <cell r="D1805" t="str">
            <v>POLISPORTIVA SALF ALTOPADOVANA</v>
          </cell>
          <cell r="E1805">
            <v>0</v>
          </cell>
          <cell r="F1805">
            <v>2005</v>
          </cell>
          <cell r="G1805">
            <v>0</v>
          </cell>
          <cell r="H1805" t="str">
            <v>RM</v>
          </cell>
          <cell r="I1805" t="str">
            <v>00145</v>
          </cell>
          <cell r="J1805" t="str">
            <v>03604686</v>
          </cell>
        </row>
        <row r="1806">
          <cell r="A1806">
            <v>3602783</v>
          </cell>
          <cell r="B1806" t="str">
            <v>RANGO</v>
          </cell>
          <cell r="C1806" t="str">
            <v>TOMAS</v>
          </cell>
          <cell r="D1806" t="str">
            <v>C.S.I. TEZZE SUL BRENTA</v>
          </cell>
          <cell r="E1806">
            <v>0</v>
          </cell>
          <cell r="F1806">
            <v>2005</v>
          </cell>
          <cell r="G1806">
            <v>0</v>
          </cell>
          <cell r="H1806" t="str">
            <v>RM</v>
          </cell>
          <cell r="I1806" t="str">
            <v>00134</v>
          </cell>
          <cell r="J1806" t="str">
            <v>03602783</v>
          </cell>
        </row>
        <row r="1807">
          <cell r="A1807">
            <v>3605737</v>
          </cell>
          <cell r="B1807" t="str">
            <v>RECH</v>
          </cell>
          <cell r="C1807" t="str">
            <v>MATTEO</v>
          </cell>
          <cell r="D1807" t="str">
            <v>C.S.I. TEZZE SUL BRENTA</v>
          </cell>
          <cell r="E1807">
            <v>0</v>
          </cell>
          <cell r="F1807">
            <v>2006</v>
          </cell>
          <cell r="G1807">
            <v>0</v>
          </cell>
          <cell r="H1807" t="str">
            <v>RM</v>
          </cell>
          <cell r="I1807" t="str">
            <v>00134</v>
          </cell>
          <cell r="J1807" t="str">
            <v>03605737</v>
          </cell>
        </row>
        <row r="1808">
          <cell r="A1808">
            <v>3604945</v>
          </cell>
          <cell r="B1808" t="str">
            <v>RENSI</v>
          </cell>
          <cell r="C1808" t="str">
            <v>SEBASTIANO</v>
          </cell>
          <cell r="D1808" t="str">
            <v>ATLETICA ARZIGNANO</v>
          </cell>
          <cell r="E1808">
            <v>0</v>
          </cell>
          <cell r="F1808">
            <v>2005</v>
          </cell>
          <cell r="G1808">
            <v>0</v>
          </cell>
          <cell r="H1808" t="str">
            <v>RM</v>
          </cell>
          <cell r="I1808" t="str">
            <v>00131</v>
          </cell>
          <cell r="J1808" t="str">
            <v>03604945</v>
          </cell>
        </row>
        <row r="1809">
          <cell r="A1809">
            <v>3602775</v>
          </cell>
          <cell r="B1809" t="str">
            <v>RIGONI</v>
          </cell>
          <cell r="C1809" t="str">
            <v>TOMMASO</v>
          </cell>
          <cell r="D1809" t="str">
            <v>C.S.I. TEZZE SUL BRENTA</v>
          </cell>
          <cell r="E1809">
            <v>0</v>
          </cell>
          <cell r="F1809">
            <v>2006</v>
          </cell>
          <cell r="G1809">
            <v>0</v>
          </cell>
          <cell r="H1809" t="str">
            <v>RM</v>
          </cell>
          <cell r="I1809" t="str">
            <v>00134</v>
          </cell>
          <cell r="J1809" t="str">
            <v>03602775</v>
          </cell>
        </row>
        <row r="1810">
          <cell r="A1810">
            <v>3603094</v>
          </cell>
          <cell r="B1810" t="str">
            <v>ROSSETTI</v>
          </cell>
          <cell r="C1810" t="str">
            <v>SEBASTIAN</v>
          </cell>
          <cell r="D1810" t="str">
            <v>ATLETICA ARZIGNANO</v>
          </cell>
          <cell r="E1810">
            <v>0</v>
          </cell>
          <cell r="F1810">
            <v>2005</v>
          </cell>
          <cell r="G1810">
            <v>0</v>
          </cell>
          <cell r="H1810" t="str">
            <v>RM</v>
          </cell>
          <cell r="I1810" t="str">
            <v>00131</v>
          </cell>
          <cell r="J1810" t="str">
            <v>03603094</v>
          </cell>
        </row>
        <row r="1811">
          <cell r="A1811">
            <v>3604317</v>
          </cell>
          <cell r="B1811" t="str">
            <v>ROSSI</v>
          </cell>
          <cell r="C1811" t="str">
            <v>MATTEO</v>
          </cell>
          <cell r="D1811" t="str">
            <v>RISORGIVE</v>
          </cell>
          <cell r="E1811">
            <v>0</v>
          </cell>
          <cell r="F1811">
            <v>2005</v>
          </cell>
          <cell r="G1811">
            <v>0</v>
          </cell>
          <cell r="H1811" t="str">
            <v>RM</v>
          </cell>
          <cell r="I1811" t="str">
            <v>00031</v>
          </cell>
          <cell r="J1811" t="str">
            <v>03604317</v>
          </cell>
        </row>
        <row r="1812">
          <cell r="A1812">
            <v>3603199</v>
          </cell>
          <cell r="B1812" t="str">
            <v>ROSSI DI SCHIO</v>
          </cell>
          <cell r="C1812" t="str">
            <v>FRANCESCO</v>
          </cell>
          <cell r="D1812" t="str">
            <v>AMICI DELL'ATLETICA VICENZA</v>
          </cell>
          <cell r="E1812">
            <v>0</v>
          </cell>
          <cell r="F1812">
            <v>2005</v>
          </cell>
          <cell r="G1812">
            <v>0</v>
          </cell>
          <cell r="H1812" t="str">
            <v>RM</v>
          </cell>
          <cell r="I1812" t="str">
            <v>00265</v>
          </cell>
          <cell r="J1812" t="str">
            <v>03603199</v>
          </cell>
        </row>
        <row r="1813">
          <cell r="A1813">
            <v>3604607</v>
          </cell>
          <cell r="B1813" t="str">
            <v>SAGGIO</v>
          </cell>
          <cell r="C1813" t="str">
            <v>MATTEO</v>
          </cell>
          <cell r="D1813" t="str">
            <v>RISORGIVE</v>
          </cell>
          <cell r="E1813">
            <v>0</v>
          </cell>
          <cell r="F1813">
            <v>2005</v>
          </cell>
          <cell r="G1813">
            <v>0</v>
          </cell>
          <cell r="H1813" t="str">
            <v>RM</v>
          </cell>
          <cell r="I1813" t="str">
            <v>00031</v>
          </cell>
          <cell r="J1813" t="str">
            <v>03604607</v>
          </cell>
        </row>
        <row r="1814">
          <cell r="A1814">
            <v>3603296</v>
          </cell>
          <cell r="B1814" t="str">
            <v>SANTAGIULIANA</v>
          </cell>
          <cell r="C1814" t="str">
            <v>ETTORE</v>
          </cell>
          <cell r="D1814" t="str">
            <v>A.P.D. VALDAGNO</v>
          </cell>
          <cell r="E1814">
            <v>0</v>
          </cell>
          <cell r="F1814">
            <v>2006</v>
          </cell>
          <cell r="G1814">
            <v>0</v>
          </cell>
          <cell r="H1814" t="str">
            <v>RM</v>
          </cell>
          <cell r="I1814" t="str">
            <v>00135</v>
          </cell>
          <cell r="J1814" t="str">
            <v>03603296</v>
          </cell>
        </row>
        <row r="1815">
          <cell r="A1815">
            <v>3603709</v>
          </cell>
          <cell r="B1815" t="str">
            <v>SANTINI</v>
          </cell>
          <cell r="C1815" t="str">
            <v>MATTEO</v>
          </cell>
          <cell r="D1815" t="str">
            <v>A.P.D. VALDAGNO</v>
          </cell>
          <cell r="E1815">
            <v>0</v>
          </cell>
          <cell r="F1815">
            <v>2005</v>
          </cell>
          <cell r="G1815">
            <v>0</v>
          </cell>
          <cell r="H1815" t="str">
            <v>RM</v>
          </cell>
          <cell r="I1815" t="str">
            <v>00135</v>
          </cell>
          <cell r="J1815" t="str">
            <v>03603709</v>
          </cell>
        </row>
        <row r="1816">
          <cell r="A1816">
            <v>3604286</v>
          </cell>
          <cell r="B1816" t="str">
            <v>SARTORI</v>
          </cell>
          <cell r="C1816" t="str">
            <v>ALESSANDRO</v>
          </cell>
          <cell r="D1816" t="str">
            <v>AMICI DELL'ATLETICA VICENZA</v>
          </cell>
          <cell r="E1816">
            <v>0</v>
          </cell>
          <cell r="F1816">
            <v>2005</v>
          </cell>
          <cell r="G1816">
            <v>0</v>
          </cell>
          <cell r="H1816" t="str">
            <v>RM</v>
          </cell>
          <cell r="I1816" t="str">
            <v>00265</v>
          </cell>
          <cell r="J1816" t="str">
            <v>03604286</v>
          </cell>
        </row>
        <row r="1817">
          <cell r="A1817">
            <v>3603789</v>
          </cell>
          <cell r="B1817" t="str">
            <v>SARTORI</v>
          </cell>
          <cell r="C1817" t="str">
            <v>JACOPO</v>
          </cell>
          <cell r="D1817" t="str">
            <v>G.S. LEONICENA</v>
          </cell>
          <cell r="E1817">
            <v>0</v>
          </cell>
          <cell r="F1817">
            <v>2006</v>
          </cell>
          <cell r="G1817">
            <v>0</v>
          </cell>
          <cell r="H1817" t="str">
            <v>RM</v>
          </cell>
          <cell r="I1817" t="str">
            <v>00136</v>
          </cell>
          <cell r="J1817" t="str">
            <v>03603789</v>
          </cell>
        </row>
        <row r="1818">
          <cell r="A1818">
            <v>3603601</v>
          </cell>
          <cell r="B1818" t="str">
            <v>SARTORI</v>
          </cell>
          <cell r="C1818" t="str">
            <v>PAOLO</v>
          </cell>
          <cell r="D1818" t="str">
            <v>AMICI DELL'ATLETICA VICENZA</v>
          </cell>
          <cell r="E1818">
            <v>0</v>
          </cell>
          <cell r="F1818">
            <v>2006</v>
          </cell>
          <cell r="G1818">
            <v>0</v>
          </cell>
          <cell r="H1818" t="str">
            <v>RM</v>
          </cell>
          <cell r="I1818" t="str">
            <v>00265</v>
          </cell>
          <cell r="J1818" t="str">
            <v>03603601</v>
          </cell>
        </row>
        <row r="1819">
          <cell r="A1819">
            <v>3602617</v>
          </cell>
          <cell r="B1819" t="str">
            <v>SCALCHI</v>
          </cell>
          <cell r="C1819" t="str">
            <v>GIOVANNI</v>
          </cell>
          <cell r="D1819" t="str">
            <v>ATLETICA MONTECCHIO MAGGIORE</v>
          </cell>
          <cell r="E1819">
            <v>0</v>
          </cell>
          <cell r="F1819">
            <v>2006</v>
          </cell>
          <cell r="G1819">
            <v>0</v>
          </cell>
          <cell r="H1819" t="str">
            <v>RM</v>
          </cell>
          <cell r="I1819" t="str">
            <v>00346</v>
          </cell>
          <cell r="J1819" t="str">
            <v>03602617</v>
          </cell>
        </row>
        <row r="1820">
          <cell r="A1820">
            <v>3602295</v>
          </cell>
          <cell r="B1820" t="str">
            <v>SCHNEIDER</v>
          </cell>
          <cell r="C1820" t="str">
            <v>LUCA</v>
          </cell>
          <cell r="D1820" t="str">
            <v>POL. DIL. MONTECCHIO PRECALCINO</v>
          </cell>
          <cell r="E1820">
            <v>0</v>
          </cell>
          <cell r="F1820">
            <v>2006</v>
          </cell>
          <cell r="G1820">
            <v>0</v>
          </cell>
          <cell r="H1820" t="str">
            <v>RM</v>
          </cell>
          <cell r="I1820" t="str">
            <v>00004</v>
          </cell>
          <cell r="J1820" t="str">
            <v>03602295</v>
          </cell>
        </row>
        <row r="1821">
          <cell r="A1821">
            <v>3604058</v>
          </cell>
          <cell r="B1821" t="str">
            <v>SELLA</v>
          </cell>
          <cell r="C1821" t="str">
            <v>FILIPPO</v>
          </cell>
          <cell r="D1821" t="str">
            <v>U.S. SUMMANO</v>
          </cell>
          <cell r="E1821">
            <v>0</v>
          </cell>
          <cell r="F1821">
            <v>2006</v>
          </cell>
          <cell r="G1821">
            <v>0</v>
          </cell>
          <cell r="H1821" t="str">
            <v>RM</v>
          </cell>
          <cell r="I1821" t="str">
            <v>00137</v>
          </cell>
          <cell r="J1821" t="str">
            <v>03604058</v>
          </cell>
        </row>
        <row r="1822">
          <cell r="A1822">
            <v>3602903</v>
          </cell>
          <cell r="B1822" t="str">
            <v>SELLE</v>
          </cell>
          <cell r="C1822" t="str">
            <v>LORENZO</v>
          </cell>
          <cell r="D1822" t="str">
            <v>SPAZI VERDI</v>
          </cell>
          <cell r="E1822">
            <v>0</v>
          </cell>
          <cell r="F1822">
            <v>2006</v>
          </cell>
          <cell r="G1822">
            <v>0</v>
          </cell>
          <cell r="H1822" t="str">
            <v>RM</v>
          </cell>
          <cell r="I1822" t="str">
            <v>00298</v>
          </cell>
          <cell r="J1822" t="str">
            <v>03602903</v>
          </cell>
        </row>
        <row r="1823">
          <cell r="A1823">
            <v>3603246</v>
          </cell>
          <cell r="B1823" t="str">
            <v>SINKFIELD</v>
          </cell>
          <cell r="C1823" t="str">
            <v>MAXIMILIAN ALBERTO</v>
          </cell>
          <cell r="D1823" t="str">
            <v>ATLETICA TRISSINO</v>
          </cell>
          <cell r="E1823">
            <v>0</v>
          </cell>
          <cell r="F1823">
            <v>2006</v>
          </cell>
          <cell r="G1823">
            <v>0</v>
          </cell>
          <cell r="H1823" t="str">
            <v>RM</v>
          </cell>
          <cell r="I1823" t="str">
            <v>00230</v>
          </cell>
          <cell r="J1823" t="str">
            <v>03603246</v>
          </cell>
        </row>
        <row r="1824">
          <cell r="A1824">
            <v>3603710</v>
          </cell>
          <cell r="B1824" t="str">
            <v>SOLDA</v>
          </cell>
          <cell r="C1824" t="str">
            <v>LORENZO</v>
          </cell>
          <cell r="D1824" t="str">
            <v>A.P.D. VALDAGNO</v>
          </cell>
          <cell r="E1824">
            <v>0</v>
          </cell>
          <cell r="F1824">
            <v>2005</v>
          </cell>
          <cell r="G1824">
            <v>0</v>
          </cell>
          <cell r="H1824" t="str">
            <v>RM</v>
          </cell>
          <cell r="I1824" t="str">
            <v>00135</v>
          </cell>
          <cell r="J1824" t="str">
            <v>03603710</v>
          </cell>
        </row>
        <row r="1825">
          <cell r="A1825">
            <v>3604417</v>
          </cell>
          <cell r="B1825" t="str">
            <v>SPESSATO</v>
          </cell>
          <cell r="C1825" t="str">
            <v>MATTIA</v>
          </cell>
          <cell r="D1825" t="str">
            <v>POLISPORTIVA SALF ALTOPADOVANA</v>
          </cell>
          <cell r="E1825">
            <v>0</v>
          </cell>
          <cell r="F1825">
            <v>2005</v>
          </cell>
          <cell r="G1825">
            <v>0</v>
          </cell>
          <cell r="H1825" t="str">
            <v>RM</v>
          </cell>
          <cell r="I1825" t="str">
            <v>00145</v>
          </cell>
          <cell r="J1825" t="str">
            <v>03604417</v>
          </cell>
        </row>
        <row r="1826">
          <cell r="A1826">
            <v>3603594</v>
          </cell>
          <cell r="B1826" t="str">
            <v>STERCHELE</v>
          </cell>
          <cell r="C1826" t="str">
            <v>DAMIANO</v>
          </cell>
          <cell r="D1826" t="str">
            <v>AMICI DELL'ATLETICA VICENZA</v>
          </cell>
          <cell r="E1826">
            <v>0</v>
          </cell>
          <cell r="F1826">
            <v>2005</v>
          </cell>
          <cell r="G1826">
            <v>0</v>
          </cell>
          <cell r="H1826" t="str">
            <v>RM</v>
          </cell>
          <cell r="I1826" t="str">
            <v>00265</v>
          </cell>
          <cell r="J1826" t="str">
            <v>03603594</v>
          </cell>
        </row>
        <row r="1827">
          <cell r="A1827">
            <v>3603722</v>
          </cell>
          <cell r="B1827" t="str">
            <v>STIMAMIGLIO</v>
          </cell>
          <cell r="C1827" t="str">
            <v>GIOVANNI</v>
          </cell>
          <cell r="D1827" t="str">
            <v>ATLETICA UNION CREAZZO A.S.D.</v>
          </cell>
          <cell r="E1827">
            <v>0</v>
          </cell>
          <cell r="F1827">
            <v>2006</v>
          </cell>
          <cell r="G1827">
            <v>0</v>
          </cell>
          <cell r="H1827" t="str">
            <v>RM</v>
          </cell>
          <cell r="I1827" t="str">
            <v>00101</v>
          </cell>
          <cell r="J1827" t="str">
            <v>03603722</v>
          </cell>
        </row>
        <row r="1828">
          <cell r="A1828">
            <v>3603721</v>
          </cell>
          <cell r="B1828" t="str">
            <v>STIMAMIGLIO</v>
          </cell>
          <cell r="C1828" t="str">
            <v>PIETRO</v>
          </cell>
          <cell r="D1828" t="str">
            <v>ATLETICA UNION CREAZZO A.S.D.</v>
          </cell>
          <cell r="E1828">
            <v>0</v>
          </cell>
          <cell r="F1828">
            <v>2006</v>
          </cell>
          <cell r="G1828">
            <v>0</v>
          </cell>
          <cell r="H1828" t="str">
            <v>RM</v>
          </cell>
          <cell r="I1828" t="str">
            <v>00101</v>
          </cell>
          <cell r="J1828" t="str">
            <v>03603721</v>
          </cell>
        </row>
        <row r="1829">
          <cell r="A1829">
            <v>3604102</v>
          </cell>
          <cell r="B1829" t="str">
            <v>TARQUINI</v>
          </cell>
          <cell r="C1829" t="str">
            <v>MARCO AURELIO</v>
          </cell>
          <cell r="D1829" t="str">
            <v>POLISPORTIVA DUEVILLE</v>
          </cell>
          <cell r="E1829">
            <v>0</v>
          </cell>
          <cell r="F1829">
            <v>2005</v>
          </cell>
          <cell r="G1829">
            <v>0</v>
          </cell>
          <cell r="H1829" t="str">
            <v>RM</v>
          </cell>
          <cell r="I1829" t="str">
            <v>00112</v>
          </cell>
          <cell r="J1829" t="str">
            <v>03604102</v>
          </cell>
        </row>
        <row r="1830">
          <cell r="A1830">
            <v>3603596</v>
          </cell>
          <cell r="B1830" t="str">
            <v>TESTA</v>
          </cell>
          <cell r="C1830" t="str">
            <v>NICOLA</v>
          </cell>
          <cell r="D1830" t="str">
            <v>AMICI DELL'ATLETICA VICENZA</v>
          </cell>
          <cell r="E1830">
            <v>0</v>
          </cell>
          <cell r="F1830">
            <v>2005</v>
          </cell>
          <cell r="G1830">
            <v>0</v>
          </cell>
          <cell r="H1830" t="str">
            <v>RM</v>
          </cell>
          <cell r="I1830" t="str">
            <v>00265</v>
          </cell>
          <cell r="J1830" t="str">
            <v>03603596</v>
          </cell>
        </row>
        <row r="1831">
          <cell r="A1831">
            <v>3604262</v>
          </cell>
          <cell r="B1831" t="str">
            <v>TOGNETTI</v>
          </cell>
          <cell r="C1831" t="str">
            <v>CRISTIANO</v>
          </cell>
          <cell r="D1831" t="str">
            <v>CSI ATLETICA COLLI BERICI A.S.D.</v>
          </cell>
          <cell r="E1831">
            <v>0</v>
          </cell>
          <cell r="F1831">
            <v>2006</v>
          </cell>
          <cell r="G1831">
            <v>0</v>
          </cell>
          <cell r="H1831" t="str">
            <v>RM</v>
          </cell>
          <cell r="I1831" t="str">
            <v>00070</v>
          </cell>
          <cell r="J1831" t="str">
            <v>03604262</v>
          </cell>
        </row>
        <row r="1832">
          <cell r="A1832">
            <v>3604448</v>
          </cell>
          <cell r="B1832" t="str">
            <v>TONIN</v>
          </cell>
          <cell r="C1832" t="str">
            <v>MARCO</v>
          </cell>
          <cell r="D1832" t="str">
            <v>POLISPORTIVA SALF ALTOPADOVANA</v>
          </cell>
          <cell r="E1832">
            <v>0</v>
          </cell>
          <cell r="F1832">
            <v>2005</v>
          </cell>
          <cell r="G1832">
            <v>0</v>
          </cell>
          <cell r="H1832" t="str">
            <v>RM</v>
          </cell>
          <cell r="I1832" t="str">
            <v>00145</v>
          </cell>
          <cell r="J1832" t="str">
            <v>03604448</v>
          </cell>
        </row>
        <row r="1833">
          <cell r="A1833">
            <v>3603509</v>
          </cell>
          <cell r="B1833" t="str">
            <v>ZATTRA</v>
          </cell>
          <cell r="C1833" t="str">
            <v>MATTEO</v>
          </cell>
          <cell r="D1833" t="str">
            <v>U.S. SUMMANO</v>
          </cell>
          <cell r="E1833">
            <v>0</v>
          </cell>
          <cell r="F1833">
            <v>2006</v>
          </cell>
          <cell r="G1833">
            <v>0</v>
          </cell>
          <cell r="H1833" t="str">
            <v>RM</v>
          </cell>
          <cell r="I1833" t="str">
            <v>00137</v>
          </cell>
          <cell r="J1833" t="str">
            <v>03603509</v>
          </cell>
        </row>
        <row r="1834">
          <cell r="A1834">
            <v>3602418</v>
          </cell>
          <cell r="B1834" t="str">
            <v>ZAUSA</v>
          </cell>
          <cell r="C1834" t="str">
            <v>FRANCESCO</v>
          </cell>
          <cell r="D1834" t="str">
            <v>RISORGIVE</v>
          </cell>
          <cell r="E1834">
            <v>0</v>
          </cell>
          <cell r="F1834">
            <v>2006</v>
          </cell>
          <cell r="G1834">
            <v>0</v>
          </cell>
          <cell r="H1834" t="str">
            <v>RM</v>
          </cell>
          <cell r="I1834" t="str">
            <v>00031</v>
          </cell>
          <cell r="J1834" t="str">
            <v>03602418</v>
          </cell>
        </row>
        <row r="1835">
          <cell r="A1835">
            <v>3602559</v>
          </cell>
          <cell r="B1835" t="str">
            <v>ZONTA</v>
          </cell>
          <cell r="C1835" t="str">
            <v>ALBERTO</v>
          </cell>
          <cell r="D1835" t="str">
            <v>ATLETICA UNION CREAZZO A.S.D.</v>
          </cell>
          <cell r="E1835">
            <v>0</v>
          </cell>
          <cell r="F1835">
            <v>2006</v>
          </cell>
          <cell r="G1835">
            <v>0</v>
          </cell>
          <cell r="H1835" t="str">
            <v>RM</v>
          </cell>
          <cell r="I1835" t="str">
            <v>00101</v>
          </cell>
          <cell r="J1835" t="str">
            <v>03602559</v>
          </cell>
        </row>
        <row r="1836">
          <cell r="A1836">
            <v>3604469</v>
          </cell>
          <cell r="B1836" t="str">
            <v>ZULIAN</v>
          </cell>
          <cell r="C1836" t="str">
            <v>GIOVANNI</v>
          </cell>
          <cell r="D1836" t="str">
            <v>SPAZI VERDI</v>
          </cell>
          <cell r="E1836">
            <v>0</v>
          </cell>
          <cell r="F1836">
            <v>2006</v>
          </cell>
          <cell r="G1836">
            <v>0</v>
          </cell>
          <cell r="H1836" t="str">
            <v>RM</v>
          </cell>
          <cell r="I1836" t="str">
            <v>00298</v>
          </cell>
          <cell r="J1836" t="str">
            <v>03604469</v>
          </cell>
        </row>
        <row r="1837">
          <cell r="A1837">
            <v>3606902</v>
          </cell>
          <cell r="B1837" t="str">
            <v>ZUSTOVI</v>
          </cell>
          <cell r="C1837" t="str">
            <v>RICCARDO</v>
          </cell>
          <cell r="D1837" t="str">
            <v>G.S. LEONICENA</v>
          </cell>
          <cell r="E1837">
            <v>0</v>
          </cell>
          <cell r="F1837">
            <v>1996</v>
          </cell>
          <cell r="G1837">
            <v>0</v>
          </cell>
          <cell r="H1837" t="str">
            <v>S</v>
          </cell>
          <cell r="I1837" t="str">
            <v>00136</v>
          </cell>
          <cell r="J1837" t="str">
            <v>03606902</v>
          </cell>
        </row>
        <row r="1838">
          <cell r="A1838">
            <v>3602860</v>
          </cell>
          <cell r="B1838" t="str">
            <v>ALEARDI</v>
          </cell>
          <cell r="C1838" t="str">
            <v>MARTINA</v>
          </cell>
          <cell r="D1838" t="str">
            <v>ATLETICA ARZIGNANO</v>
          </cell>
          <cell r="E1838">
            <v>0</v>
          </cell>
          <cell r="F1838">
            <v>1991</v>
          </cell>
          <cell r="G1838">
            <v>0</v>
          </cell>
          <cell r="H1838" t="str">
            <v>SF</v>
          </cell>
          <cell r="I1838" t="str">
            <v>00131</v>
          </cell>
          <cell r="J1838" t="str">
            <v>03602860</v>
          </cell>
        </row>
        <row r="1839">
          <cell r="A1839">
            <v>3603313</v>
          </cell>
          <cell r="B1839" t="str">
            <v>APOLLONI</v>
          </cell>
          <cell r="C1839" t="str">
            <v>ANNA</v>
          </cell>
          <cell r="D1839" t="str">
            <v>ATLETICA VALCHIAMPO</v>
          </cell>
          <cell r="E1839">
            <v>0</v>
          </cell>
          <cell r="F1839">
            <v>1998</v>
          </cell>
          <cell r="G1839">
            <v>0</v>
          </cell>
          <cell r="H1839" t="str">
            <v>SF</v>
          </cell>
          <cell r="I1839" t="str">
            <v>00140</v>
          </cell>
          <cell r="J1839" t="str">
            <v>03603313</v>
          </cell>
        </row>
        <row r="1840">
          <cell r="A1840">
            <v>3604510</v>
          </cell>
          <cell r="B1840" t="str">
            <v>BASSO</v>
          </cell>
          <cell r="C1840" t="str">
            <v>LAURA</v>
          </cell>
          <cell r="D1840" t="str">
            <v>C.S.I. TEZZE SUL BRENTA</v>
          </cell>
          <cell r="E1840">
            <v>0</v>
          </cell>
          <cell r="F1840">
            <v>1984</v>
          </cell>
          <cell r="G1840">
            <v>0</v>
          </cell>
          <cell r="H1840" t="str">
            <v>SF</v>
          </cell>
          <cell r="I1840" t="str">
            <v>00134</v>
          </cell>
          <cell r="J1840" t="str">
            <v>03604510</v>
          </cell>
        </row>
        <row r="1841">
          <cell r="A1841">
            <v>3603939</v>
          </cell>
          <cell r="B1841" t="str">
            <v>BELOTTI</v>
          </cell>
          <cell r="C1841" t="str">
            <v>GIORGIA</v>
          </cell>
          <cell r="D1841" t="str">
            <v>POLISPORTIVA DUEVILLE</v>
          </cell>
          <cell r="E1841">
            <v>0</v>
          </cell>
          <cell r="F1841">
            <v>1995</v>
          </cell>
          <cell r="G1841">
            <v>0</v>
          </cell>
          <cell r="H1841" t="str">
            <v>SF</v>
          </cell>
          <cell r="I1841" t="str">
            <v>00112</v>
          </cell>
          <cell r="J1841" t="str">
            <v>03603939</v>
          </cell>
        </row>
        <row r="1842">
          <cell r="A1842">
            <v>3603849</v>
          </cell>
          <cell r="B1842" t="str">
            <v>BERTIN</v>
          </cell>
          <cell r="C1842" t="str">
            <v>ILARIA</v>
          </cell>
          <cell r="D1842" t="str">
            <v>ATLETICA CALDOGNO '93</v>
          </cell>
          <cell r="E1842">
            <v>0</v>
          </cell>
          <cell r="F1842">
            <v>1988</v>
          </cell>
          <cell r="G1842">
            <v>0</v>
          </cell>
          <cell r="H1842" t="str">
            <v>SF</v>
          </cell>
          <cell r="I1842" t="str">
            <v>00129</v>
          </cell>
          <cell r="J1842" t="str">
            <v>03603849</v>
          </cell>
        </row>
        <row r="1843">
          <cell r="A1843">
            <v>3603756</v>
          </cell>
          <cell r="B1843" t="str">
            <v>BILLO</v>
          </cell>
          <cell r="C1843" t="str">
            <v>VALERIA</v>
          </cell>
          <cell r="D1843" t="str">
            <v>G.S. LEONICENA</v>
          </cell>
          <cell r="E1843">
            <v>0</v>
          </cell>
          <cell r="F1843">
            <v>1985</v>
          </cell>
          <cell r="G1843">
            <v>0</v>
          </cell>
          <cell r="H1843" t="str">
            <v>SF</v>
          </cell>
          <cell r="I1843" t="str">
            <v>00136</v>
          </cell>
          <cell r="J1843" t="str">
            <v>03603756</v>
          </cell>
        </row>
        <row r="1844">
          <cell r="A1844">
            <v>3607379</v>
          </cell>
          <cell r="B1844" t="str">
            <v>BONOMO</v>
          </cell>
          <cell r="C1844" t="str">
            <v>SARA</v>
          </cell>
          <cell r="D1844" t="str">
            <v>RISORGIVE</v>
          </cell>
          <cell r="E1844">
            <v>0</v>
          </cell>
          <cell r="F1844">
            <v>1998</v>
          </cell>
          <cell r="G1844">
            <v>0</v>
          </cell>
          <cell r="H1844" t="str">
            <v>SF</v>
          </cell>
          <cell r="I1844" t="str">
            <v>00031</v>
          </cell>
          <cell r="J1844" t="str">
            <v>03607379</v>
          </cell>
        </row>
        <row r="1845">
          <cell r="A1845">
            <v>3605823</v>
          </cell>
          <cell r="B1845" t="str">
            <v>BORTOLI</v>
          </cell>
          <cell r="C1845" t="str">
            <v>ANNA</v>
          </cell>
          <cell r="D1845" t="str">
            <v>POLISPORTIVA DUEVILLE</v>
          </cell>
          <cell r="E1845">
            <v>0</v>
          </cell>
          <cell r="F1845">
            <v>1994</v>
          </cell>
          <cell r="G1845">
            <v>0</v>
          </cell>
          <cell r="H1845" t="str">
            <v>SF</v>
          </cell>
          <cell r="I1845" t="str">
            <v>00112</v>
          </cell>
          <cell r="J1845" t="str">
            <v>03605823</v>
          </cell>
        </row>
        <row r="1846">
          <cell r="A1846">
            <v>3603319</v>
          </cell>
          <cell r="B1846" t="str">
            <v>BOSCHETTO</v>
          </cell>
          <cell r="C1846" t="str">
            <v>NOEMI</v>
          </cell>
          <cell r="D1846" t="str">
            <v>ATLETICA VALCHIAMPO</v>
          </cell>
          <cell r="E1846">
            <v>0</v>
          </cell>
          <cell r="F1846">
            <v>1996</v>
          </cell>
          <cell r="G1846">
            <v>0</v>
          </cell>
          <cell r="H1846" t="str">
            <v>SF</v>
          </cell>
          <cell r="I1846" t="str">
            <v>00140</v>
          </cell>
          <cell r="J1846" t="str">
            <v>03603319</v>
          </cell>
        </row>
        <row r="1847">
          <cell r="A1847">
            <v>3603010</v>
          </cell>
          <cell r="B1847" t="str">
            <v>BRUNA</v>
          </cell>
          <cell r="C1847" t="str">
            <v>VALENTINA</v>
          </cell>
          <cell r="D1847" t="str">
            <v>ATLETICA ARZIGNANO</v>
          </cell>
          <cell r="E1847">
            <v>0</v>
          </cell>
          <cell r="F1847">
            <v>1987</v>
          </cell>
          <cell r="G1847">
            <v>0</v>
          </cell>
          <cell r="H1847" t="str">
            <v>SF</v>
          </cell>
          <cell r="I1847" t="str">
            <v>00131</v>
          </cell>
          <cell r="J1847" t="str">
            <v>03603010</v>
          </cell>
        </row>
        <row r="1848">
          <cell r="A1848">
            <v>3602459</v>
          </cell>
          <cell r="B1848" t="str">
            <v>CAPOZZI</v>
          </cell>
          <cell r="C1848" t="str">
            <v>LAVINIA</v>
          </cell>
          <cell r="D1848" t="str">
            <v>ATLETICA UNION CREAZZO A.S.D.</v>
          </cell>
          <cell r="E1848">
            <v>0</v>
          </cell>
          <cell r="F1848">
            <v>1996</v>
          </cell>
          <cell r="G1848">
            <v>0</v>
          </cell>
          <cell r="H1848" t="str">
            <v>SF</v>
          </cell>
          <cell r="I1848" t="str">
            <v>00101</v>
          </cell>
          <cell r="J1848" t="str">
            <v>03602459</v>
          </cell>
        </row>
        <row r="1849">
          <cell r="A1849">
            <v>3605827</v>
          </cell>
          <cell r="B1849" t="str">
            <v>CAROLLO</v>
          </cell>
          <cell r="C1849" t="str">
            <v>SARA</v>
          </cell>
          <cell r="D1849" t="str">
            <v>POLISPORTIVA DUEVILLE</v>
          </cell>
          <cell r="E1849">
            <v>0</v>
          </cell>
          <cell r="F1849">
            <v>1989</v>
          </cell>
          <cell r="G1849">
            <v>0</v>
          </cell>
          <cell r="H1849" t="str">
            <v>SF</v>
          </cell>
          <cell r="I1849" t="str">
            <v>00112</v>
          </cell>
          <cell r="J1849" t="str">
            <v>03605827</v>
          </cell>
        </row>
        <row r="1850">
          <cell r="A1850">
            <v>3604205</v>
          </cell>
          <cell r="B1850" t="str">
            <v>CASTAGNA</v>
          </cell>
          <cell r="C1850" t="str">
            <v>MANUELA</v>
          </cell>
          <cell r="D1850" t="str">
            <v>CSI ATLETICA COLLI BERICI A.S.D.</v>
          </cell>
          <cell r="E1850">
            <v>0</v>
          </cell>
          <cell r="F1850">
            <v>1998</v>
          </cell>
          <cell r="G1850">
            <v>0</v>
          </cell>
          <cell r="H1850" t="str">
            <v>SF</v>
          </cell>
          <cell r="I1850" t="str">
            <v>00070</v>
          </cell>
          <cell r="J1850" t="str">
            <v>03604205</v>
          </cell>
        </row>
        <row r="1851">
          <cell r="A1851">
            <v>3603012</v>
          </cell>
          <cell r="B1851" t="str">
            <v>CASTAGNA</v>
          </cell>
          <cell r="C1851" t="str">
            <v>MARIA GIOVANNA</v>
          </cell>
          <cell r="D1851" t="str">
            <v>ATLETICA ARZIGNANO</v>
          </cell>
          <cell r="E1851">
            <v>0</v>
          </cell>
          <cell r="F1851">
            <v>1989</v>
          </cell>
          <cell r="G1851">
            <v>0</v>
          </cell>
          <cell r="H1851" t="str">
            <v>SF</v>
          </cell>
          <cell r="I1851" t="str">
            <v>00131</v>
          </cell>
          <cell r="J1851" t="str">
            <v>03603012</v>
          </cell>
        </row>
        <row r="1852">
          <cell r="A1852">
            <v>3605624</v>
          </cell>
          <cell r="B1852" t="str">
            <v>CECCHETTO</v>
          </cell>
          <cell r="C1852" t="str">
            <v>SARA</v>
          </cell>
          <cell r="D1852" t="str">
            <v>ARCES</v>
          </cell>
          <cell r="E1852">
            <v>0</v>
          </cell>
          <cell r="F1852">
            <v>1998</v>
          </cell>
          <cell r="G1852">
            <v>0</v>
          </cell>
          <cell r="H1852" t="str">
            <v>SF</v>
          </cell>
          <cell r="I1852" t="str">
            <v>00339</v>
          </cell>
          <cell r="J1852" t="str">
            <v>03605624</v>
          </cell>
        </row>
        <row r="1853">
          <cell r="A1853">
            <v>3603272</v>
          </cell>
          <cell r="B1853" t="str">
            <v>CELOTTO</v>
          </cell>
          <cell r="C1853" t="str">
            <v>ELENA</v>
          </cell>
          <cell r="D1853" t="str">
            <v>A.P.D. VALDAGNO</v>
          </cell>
          <cell r="E1853">
            <v>0</v>
          </cell>
          <cell r="F1853">
            <v>1998</v>
          </cell>
          <cell r="G1853">
            <v>0</v>
          </cell>
          <cell r="H1853" t="str">
            <v>SF</v>
          </cell>
          <cell r="I1853" t="str">
            <v>00135</v>
          </cell>
          <cell r="J1853" t="str">
            <v>03603272</v>
          </cell>
        </row>
        <row r="1854">
          <cell r="A1854">
            <v>3603330</v>
          </cell>
          <cell r="B1854" t="str">
            <v>CRACCO</v>
          </cell>
          <cell r="C1854" t="str">
            <v>MARGHERITA</v>
          </cell>
          <cell r="D1854" t="str">
            <v>ATLETICA VALCHIAMPO</v>
          </cell>
          <cell r="E1854">
            <v>0</v>
          </cell>
          <cell r="F1854">
            <v>1988</v>
          </cell>
          <cell r="G1854">
            <v>0</v>
          </cell>
          <cell r="H1854" t="str">
            <v>SF</v>
          </cell>
          <cell r="I1854" t="str">
            <v>00140</v>
          </cell>
          <cell r="J1854" t="str">
            <v>03603330</v>
          </cell>
        </row>
        <row r="1855">
          <cell r="A1855">
            <v>3603043</v>
          </cell>
          <cell r="B1855" t="str">
            <v>D'AGOSTINI</v>
          </cell>
          <cell r="C1855" t="str">
            <v>ALICE</v>
          </cell>
          <cell r="D1855" t="str">
            <v>ATLETICA ARZIGNANO</v>
          </cell>
          <cell r="E1855">
            <v>0</v>
          </cell>
          <cell r="F1855">
            <v>1995</v>
          </cell>
          <cell r="G1855">
            <v>0</v>
          </cell>
          <cell r="H1855" t="str">
            <v>SF</v>
          </cell>
          <cell r="I1855" t="str">
            <v>00131</v>
          </cell>
          <cell r="J1855" t="str">
            <v>03603043</v>
          </cell>
        </row>
        <row r="1856">
          <cell r="A1856">
            <v>3603047</v>
          </cell>
          <cell r="B1856" t="str">
            <v>DAL GRANDE</v>
          </cell>
          <cell r="C1856" t="str">
            <v>LISA</v>
          </cell>
          <cell r="D1856" t="str">
            <v>ATLETICA ARZIGNANO</v>
          </cell>
          <cell r="E1856">
            <v>0</v>
          </cell>
          <cell r="F1856">
            <v>1994</v>
          </cell>
          <cell r="G1856">
            <v>0</v>
          </cell>
          <cell r="H1856" t="str">
            <v>SF</v>
          </cell>
          <cell r="I1856" t="str">
            <v>00131</v>
          </cell>
          <cell r="J1856" t="str">
            <v>03603047</v>
          </cell>
        </row>
        <row r="1857">
          <cell r="A1857">
            <v>3602563</v>
          </cell>
          <cell r="B1857" t="str">
            <v>DONADELLO</v>
          </cell>
          <cell r="C1857" t="str">
            <v>CHIARA</v>
          </cell>
          <cell r="D1857" t="str">
            <v>ATLETICA UNION CREAZZO A.S.D.</v>
          </cell>
          <cell r="E1857">
            <v>0</v>
          </cell>
          <cell r="F1857">
            <v>1996</v>
          </cell>
          <cell r="G1857">
            <v>0</v>
          </cell>
          <cell r="H1857" t="str">
            <v>SF</v>
          </cell>
          <cell r="I1857" t="str">
            <v>00101</v>
          </cell>
          <cell r="J1857" t="str">
            <v>03602563</v>
          </cell>
        </row>
        <row r="1858">
          <cell r="A1858">
            <v>3602422</v>
          </cell>
          <cell r="B1858" t="str">
            <v>FERRAMOSCA</v>
          </cell>
          <cell r="C1858" t="str">
            <v>KARINA</v>
          </cell>
          <cell r="D1858" t="str">
            <v>RISORGIVE</v>
          </cell>
          <cell r="E1858">
            <v>0</v>
          </cell>
          <cell r="F1858">
            <v>1998</v>
          </cell>
          <cell r="G1858">
            <v>0</v>
          </cell>
          <cell r="H1858" t="str">
            <v>SF</v>
          </cell>
          <cell r="I1858" t="str">
            <v>00031</v>
          </cell>
          <cell r="J1858" t="str">
            <v>03602422</v>
          </cell>
        </row>
        <row r="1859">
          <cell r="A1859">
            <v>3603880</v>
          </cell>
          <cell r="B1859" t="str">
            <v>FRANCO</v>
          </cell>
          <cell r="C1859" t="str">
            <v>DANIELA</v>
          </cell>
          <cell r="D1859" t="str">
            <v>ATLETICA CALDOGNO '93</v>
          </cell>
          <cell r="E1859">
            <v>0</v>
          </cell>
          <cell r="F1859">
            <v>1987</v>
          </cell>
          <cell r="G1859">
            <v>0</v>
          </cell>
          <cell r="H1859" t="str">
            <v>SF</v>
          </cell>
          <cell r="I1859" t="str">
            <v>00129</v>
          </cell>
          <cell r="J1859" t="str">
            <v>03603880</v>
          </cell>
        </row>
        <row r="1860">
          <cell r="A1860">
            <v>3602427</v>
          </cell>
          <cell r="B1860" t="str">
            <v>GASPARI</v>
          </cell>
          <cell r="C1860" t="str">
            <v>FEDERICA</v>
          </cell>
          <cell r="D1860" t="str">
            <v>RISORGIVE</v>
          </cell>
          <cell r="E1860">
            <v>0</v>
          </cell>
          <cell r="F1860">
            <v>1995</v>
          </cell>
          <cell r="G1860">
            <v>0</v>
          </cell>
          <cell r="H1860" t="str">
            <v>SF</v>
          </cell>
          <cell r="I1860" t="str">
            <v>00031</v>
          </cell>
          <cell r="J1860" t="str">
            <v>03602427</v>
          </cell>
        </row>
        <row r="1861">
          <cell r="A1861">
            <v>3602396</v>
          </cell>
          <cell r="B1861" t="str">
            <v>GRESELIN</v>
          </cell>
          <cell r="C1861" t="str">
            <v>MARTINA</v>
          </cell>
          <cell r="D1861" t="str">
            <v>RISORGIVE</v>
          </cell>
          <cell r="E1861">
            <v>0</v>
          </cell>
          <cell r="F1861">
            <v>1998</v>
          </cell>
          <cell r="G1861">
            <v>0</v>
          </cell>
          <cell r="H1861" t="str">
            <v>SF</v>
          </cell>
          <cell r="I1861" t="str">
            <v>00031</v>
          </cell>
          <cell r="J1861" t="str">
            <v>03602396</v>
          </cell>
        </row>
        <row r="1862">
          <cell r="A1862">
            <v>3602281</v>
          </cell>
          <cell r="B1862" t="str">
            <v>GUGLIELMI</v>
          </cell>
          <cell r="C1862" t="str">
            <v>ELISA</v>
          </cell>
          <cell r="D1862" t="str">
            <v>POL. DIL. MONTECCHIO PRECALCINO</v>
          </cell>
          <cell r="E1862">
            <v>0</v>
          </cell>
          <cell r="F1862">
            <v>1991</v>
          </cell>
          <cell r="G1862">
            <v>0</v>
          </cell>
          <cell r="H1862" t="str">
            <v>SF</v>
          </cell>
          <cell r="I1862" t="str">
            <v>00004</v>
          </cell>
          <cell r="J1862" t="str">
            <v>03602281</v>
          </cell>
        </row>
        <row r="1863">
          <cell r="A1863">
            <v>3603501</v>
          </cell>
          <cell r="B1863" t="str">
            <v>LIEVORE</v>
          </cell>
          <cell r="C1863" t="str">
            <v>GIADA</v>
          </cell>
          <cell r="D1863" t="str">
            <v>U.S. SUMMANO</v>
          </cell>
          <cell r="E1863">
            <v>0</v>
          </cell>
          <cell r="F1863">
            <v>1997</v>
          </cell>
          <cell r="G1863">
            <v>0</v>
          </cell>
          <cell r="H1863" t="str">
            <v>SF</v>
          </cell>
          <cell r="I1863" t="str">
            <v>00137</v>
          </cell>
          <cell r="J1863" t="str">
            <v>03603501</v>
          </cell>
        </row>
        <row r="1864">
          <cell r="A1864">
            <v>3604514</v>
          </cell>
          <cell r="B1864" t="str">
            <v>LIONZO</v>
          </cell>
          <cell r="C1864" t="str">
            <v>CHIARA</v>
          </cell>
          <cell r="D1864" t="str">
            <v>POLISPORTIVA DUEVILLE</v>
          </cell>
          <cell r="E1864">
            <v>0</v>
          </cell>
          <cell r="F1864">
            <v>1985</v>
          </cell>
          <cell r="G1864">
            <v>0</v>
          </cell>
          <cell r="H1864" t="str">
            <v>SF</v>
          </cell>
          <cell r="I1864" t="str">
            <v>00112</v>
          </cell>
          <cell r="J1864" t="str">
            <v>03604514</v>
          </cell>
        </row>
        <row r="1865">
          <cell r="A1865">
            <v>3603977</v>
          </cell>
          <cell r="B1865" t="str">
            <v>LONEDO</v>
          </cell>
          <cell r="C1865" t="str">
            <v>REBECCA</v>
          </cell>
          <cell r="D1865" t="str">
            <v>POLISPORTIVA DUEVILLE</v>
          </cell>
          <cell r="E1865">
            <v>0</v>
          </cell>
          <cell r="F1865">
            <v>1996</v>
          </cell>
          <cell r="G1865">
            <v>0</v>
          </cell>
          <cell r="H1865" t="str">
            <v>SF</v>
          </cell>
          <cell r="I1865" t="str">
            <v>00112</v>
          </cell>
          <cell r="J1865" t="str">
            <v>03603977</v>
          </cell>
        </row>
        <row r="1866">
          <cell r="A1866">
            <v>3604315</v>
          </cell>
          <cell r="B1866" t="str">
            <v>LOVATO</v>
          </cell>
          <cell r="C1866" t="str">
            <v>VANIA</v>
          </cell>
          <cell r="D1866" t="str">
            <v>ATLETICA ARZIGNANO</v>
          </cell>
          <cell r="E1866">
            <v>0</v>
          </cell>
          <cell r="F1866">
            <v>1986</v>
          </cell>
          <cell r="G1866">
            <v>0</v>
          </cell>
          <cell r="H1866" t="str">
            <v>SF</v>
          </cell>
          <cell r="I1866" t="str">
            <v>00131</v>
          </cell>
          <cell r="J1866" t="str">
            <v>03604315</v>
          </cell>
        </row>
        <row r="1867">
          <cell r="A1867">
            <v>3603073</v>
          </cell>
          <cell r="B1867" t="str">
            <v>MAGRO</v>
          </cell>
          <cell r="C1867" t="str">
            <v>JESSICA</v>
          </cell>
          <cell r="D1867" t="str">
            <v>ATLETICA ARZIGNANO</v>
          </cell>
          <cell r="E1867">
            <v>0</v>
          </cell>
          <cell r="F1867">
            <v>1995</v>
          </cell>
          <cell r="G1867">
            <v>0</v>
          </cell>
          <cell r="H1867" t="str">
            <v>SF</v>
          </cell>
          <cell r="I1867" t="str">
            <v>00131</v>
          </cell>
          <cell r="J1867" t="str">
            <v>03603073</v>
          </cell>
        </row>
        <row r="1868">
          <cell r="A1868">
            <v>3604107</v>
          </cell>
          <cell r="B1868" t="str">
            <v>MALASPINA</v>
          </cell>
          <cell r="C1868" t="str">
            <v>CHIARA</v>
          </cell>
          <cell r="D1868" t="str">
            <v>POLISPORTIVA DUEVILLE</v>
          </cell>
          <cell r="E1868">
            <v>0</v>
          </cell>
          <cell r="F1868">
            <v>1984</v>
          </cell>
          <cell r="G1868">
            <v>0</v>
          </cell>
          <cell r="H1868" t="str">
            <v>SF</v>
          </cell>
          <cell r="I1868" t="str">
            <v>00112</v>
          </cell>
          <cell r="J1868" t="str">
            <v>03604107</v>
          </cell>
        </row>
        <row r="1869">
          <cell r="A1869">
            <v>3602248</v>
          </cell>
          <cell r="B1869" t="str">
            <v>MARAN</v>
          </cell>
          <cell r="C1869" t="str">
            <v>ELISABETTA</v>
          </cell>
          <cell r="D1869" t="str">
            <v>ATLETICA UNION CREAZZO A.S.D.</v>
          </cell>
          <cell r="E1869">
            <v>0</v>
          </cell>
          <cell r="F1869">
            <v>1992</v>
          </cell>
          <cell r="G1869">
            <v>0</v>
          </cell>
          <cell r="H1869" t="str">
            <v>SF</v>
          </cell>
          <cell r="I1869" t="str">
            <v>00101</v>
          </cell>
          <cell r="J1869" t="str">
            <v>03602248</v>
          </cell>
        </row>
        <row r="1870">
          <cell r="A1870">
            <v>3603236</v>
          </cell>
          <cell r="B1870" t="str">
            <v>MEGGIOLARO</v>
          </cell>
          <cell r="C1870" t="str">
            <v>DEBORAH</v>
          </cell>
          <cell r="D1870" t="str">
            <v>ATLETICA TRISSINO</v>
          </cell>
          <cell r="E1870">
            <v>0</v>
          </cell>
          <cell r="F1870">
            <v>1995</v>
          </cell>
          <cell r="G1870">
            <v>0</v>
          </cell>
          <cell r="H1870" t="str">
            <v>SF</v>
          </cell>
          <cell r="I1870" t="str">
            <v>00230</v>
          </cell>
          <cell r="J1870" t="str">
            <v>03603236</v>
          </cell>
        </row>
        <row r="1871">
          <cell r="A1871">
            <v>3603620</v>
          </cell>
          <cell r="B1871" t="str">
            <v>MURARO</v>
          </cell>
          <cell r="C1871" t="str">
            <v>LISA</v>
          </cell>
          <cell r="D1871" t="str">
            <v>U.S. SUMMANO</v>
          </cell>
          <cell r="E1871">
            <v>0</v>
          </cell>
          <cell r="F1871">
            <v>1984</v>
          </cell>
          <cell r="G1871">
            <v>0</v>
          </cell>
          <cell r="H1871" t="str">
            <v>SF</v>
          </cell>
          <cell r="I1871" t="str">
            <v>00137</v>
          </cell>
          <cell r="J1871" t="str">
            <v>03603620</v>
          </cell>
        </row>
        <row r="1872">
          <cell r="A1872">
            <v>3602897</v>
          </cell>
          <cell r="B1872" t="str">
            <v>PENTO</v>
          </cell>
          <cell r="C1872" t="str">
            <v>SILVIA</v>
          </cell>
          <cell r="D1872" t="str">
            <v>SPAZI VERDI</v>
          </cell>
          <cell r="E1872">
            <v>0</v>
          </cell>
          <cell r="F1872">
            <v>1994</v>
          </cell>
          <cell r="G1872">
            <v>0</v>
          </cell>
          <cell r="H1872" t="str">
            <v>SF</v>
          </cell>
          <cell r="I1872" t="str">
            <v>00298</v>
          </cell>
          <cell r="J1872" t="str">
            <v>03602897</v>
          </cell>
        </row>
        <row r="1873">
          <cell r="A1873">
            <v>3603025</v>
          </cell>
          <cell r="B1873" t="str">
            <v>PERETTI</v>
          </cell>
          <cell r="C1873" t="str">
            <v>ANNA</v>
          </cell>
          <cell r="D1873" t="str">
            <v>ATLETICA UNION CREAZZO A.S.D.</v>
          </cell>
          <cell r="E1873">
            <v>0</v>
          </cell>
          <cell r="F1873">
            <v>1986</v>
          </cell>
          <cell r="G1873">
            <v>0</v>
          </cell>
          <cell r="H1873" t="str">
            <v>SF</v>
          </cell>
          <cell r="I1873" t="str">
            <v>00101</v>
          </cell>
          <cell r="J1873" t="str">
            <v>03603025</v>
          </cell>
        </row>
        <row r="1874">
          <cell r="A1874">
            <v>3602290</v>
          </cell>
          <cell r="B1874" t="str">
            <v>PESAVENTO</v>
          </cell>
          <cell r="C1874" t="str">
            <v>LIA</v>
          </cell>
          <cell r="D1874" t="str">
            <v>POL. DIL. MONTECCHIO PRECALCINO</v>
          </cell>
          <cell r="E1874">
            <v>0</v>
          </cell>
          <cell r="F1874">
            <v>1989</v>
          </cell>
          <cell r="G1874">
            <v>0</v>
          </cell>
          <cell r="H1874" t="str">
            <v>SF</v>
          </cell>
          <cell r="I1874" t="str">
            <v>00004</v>
          </cell>
          <cell r="J1874" t="str">
            <v>03602290</v>
          </cell>
        </row>
        <row r="1875">
          <cell r="A1875">
            <v>3606501</v>
          </cell>
          <cell r="B1875" t="str">
            <v>PILATI</v>
          </cell>
          <cell r="C1875" t="str">
            <v>SILVIA</v>
          </cell>
          <cell r="D1875" t="str">
            <v>ATLETICA UNION CREAZZO A.S.D.</v>
          </cell>
          <cell r="E1875">
            <v>0</v>
          </cell>
          <cell r="F1875">
            <v>1998</v>
          </cell>
          <cell r="G1875">
            <v>0</v>
          </cell>
          <cell r="H1875" t="str">
            <v>SF</v>
          </cell>
          <cell r="I1875" t="str">
            <v>00101</v>
          </cell>
          <cell r="J1875" t="str">
            <v>03606501</v>
          </cell>
        </row>
        <row r="1876">
          <cell r="A1876">
            <v>3603990</v>
          </cell>
          <cell r="B1876" t="str">
            <v>POZZER</v>
          </cell>
          <cell r="C1876" t="str">
            <v>NICOLE</v>
          </cell>
          <cell r="D1876" t="str">
            <v>POLISPORTIVA DUEVILLE</v>
          </cell>
          <cell r="E1876">
            <v>0</v>
          </cell>
          <cell r="F1876">
            <v>1992</v>
          </cell>
          <cell r="G1876">
            <v>0</v>
          </cell>
          <cell r="H1876" t="str">
            <v>SF</v>
          </cell>
          <cell r="I1876" t="str">
            <v>00112</v>
          </cell>
          <cell r="J1876" t="str">
            <v>03603990</v>
          </cell>
        </row>
        <row r="1877">
          <cell r="A1877">
            <v>3603369</v>
          </cell>
          <cell r="B1877" t="str">
            <v>PRESA</v>
          </cell>
          <cell r="C1877" t="str">
            <v>ELISA</v>
          </cell>
          <cell r="D1877" t="str">
            <v>ATLETICA VALCHIAMPO</v>
          </cell>
          <cell r="E1877">
            <v>0</v>
          </cell>
          <cell r="F1877">
            <v>1997</v>
          </cell>
          <cell r="G1877">
            <v>0</v>
          </cell>
          <cell r="H1877" t="str">
            <v>SF</v>
          </cell>
          <cell r="I1877" t="str">
            <v>00140</v>
          </cell>
          <cell r="J1877" t="str">
            <v>03603369</v>
          </cell>
        </row>
        <row r="1878">
          <cell r="A1878">
            <v>3606742</v>
          </cell>
          <cell r="B1878" t="str">
            <v>PROSDOCIMI</v>
          </cell>
          <cell r="C1878" t="str">
            <v>CHIARA</v>
          </cell>
          <cell r="D1878" t="str">
            <v>A.A. ATLETICA MALO</v>
          </cell>
          <cell r="E1878">
            <v>0</v>
          </cell>
          <cell r="F1878">
            <v>1993</v>
          </cell>
          <cell r="G1878">
            <v>0</v>
          </cell>
          <cell r="H1878" t="str">
            <v>SF</v>
          </cell>
          <cell r="I1878" t="str">
            <v>00132</v>
          </cell>
          <cell r="J1878" t="str">
            <v>03606742</v>
          </cell>
        </row>
        <row r="1879">
          <cell r="A1879">
            <v>3607722</v>
          </cell>
          <cell r="B1879" t="str">
            <v>REGINATO</v>
          </cell>
          <cell r="C1879" t="str">
            <v>VALENTINA</v>
          </cell>
          <cell r="D1879" t="str">
            <v>ATLETICA UNION CREAZZO A.S.D.</v>
          </cell>
          <cell r="E1879">
            <v>0</v>
          </cell>
          <cell r="F1879">
            <v>1994</v>
          </cell>
          <cell r="G1879">
            <v>0</v>
          </cell>
          <cell r="H1879" t="str">
            <v>SF</v>
          </cell>
          <cell r="I1879" t="str">
            <v>00101</v>
          </cell>
          <cell r="J1879" t="str">
            <v>03607722</v>
          </cell>
        </row>
        <row r="1880">
          <cell r="A1880">
            <v>3605789</v>
          </cell>
          <cell r="B1880" t="str">
            <v>REMONDINA</v>
          </cell>
          <cell r="C1880" t="str">
            <v>ANNALAURA</v>
          </cell>
          <cell r="D1880" t="str">
            <v>POLISPORTIVA DUEVILLE</v>
          </cell>
          <cell r="E1880">
            <v>0</v>
          </cell>
          <cell r="F1880">
            <v>1992</v>
          </cell>
          <cell r="G1880">
            <v>0</v>
          </cell>
          <cell r="H1880" t="str">
            <v>SF</v>
          </cell>
          <cell r="I1880" t="str">
            <v>00112</v>
          </cell>
          <cell r="J1880" t="str">
            <v>03605789</v>
          </cell>
        </row>
        <row r="1881">
          <cell r="A1881">
            <v>3603914</v>
          </cell>
          <cell r="B1881" t="str">
            <v>RENSO</v>
          </cell>
          <cell r="C1881" t="str">
            <v>CHIARA</v>
          </cell>
          <cell r="D1881" t="str">
            <v>ATLETICA CALDOGNO '93</v>
          </cell>
          <cell r="E1881">
            <v>0</v>
          </cell>
          <cell r="F1881">
            <v>1991</v>
          </cell>
          <cell r="G1881">
            <v>0</v>
          </cell>
          <cell r="H1881" t="str">
            <v>SF</v>
          </cell>
          <cell r="I1881" t="str">
            <v>00129</v>
          </cell>
          <cell r="J1881" t="str">
            <v>03603914</v>
          </cell>
        </row>
        <row r="1882">
          <cell r="A1882">
            <v>3602432</v>
          </cell>
          <cell r="B1882" t="str">
            <v>RIGOVACCA</v>
          </cell>
          <cell r="C1882" t="str">
            <v>PAOLA</v>
          </cell>
          <cell r="D1882" t="str">
            <v>GRUPPO SPORTIVO ALPINI VICENZA</v>
          </cell>
          <cell r="E1882">
            <v>0</v>
          </cell>
          <cell r="F1882">
            <v>1995</v>
          </cell>
          <cell r="G1882">
            <v>0</v>
          </cell>
          <cell r="H1882" t="str">
            <v>SF</v>
          </cell>
          <cell r="I1882" t="str">
            <v>00288</v>
          </cell>
          <cell r="J1882" t="str">
            <v>03602432</v>
          </cell>
        </row>
        <row r="1883">
          <cell r="A1883">
            <v>3603507</v>
          </cell>
          <cell r="B1883" t="str">
            <v>ROSSI</v>
          </cell>
          <cell r="C1883" t="str">
            <v>ELISABETTA</v>
          </cell>
          <cell r="D1883" t="str">
            <v>U.S. SUMMANO</v>
          </cell>
          <cell r="E1883">
            <v>0</v>
          </cell>
          <cell r="F1883">
            <v>1988</v>
          </cell>
          <cell r="G1883">
            <v>0</v>
          </cell>
          <cell r="H1883" t="str">
            <v>SF</v>
          </cell>
          <cell r="I1883" t="str">
            <v>00137</v>
          </cell>
          <cell r="J1883" t="str">
            <v>03603507</v>
          </cell>
        </row>
        <row r="1884">
          <cell r="A1884">
            <v>3602637</v>
          </cell>
          <cell r="B1884" t="str">
            <v>SACCARDO</v>
          </cell>
          <cell r="C1884" t="str">
            <v>CATERINA MARIA</v>
          </cell>
          <cell r="D1884" t="str">
            <v>A.S.D. VALLI DEL PASUBIO</v>
          </cell>
          <cell r="E1884">
            <v>0</v>
          </cell>
          <cell r="F1884">
            <v>1988</v>
          </cell>
          <cell r="G1884">
            <v>0</v>
          </cell>
          <cell r="H1884" t="str">
            <v>SF</v>
          </cell>
          <cell r="I1884" t="str">
            <v>00073</v>
          </cell>
          <cell r="J1884" t="str">
            <v>03602637</v>
          </cell>
        </row>
        <row r="1885">
          <cell r="A1885">
            <v>3603107</v>
          </cell>
          <cell r="B1885" t="str">
            <v>SACKO</v>
          </cell>
          <cell r="C1885" t="str">
            <v>AWA</v>
          </cell>
          <cell r="D1885" t="str">
            <v>ATLETICA ARZIGNANO</v>
          </cell>
          <cell r="E1885">
            <v>0</v>
          </cell>
          <cell r="F1885">
            <v>1997</v>
          </cell>
          <cell r="G1885">
            <v>0</v>
          </cell>
          <cell r="H1885" t="str">
            <v>SF</v>
          </cell>
          <cell r="I1885" t="str">
            <v>00131</v>
          </cell>
          <cell r="J1885" t="str">
            <v>03603107</v>
          </cell>
        </row>
        <row r="1886">
          <cell r="A1886">
            <v>3603097</v>
          </cell>
          <cell r="B1886" t="str">
            <v>SANTAGIULIANA</v>
          </cell>
          <cell r="C1886" t="str">
            <v>GIULIA</v>
          </cell>
          <cell r="D1886" t="str">
            <v>ATLETICA ARZIGNANO</v>
          </cell>
          <cell r="E1886">
            <v>0</v>
          </cell>
          <cell r="F1886">
            <v>1998</v>
          </cell>
          <cell r="G1886">
            <v>0</v>
          </cell>
          <cell r="H1886" t="str">
            <v>SF</v>
          </cell>
          <cell r="I1886" t="str">
            <v>00131</v>
          </cell>
          <cell r="J1886" t="str">
            <v>03603097</v>
          </cell>
        </row>
        <row r="1887">
          <cell r="A1887">
            <v>3603475</v>
          </cell>
          <cell r="B1887" t="str">
            <v>SBALCHIERO</v>
          </cell>
          <cell r="C1887" t="str">
            <v>ANNA</v>
          </cell>
          <cell r="D1887" t="str">
            <v>A.A. ATLETICA MALO</v>
          </cell>
          <cell r="E1887">
            <v>0</v>
          </cell>
          <cell r="F1887">
            <v>1991</v>
          </cell>
          <cell r="G1887">
            <v>0</v>
          </cell>
          <cell r="H1887" t="str">
            <v>SF</v>
          </cell>
          <cell r="I1887" t="str">
            <v>00132</v>
          </cell>
          <cell r="J1887" t="str">
            <v>03603475</v>
          </cell>
        </row>
        <row r="1888">
          <cell r="A1888">
            <v>3603791</v>
          </cell>
          <cell r="B1888" t="str">
            <v>SOATTO</v>
          </cell>
          <cell r="C1888" t="str">
            <v>LUCIA</v>
          </cell>
          <cell r="D1888" t="str">
            <v>G.S. LEONICENA</v>
          </cell>
          <cell r="E1888">
            <v>0</v>
          </cell>
          <cell r="F1888">
            <v>1993</v>
          </cell>
          <cell r="G1888">
            <v>0</v>
          </cell>
          <cell r="H1888" t="str">
            <v>SF</v>
          </cell>
          <cell r="I1888" t="str">
            <v>00136</v>
          </cell>
          <cell r="J1888" t="str">
            <v>03603791</v>
          </cell>
        </row>
        <row r="1889">
          <cell r="A1889">
            <v>3603299</v>
          </cell>
          <cell r="B1889" t="str">
            <v>SOLDA</v>
          </cell>
          <cell r="C1889" t="str">
            <v>DARIA</v>
          </cell>
          <cell r="D1889" t="str">
            <v>A.P.D. VALDAGNO</v>
          </cell>
          <cell r="E1889">
            <v>0</v>
          </cell>
          <cell r="F1889">
            <v>1989</v>
          </cell>
          <cell r="G1889">
            <v>0</v>
          </cell>
          <cell r="H1889" t="str">
            <v>SF</v>
          </cell>
          <cell r="I1889" t="str">
            <v>00135</v>
          </cell>
          <cell r="J1889" t="str">
            <v>03603299</v>
          </cell>
        </row>
        <row r="1890">
          <cell r="A1890">
            <v>3602411</v>
          </cell>
          <cell r="B1890" t="str">
            <v>SPANEVELLO</v>
          </cell>
          <cell r="C1890" t="str">
            <v>ANDREA SERENA</v>
          </cell>
          <cell r="D1890" t="str">
            <v>RISORGIVE</v>
          </cell>
          <cell r="E1890">
            <v>0</v>
          </cell>
          <cell r="F1890">
            <v>1993</v>
          </cell>
          <cell r="G1890">
            <v>0</v>
          </cell>
          <cell r="H1890" t="str">
            <v>SF</v>
          </cell>
          <cell r="I1890" t="str">
            <v>00031</v>
          </cell>
          <cell r="J1890" t="str">
            <v>03602411</v>
          </cell>
        </row>
        <row r="1891">
          <cell r="A1891">
            <v>3607637</v>
          </cell>
          <cell r="B1891" t="str">
            <v>TADIOTTO</v>
          </cell>
          <cell r="C1891" t="str">
            <v>LETIZIA</v>
          </cell>
          <cell r="D1891" t="str">
            <v>CSI ATLETICA COLLI BERICI A.S.D.</v>
          </cell>
          <cell r="E1891">
            <v>0</v>
          </cell>
          <cell r="F1891">
            <v>1998</v>
          </cell>
          <cell r="G1891">
            <v>0</v>
          </cell>
          <cell r="H1891" t="str">
            <v>SF</v>
          </cell>
          <cell r="I1891" t="str">
            <v>00070</v>
          </cell>
          <cell r="J1891" t="str">
            <v>03607637</v>
          </cell>
        </row>
        <row r="1892">
          <cell r="A1892">
            <v>3604004</v>
          </cell>
          <cell r="B1892" t="str">
            <v>TESSARO</v>
          </cell>
          <cell r="C1892" t="str">
            <v>GLORIA</v>
          </cell>
          <cell r="D1892" t="str">
            <v>POLISPORTIVA DUEVILLE</v>
          </cell>
          <cell r="E1892">
            <v>0</v>
          </cell>
          <cell r="F1892">
            <v>1991</v>
          </cell>
          <cell r="G1892">
            <v>0</v>
          </cell>
          <cell r="H1892" t="str">
            <v>SF</v>
          </cell>
          <cell r="I1892" t="str">
            <v>00112</v>
          </cell>
          <cell r="J1892" t="str">
            <v>03604004</v>
          </cell>
        </row>
        <row r="1893">
          <cell r="A1893">
            <v>3604473</v>
          </cell>
          <cell r="B1893" t="str">
            <v>TIBALDO</v>
          </cell>
          <cell r="C1893" t="str">
            <v>CHIARA</v>
          </cell>
          <cell r="D1893" t="str">
            <v>ATLETICA ARZIGNANO</v>
          </cell>
          <cell r="E1893">
            <v>0</v>
          </cell>
          <cell r="F1893">
            <v>1988</v>
          </cell>
          <cell r="G1893">
            <v>0</v>
          </cell>
          <cell r="H1893" t="str">
            <v>SF</v>
          </cell>
          <cell r="I1893" t="str">
            <v>00131</v>
          </cell>
          <cell r="J1893" t="str">
            <v>03604473</v>
          </cell>
        </row>
        <row r="1894">
          <cell r="A1894">
            <v>3604474</v>
          </cell>
          <cell r="B1894" t="str">
            <v>TIBALDO</v>
          </cell>
          <cell r="C1894" t="str">
            <v>SARA</v>
          </cell>
          <cell r="D1894" t="str">
            <v>ATLETICA ARZIGNANO</v>
          </cell>
          <cell r="E1894">
            <v>0</v>
          </cell>
          <cell r="F1894">
            <v>1993</v>
          </cell>
          <cell r="G1894">
            <v>0</v>
          </cell>
          <cell r="H1894" t="str">
            <v>SF</v>
          </cell>
          <cell r="I1894" t="str">
            <v>00131</v>
          </cell>
          <cell r="J1894" t="str">
            <v>03604474</v>
          </cell>
        </row>
        <row r="1895">
          <cell r="A1895">
            <v>3603924</v>
          </cell>
          <cell r="B1895" t="str">
            <v>TREVISAN</v>
          </cell>
          <cell r="C1895" t="str">
            <v>ELISA</v>
          </cell>
          <cell r="D1895" t="str">
            <v>ATLETICA CALDOGNO '93</v>
          </cell>
          <cell r="E1895">
            <v>0</v>
          </cell>
          <cell r="F1895">
            <v>1996</v>
          </cell>
          <cell r="G1895">
            <v>0</v>
          </cell>
          <cell r="H1895" t="str">
            <v>SF</v>
          </cell>
          <cell r="I1895" t="str">
            <v>00129</v>
          </cell>
          <cell r="J1895" t="str">
            <v>03603924</v>
          </cell>
        </row>
        <row r="1896">
          <cell r="A1896">
            <v>3604508</v>
          </cell>
          <cell r="B1896" t="str">
            <v>VALLOTTO</v>
          </cell>
          <cell r="C1896" t="str">
            <v>GLORIA</v>
          </cell>
          <cell r="D1896" t="str">
            <v>C.S.I. TEZZE SUL BRENTA</v>
          </cell>
          <cell r="E1896">
            <v>0</v>
          </cell>
          <cell r="F1896">
            <v>1998</v>
          </cell>
          <cell r="G1896">
            <v>0</v>
          </cell>
          <cell r="H1896" t="str">
            <v>SF</v>
          </cell>
          <cell r="I1896" t="str">
            <v>00134</v>
          </cell>
          <cell r="J1896" t="str">
            <v>03604508</v>
          </cell>
        </row>
        <row r="1897">
          <cell r="A1897">
            <v>3603301</v>
          </cell>
          <cell r="B1897" t="str">
            <v>ZANUSO</v>
          </cell>
          <cell r="C1897" t="str">
            <v>CRISTINA</v>
          </cell>
          <cell r="D1897" t="str">
            <v>A.P.D. VALDAGNO</v>
          </cell>
          <cell r="E1897">
            <v>0</v>
          </cell>
          <cell r="F1897">
            <v>1994</v>
          </cell>
          <cell r="G1897">
            <v>0</v>
          </cell>
          <cell r="H1897" t="str">
            <v>SF</v>
          </cell>
          <cell r="I1897" t="str">
            <v>00135</v>
          </cell>
          <cell r="J1897" t="str">
            <v>03603301</v>
          </cell>
        </row>
        <row r="1898">
          <cell r="A1898">
            <v>3603842</v>
          </cell>
          <cell r="B1898" t="str">
            <v>ALDOVINI</v>
          </cell>
          <cell r="C1898" t="str">
            <v>MARCO</v>
          </cell>
          <cell r="D1898" t="str">
            <v>ATLETICA CALDOGNO '93</v>
          </cell>
          <cell r="E1898">
            <v>0</v>
          </cell>
          <cell r="F1898">
            <v>1994</v>
          </cell>
          <cell r="G1898">
            <v>0</v>
          </cell>
          <cell r="H1898" t="str">
            <v>SM</v>
          </cell>
          <cell r="I1898" t="str">
            <v>00129</v>
          </cell>
          <cell r="J1898" t="str">
            <v>03603842</v>
          </cell>
        </row>
        <row r="1899">
          <cell r="A1899">
            <v>3604593</v>
          </cell>
          <cell r="B1899" t="str">
            <v>ALI</v>
          </cell>
          <cell r="C1899" t="str">
            <v>MOHAMMED SAMUDIN</v>
          </cell>
          <cell r="D1899" t="str">
            <v>POLISPORTIVA SALF ALTOPADOVANA</v>
          </cell>
          <cell r="E1899">
            <v>0</v>
          </cell>
          <cell r="F1899">
            <v>1997</v>
          </cell>
          <cell r="G1899">
            <v>0</v>
          </cell>
          <cell r="H1899" t="str">
            <v>SM</v>
          </cell>
          <cell r="I1899" t="str">
            <v>00145</v>
          </cell>
          <cell r="J1899" t="str">
            <v>03604593</v>
          </cell>
        </row>
        <row r="1900">
          <cell r="A1900">
            <v>3607351</v>
          </cell>
          <cell r="B1900" t="str">
            <v>ASTEGNO</v>
          </cell>
          <cell r="C1900" t="str">
            <v>PAOLO</v>
          </cell>
          <cell r="D1900" t="str">
            <v>ATLETICA UNION CREAZZO A.S.D.</v>
          </cell>
          <cell r="E1900">
            <v>0</v>
          </cell>
          <cell r="F1900">
            <v>1987</v>
          </cell>
          <cell r="G1900">
            <v>0</v>
          </cell>
          <cell r="H1900" t="str">
            <v>SM</v>
          </cell>
          <cell r="I1900" t="str">
            <v>00101</v>
          </cell>
          <cell r="J1900" t="str">
            <v>03607351</v>
          </cell>
        </row>
        <row r="1901">
          <cell r="A1901">
            <v>3605821</v>
          </cell>
          <cell r="B1901" t="str">
            <v>BARAUSSE</v>
          </cell>
          <cell r="C1901" t="str">
            <v>MANUEL</v>
          </cell>
          <cell r="D1901" t="str">
            <v>POLISPORTIVA DUEVILLE</v>
          </cell>
          <cell r="E1901">
            <v>0</v>
          </cell>
          <cell r="F1901">
            <v>1984</v>
          </cell>
          <cell r="G1901">
            <v>0</v>
          </cell>
          <cell r="H1901" t="str">
            <v>SM</v>
          </cell>
          <cell r="I1901" t="str">
            <v>00112</v>
          </cell>
          <cell r="J1901" t="str">
            <v>03605821</v>
          </cell>
        </row>
        <row r="1902">
          <cell r="A1902">
            <v>3604201</v>
          </cell>
          <cell r="B1902" t="str">
            <v>BARBIERO</v>
          </cell>
          <cell r="C1902" t="str">
            <v>RICCARDO</v>
          </cell>
          <cell r="D1902" t="str">
            <v>CSI ATLETICA COLLI BERICI A.S.D.</v>
          </cell>
          <cell r="E1902">
            <v>0</v>
          </cell>
          <cell r="F1902">
            <v>1997</v>
          </cell>
          <cell r="G1902">
            <v>0</v>
          </cell>
          <cell r="H1902" t="str">
            <v>SM</v>
          </cell>
          <cell r="I1902" t="str">
            <v>00070</v>
          </cell>
          <cell r="J1902" t="str">
            <v>03604201</v>
          </cell>
        </row>
        <row r="1903">
          <cell r="A1903">
            <v>3604364</v>
          </cell>
          <cell r="B1903" t="str">
            <v>BARISON</v>
          </cell>
          <cell r="C1903" t="str">
            <v>LUCA</v>
          </cell>
          <cell r="D1903" t="str">
            <v>ATLETICA UNION CREAZZO A.S.D.</v>
          </cell>
          <cell r="E1903">
            <v>0</v>
          </cell>
          <cell r="F1903">
            <v>1985</v>
          </cell>
          <cell r="G1903">
            <v>0</v>
          </cell>
          <cell r="H1903" t="str">
            <v>SM</v>
          </cell>
          <cell r="I1903" t="str">
            <v>00101</v>
          </cell>
          <cell r="J1903" t="str">
            <v>03604364</v>
          </cell>
        </row>
        <row r="1904">
          <cell r="A1904">
            <v>3603937</v>
          </cell>
          <cell r="B1904" t="str">
            <v>BASSAN</v>
          </cell>
          <cell r="C1904" t="str">
            <v>GIORGIO</v>
          </cell>
          <cell r="D1904" t="str">
            <v>POLISPORTIVA DUEVILLE</v>
          </cell>
          <cell r="E1904">
            <v>0</v>
          </cell>
          <cell r="F1904">
            <v>1998</v>
          </cell>
          <cell r="G1904">
            <v>0</v>
          </cell>
          <cell r="H1904" t="str">
            <v>SM</v>
          </cell>
          <cell r="I1904" t="str">
            <v>00112</v>
          </cell>
          <cell r="J1904" t="str">
            <v>03603937</v>
          </cell>
        </row>
        <row r="1905">
          <cell r="A1905">
            <v>3603316</v>
          </cell>
          <cell r="B1905" t="str">
            <v>BELFIORE</v>
          </cell>
          <cell r="C1905" t="str">
            <v>GIULIANO</v>
          </cell>
          <cell r="D1905" t="str">
            <v>ATLETICA VALCHIAMPO</v>
          </cell>
          <cell r="E1905">
            <v>0</v>
          </cell>
          <cell r="F1905">
            <v>1986</v>
          </cell>
          <cell r="G1905">
            <v>0</v>
          </cell>
          <cell r="H1905" t="str">
            <v>SM</v>
          </cell>
          <cell r="I1905" t="str">
            <v>00140</v>
          </cell>
          <cell r="J1905" t="str">
            <v>03603316</v>
          </cell>
        </row>
        <row r="1906">
          <cell r="A1906">
            <v>3603423</v>
          </cell>
          <cell r="B1906" t="str">
            <v>BERLATO</v>
          </cell>
          <cell r="C1906" t="str">
            <v>FILIPPO</v>
          </cell>
          <cell r="D1906" t="str">
            <v>A.A. ATLETICA MALO</v>
          </cell>
          <cell r="E1906">
            <v>0</v>
          </cell>
          <cell r="F1906">
            <v>1984</v>
          </cell>
          <cell r="G1906">
            <v>0</v>
          </cell>
          <cell r="H1906" t="str">
            <v>SM</v>
          </cell>
          <cell r="I1906" t="str">
            <v>00132</v>
          </cell>
          <cell r="J1906" t="str">
            <v>03603423</v>
          </cell>
        </row>
        <row r="1907">
          <cell r="A1907">
            <v>3603796</v>
          </cell>
          <cell r="B1907" t="str">
            <v>BIRONTI</v>
          </cell>
          <cell r="C1907" t="str">
            <v>PIETRO</v>
          </cell>
          <cell r="D1907" t="str">
            <v>G.S. LEONICENA</v>
          </cell>
          <cell r="E1907">
            <v>0</v>
          </cell>
          <cell r="F1907">
            <v>1998</v>
          </cell>
          <cell r="G1907">
            <v>0</v>
          </cell>
          <cell r="H1907" t="str">
            <v>SM</v>
          </cell>
          <cell r="I1907" t="str">
            <v>00136</v>
          </cell>
          <cell r="J1907" t="str">
            <v>03603796</v>
          </cell>
        </row>
        <row r="1908">
          <cell r="A1908">
            <v>3604090</v>
          </cell>
          <cell r="B1908" t="str">
            <v>BISOGNIN</v>
          </cell>
          <cell r="C1908" t="str">
            <v>GEREMIA</v>
          </cell>
          <cell r="D1908" t="str">
            <v>CSI ATLETICA COLLI BERICI A.S.D.</v>
          </cell>
          <cell r="E1908">
            <v>0</v>
          </cell>
          <cell r="F1908">
            <v>1988</v>
          </cell>
          <cell r="G1908">
            <v>0</v>
          </cell>
          <cell r="H1908" t="str">
            <v>SM</v>
          </cell>
          <cell r="I1908" t="str">
            <v>00070</v>
          </cell>
          <cell r="J1908" t="str">
            <v>03604090</v>
          </cell>
        </row>
        <row r="1909">
          <cell r="A1909">
            <v>3603855</v>
          </cell>
          <cell r="B1909" t="str">
            <v>BITTARELLO</v>
          </cell>
          <cell r="C1909" t="str">
            <v>MICHELE</v>
          </cell>
          <cell r="D1909" t="str">
            <v>ATLETICA CALDOGNO '93</v>
          </cell>
          <cell r="E1909">
            <v>0</v>
          </cell>
          <cell r="F1909">
            <v>1993</v>
          </cell>
          <cell r="G1909">
            <v>0</v>
          </cell>
          <cell r="H1909" t="str">
            <v>SM</v>
          </cell>
          <cell r="I1909" t="str">
            <v>00129</v>
          </cell>
          <cell r="J1909" t="str">
            <v>03603855</v>
          </cell>
        </row>
        <row r="1910">
          <cell r="A1910">
            <v>3603264</v>
          </cell>
          <cell r="B1910" t="str">
            <v>BOCCADAMO</v>
          </cell>
          <cell r="C1910" t="str">
            <v>GABRIELE</v>
          </cell>
          <cell r="D1910" t="str">
            <v>A.P.D. VALDAGNO</v>
          </cell>
          <cell r="E1910">
            <v>0</v>
          </cell>
          <cell r="F1910">
            <v>1998</v>
          </cell>
          <cell r="G1910">
            <v>0</v>
          </cell>
          <cell r="H1910" t="str">
            <v>SM</v>
          </cell>
          <cell r="I1910" t="str">
            <v>00135</v>
          </cell>
          <cell r="J1910" t="str">
            <v>03603264</v>
          </cell>
        </row>
        <row r="1911">
          <cell r="A1911">
            <v>3604104</v>
          </cell>
          <cell r="B1911" t="str">
            <v>BORIERO</v>
          </cell>
          <cell r="C1911" t="str">
            <v>MATTEO</v>
          </cell>
          <cell r="D1911" t="str">
            <v>POLISPORTIVA DUEVILLE</v>
          </cell>
          <cell r="E1911">
            <v>0</v>
          </cell>
          <cell r="F1911">
            <v>1989</v>
          </cell>
          <cell r="G1911">
            <v>0</v>
          </cell>
          <cell r="H1911" t="str">
            <v>SM</v>
          </cell>
          <cell r="I1911" t="str">
            <v>00112</v>
          </cell>
          <cell r="J1911" t="str">
            <v>03604104</v>
          </cell>
        </row>
        <row r="1912">
          <cell r="A1912">
            <v>3603038</v>
          </cell>
          <cell r="B1912" t="str">
            <v>BOSCHETTI</v>
          </cell>
          <cell r="C1912" t="str">
            <v>GIULIANO</v>
          </cell>
          <cell r="D1912" t="str">
            <v>ATLETICA ARZIGNANO</v>
          </cell>
          <cell r="E1912">
            <v>0</v>
          </cell>
          <cell r="F1912">
            <v>1994</v>
          </cell>
          <cell r="G1912">
            <v>0</v>
          </cell>
          <cell r="H1912" t="str">
            <v>SM</v>
          </cell>
          <cell r="I1912" t="str">
            <v>00131</v>
          </cell>
          <cell r="J1912" t="str">
            <v>03603038</v>
          </cell>
        </row>
        <row r="1913">
          <cell r="A1913">
            <v>3604160</v>
          </cell>
          <cell r="B1913" t="str">
            <v>BOTTAZZI</v>
          </cell>
          <cell r="C1913" t="str">
            <v>GIOVANNI</v>
          </cell>
          <cell r="D1913" t="str">
            <v>ATLETICA CALDOGNO '93</v>
          </cell>
          <cell r="E1913">
            <v>0</v>
          </cell>
          <cell r="F1913">
            <v>1997</v>
          </cell>
          <cell r="G1913">
            <v>0</v>
          </cell>
          <cell r="H1913" t="str">
            <v>SM</v>
          </cell>
          <cell r="I1913" t="str">
            <v>00129</v>
          </cell>
          <cell r="J1913" t="str">
            <v>03604160</v>
          </cell>
        </row>
        <row r="1914">
          <cell r="A1914">
            <v>3604096</v>
          </cell>
          <cell r="B1914" t="str">
            <v>BRAZZALE</v>
          </cell>
          <cell r="C1914" t="str">
            <v>ENRICO</v>
          </cell>
          <cell r="D1914" t="str">
            <v>U.S. SUMMANO</v>
          </cell>
          <cell r="E1914">
            <v>0</v>
          </cell>
          <cell r="F1914">
            <v>1995</v>
          </cell>
          <cell r="G1914">
            <v>0</v>
          </cell>
          <cell r="H1914" t="str">
            <v>SM</v>
          </cell>
          <cell r="I1914" t="str">
            <v>00137</v>
          </cell>
          <cell r="J1914" t="str">
            <v>03604096</v>
          </cell>
        </row>
        <row r="1915">
          <cell r="A1915">
            <v>3604808</v>
          </cell>
          <cell r="B1915" t="str">
            <v>BRUTTOMESSO</v>
          </cell>
          <cell r="C1915" t="str">
            <v>MICHELE</v>
          </cell>
          <cell r="D1915" t="str">
            <v>ATLETICA ARZIGNANO</v>
          </cell>
          <cell r="E1915">
            <v>0</v>
          </cell>
          <cell r="F1915">
            <v>1985</v>
          </cell>
          <cell r="G1915">
            <v>0</v>
          </cell>
          <cell r="H1915" t="str">
            <v>SM</v>
          </cell>
          <cell r="I1915" t="str">
            <v>00131</v>
          </cell>
          <cell r="J1915" t="str">
            <v>03604808</v>
          </cell>
        </row>
        <row r="1916">
          <cell r="A1916">
            <v>3604565</v>
          </cell>
          <cell r="B1916" t="str">
            <v>BRUZZO</v>
          </cell>
          <cell r="C1916" t="str">
            <v>VANIEL</v>
          </cell>
          <cell r="D1916" t="str">
            <v>AMICI DELL'ATLETICA VICENZA</v>
          </cell>
          <cell r="E1916">
            <v>0</v>
          </cell>
          <cell r="F1916">
            <v>1998</v>
          </cell>
          <cell r="G1916">
            <v>0</v>
          </cell>
          <cell r="H1916" t="str">
            <v>SM</v>
          </cell>
          <cell r="I1916" t="str">
            <v>00265</v>
          </cell>
          <cell r="J1916" t="str">
            <v>03604565</v>
          </cell>
        </row>
        <row r="1917">
          <cell r="A1917">
            <v>3603224</v>
          </cell>
          <cell r="B1917" t="str">
            <v>CAILOTTO</v>
          </cell>
          <cell r="C1917" t="str">
            <v>DAVIDE</v>
          </cell>
          <cell r="D1917" t="str">
            <v>ATLETICA TRISSINO</v>
          </cell>
          <cell r="E1917">
            <v>0</v>
          </cell>
          <cell r="F1917">
            <v>1998</v>
          </cell>
          <cell r="G1917">
            <v>0</v>
          </cell>
          <cell r="H1917" t="str">
            <v>SM</v>
          </cell>
          <cell r="I1917" t="str">
            <v>00230</v>
          </cell>
          <cell r="J1917" t="str">
            <v>03603224</v>
          </cell>
        </row>
        <row r="1918">
          <cell r="A1918">
            <v>3603226</v>
          </cell>
          <cell r="B1918" t="str">
            <v>CAILOTTO</v>
          </cell>
          <cell r="C1918" t="str">
            <v>SIMONE</v>
          </cell>
          <cell r="D1918" t="str">
            <v>ATLETICA TRISSINO</v>
          </cell>
          <cell r="E1918">
            <v>0</v>
          </cell>
          <cell r="F1918">
            <v>1991</v>
          </cell>
          <cell r="G1918">
            <v>0</v>
          </cell>
          <cell r="H1918" t="str">
            <v>SM</v>
          </cell>
          <cell r="I1918" t="str">
            <v>00230</v>
          </cell>
          <cell r="J1918" t="str">
            <v>03603226</v>
          </cell>
        </row>
        <row r="1919">
          <cell r="A1919">
            <v>3605825</v>
          </cell>
          <cell r="B1919" t="str">
            <v>CALANDRA</v>
          </cell>
          <cell r="C1919" t="str">
            <v>LORENZO</v>
          </cell>
          <cell r="D1919" t="str">
            <v>POLISPORTIVA DUEVILLE</v>
          </cell>
          <cell r="E1919">
            <v>0</v>
          </cell>
          <cell r="F1919">
            <v>1989</v>
          </cell>
          <cell r="G1919">
            <v>0</v>
          </cell>
          <cell r="H1919" t="str">
            <v>SM</v>
          </cell>
          <cell r="I1919" t="str">
            <v>00112</v>
          </cell>
          <cell r="J1919" t="str">
            <v>03605825</v>
          </cell>
        </row>
        <row r="1920">
          <cell r="A1920">
            <v>3603323</v>
          </cell>
          <cell r="B1920" t="str">
            <v>CAMPONOGARA</v>
          </cell>
          <cell r="C1920" t="str">
            <v>IVO</v>
          </cell>
          <cell r="D1920" t="str">
            <v>ATLETICA VALCHIAMPO</v>
          </cell>
          <cell r="E1920">
            <v>0</v>
          </cell>
          <cell r="F1920">
            <v>1996</v>
          </cell>
          <cell r="G1920">
            <v>0</v>
          </cell>
          <cell r="H1920" t="str">
            <v>SM</v>
          </cell>
          <cell r="I1920" t="str">
            <v>00140</v>
          </cell>
          <cell r="J1920" t="str">
            <v>03603323</v>
          </cell>
        </row>
        <row r="1921">
          <cell r="A1921">
            <v>3602481</v>
          </cell>
          <cell r="B1921" t="str">
            <v>CANEVAROLO</v>
          </cell>
          <cell r="C1921" t="str">
            <v>PIETRO</v>
          </cell>
          <cell r="D1921" t="str">
            <v>ATLETICA UNION CREAZZO A.S.D.</v>
          </cell>
          <cell r="E1921">
            <v>0</v>
          </cell>
          <cell r="F1921">
            <v>1997</v>
          </cell>
          <cell r="G1921">
            <v>0</v>
          </cell>
          <cell r="H1921" t="str">
            <v>SM</v>
          </cell>
          <cell r="I1921" t="str">
            <v>00101</v>
          </cell>
          <cell r="J1921" t="str">
            <v>03602481</v>
          </cell>
        </row>
        <row r="1922">
          <cell r="A1922">
            <v>3602458</v>
          </cell>
          <cell r="B1922" t="str">
            <v>CAPITANIO</v>
          </cell>
          <cell r="C1922" t="str">
            <v>CARLO</v>
          </cell>
          <cell r="D1922" t="str">
            <v>ATLETICA UNION CREAZZO A.S.D.</v>
          </cell>
          <cell r="E1922">
            <v>0</v>
          </cell>
          <cell r="F1922">
            <v>1985</v>
          </cell>
          <cell r="G1922">
            <v>0</v>
          </cell>
          <cell r="H1922" t="str">
            <v>SM</v>
          </cell>
          <cell r="I1922" t="str">
            <v>00101</v>
          </cell>
          <cell r="J1922" t="str">
            <v>03602458</v>
          </cell>
        </row>
        <row r="1923">
          <cell r="A1923">
            <v>3602387</v>
          </cell>
          <cell r="B1923" t="str">
            <v>CAPPELLARI</v>
          </cell>
          <cell r="C1923" t="str">
            <v>GIACOMO</v>
          </cell>
          <cell r="D1923" t="str">
            <v>RISORGIVE</v>
          </cell>
          <cell r="E1923">
            <v>0</v>
          </cell>
          <cell r="F1923">
            <v>1995</v>
          </cell>
          <cell r="G1923">
            <v>0</v>
          </cell>
          <cell r="H1923" t="str">
            <v>SM</v>
          </cell>
          <cell r="I1923" t="str">
            <v>00031</v>
          </cell>
          <cell r="J1923" t="str">
            <v>03602387</v>
          </cell>
        </row>
        <row r="1924">
          <cell r="A1924">
            <v>3605826</v>
          </cell>
          <cell r="B1924" t="str">
            <v>CAPRARO</v>
          </cell>
          <cell r="C1924" t="str">
            <v>NICOLA</v>
          </cell>
          <cell r="D1924" t="str">
            <v>POLISPORTIVA DUEVILLE</v>
          </cell>
          <cell r="E1924">
            <v>0</v>
          </cell>
          <cell r="F1924">
            <v>1992</v>
          </cell>
          <cell r="G1924">
            <v>0</v>
          </cell>
          <cell r="H1924" t="str">
            <v>SM</v>
          </cell>
          <cell r="I1924" t="str">
            <v>00112</v>
          </cell>
          <cell r="J1924" t="str">
            <v>03605826</v>
          </cell>
        </row>
        <row r="1925">
          <cell r="A1925">
            <v>3603435</v>
          </cell>
          <cell r="B1925" t="str">
            <v>CATTELAN</v>
          </cell>
          <cell r="C1925" t="str">
            <v>MATTEO</v>
          </cell>
          <cell r="D1925" t="str">
            <v>A.A. ATLETICA MALO</v>
          </cell>
          <cell r="E1925">
            <v>0</v>
          </cell>
          <cell r="F1925">
            <v>1984</v>
          </cell>
          <cell r="G1925">
            <v>0</v>
          </cell>
          <cell r="H1925" t="str">
            <v>SM</v>
          </cell>
          <cell r="I1925" t="str">
            <v>00132</v>
          </cell>
          <cell r="J1925" t="str">
            <v>03603435</v>
          </cell>
        </row>
        <row r="1926">
          <cell r="A1926">
            <v>3602390</v>
          </cell>
          <cell r="B1926" t="str">
            <v>CECCHETTO</v>
          </cell>
          <cell r="C1926" t="str">
            <v>ENRICO</v>
          </cell>
          <cell r="D1926" t="str">
            <v>RISORGIVE</v>
          </cell>
          <cell r="E1926">
            <v>0</v>
          </cell>
          <cell r="F1926">
            <v>1996</v>
          </cell>
          <cell r="G1926">
            <v>0</v>
          </cell>
          <cell r="H1926" t="str">
            <v>SM</v>
          </cell>
          <cell r="I1926" t="str">
            <v>00031</v>
          </cell>
          <cell r="J1926" t="str">
            <v>03602390</v>
          </cell>
        </row>
        <row r="1927">
          <cell r="A1927">
            <v>3607419</v>
          </cell>
          <cell r="B1927" t="str">
            <v>CERETTA</v>
          </cell>
          <cell r="C1927" t="str">
            <v>ROBERTO</v>
          </cell>
          <cell r="D1927" t="str">
            <v>ATLETICA VALCHIAMPO</v>
          </cell>
          <cell r="E1927">
            <v>0</v>
          </cell>
          <cell r="F1927">
            <v>1986</v>
          </cell>
          <cell r="G1927">
            <v>0</v>
          </cell>
          <cell r="H1927" t="str">
            <v>SM</v>
          </cell>
          <cell r="I1927" t="str">
            <v>00140</v>
          </cell>
          <cell r="J1927" t="str">
            <v>03607419</v>
          </cell>
        </row>
        <row r="1928">
          <cell r="A1928">
            <v>3604887</v>
          </cell>
          <cell r="B1928" t="str">
            <v>CHEMELLO</v>
          </cell>
          <cell r="C1928" t="str">
            <v>GIACOMO</v>
          </cell>
          <cell r="D1928" t="str">
            <v>POLISPORTIVA DUEVILLE</v>
          </cell>
          <cell r="E1928">
            <v>0</v>
          </cell>
          <cell r="F1928">
            <v>1997</v>
          </cell>
          <cell r="G1928">
            <v>0</v>
          </cell>
          <cell r="H1928" t="str">
            <v>SM</v>
          </cell>
          <cell r="I1928" t="str">
            <v>00112</v>
          </cell>
          <cell r="J1928" t="str">
            <v>03604887</v>
          </cell>
        </row>
        <row r="1929">
          <cell r="A1929">
            <v>3603865</v>
          </cell>
          <cell r="B1929" t="str">
            <v>CHIUSAROLI</v>
          </cell>
          <cell r="C1929" t="str">
            <v>ANDREA</v>
          </cell>
          <cell r="D1929" t="str">
            <v>ATLETICA CALDOGNO '93</v>
          </cell>
          <cell r="E1929">
            <v>0</v>
          </cell>
          <cell r="F1929">
            <v>1984</v>
          </cell>
          <cell r="G1929">
            <v>0</v>
          </cell>
          <cell r="H1929" t="str">
            <v>SM</v>
          </cell>
          <cell r="I1929" t="str">
            <v>00129</v>
          </cell>
          <cell r="J1929" t="str">
            <v>03603865</v>
          </cell>
        </row>
        <row r="1930">
          <cell r="A1930">
            <v>3604552</v>
          </cell>
          <cell r="B1930" t="str">
            <v>COCCO</v>
          </cell>
          <cell r="C1930" t="str">
            <v>MIRKO</v>
          </cell>
          <cell r="D1930" t="str">
            <v>A.P.D. VALDAGNO</v>
          </cell>
          <cell r="E1930">
            <v>0</v>
          </cell>
          <cell r="F1930">
            <v>1998</v>
          </cell>
          <cell r="G1930">
            <v>0</v>
          </cell>
          <cell r="H1930" t="str">
            <v>SM</v>
          </cell>
          <cell r="I1930" t="str">
            <v>00135</v>
          </cell>
          <cell r="J1930" t="str">
            <v>03604552</v>
          </cell>
        </row>
        <row r="1931">
          <cell r="A1931">
            <v>3603950</v>
          </cell>
          <cell r="B1931" t="str">
            <v>COLLINA</v>
          </cell>
          <cell r="C1931" t="str">
            <v>ANDREA</v>
          </cell>
          <cell r="D1931" t="str">
            <v>POLISPORTIVA DUEVILLE</v>
          </cell>
          <cell r="E1931">
            <v>0</v>
          </cell>
          <cell r="F1931">
            <v>1997</v>
          </cell>
          <cell r="G1931">
            <v>0</v>
          </cell>
          <cell r="H1931" t="str">
            <v>SM</v>
          </cell>
          <cell r="I1931" t="str">
            <v>00112</v>
          </cell>
          <cell r="J1931" t="str">
            <v>03603950</v>
          </cell>
        </row>
        <row r="1932">
          <cell r="A1932">
            <v>3605793</v>
          </cell>
          <cell r="B1932" t="str">
            <v>CORA'</v>
          </cell>
          <cell r="C1932" t="str">
            <v>GIOVANNI</v>
          </cell>
          <cell r="D1932" t="str">
            <v>ATLETICA VALCHIAMPO</v>
          </cell>
          <cell r="E1932">
            <v>0</v>
          </cell>
          <cell r="F1932">
            <v>1995</v>
          </cell>
          <cell r="G1932">
            <v>0</v>
          </cell>
          <cell r="H1932" t="str">
            <v>SM</v>
          </cell>
          <cell r="I1932" t="str">
            <v>00140</v>
          </cell>
          <cell r="J1932" t="str">
            <v>03605793</v>
          </cell>
        </row>
        <row r="1933">
          <cell r="A1933">
            <v>3602245</v>
          </cell>
          <cell r="B1933" t="str">
            <v>COSARO</v>
          </cell>
          <cell r="C1933" t="str">
            <v>NICOLA</v>
          </cell>
          <cell r="D1933" t="str">
            <v>ATLETICA UNION CREAZZO A.S.D.</v>
          </cell>
          <cell r="E1933">
            <v>0</v>
          </cell>
          <cell r="F1933">
            <v>1987</v>
          </cell>
          <cell r="G1933">
            <v>0</v>
          </cell>
          <cell r="H1933" t="str">
            <v>SM</v>
          </cell>
          <cell r="I1933" t="str">
            <v>00101</v>
          </cell>
          <cell r="J1933" t="str">
            <v>03602245</v>
          </cell>
        </row>
        <row r="1934">
          <cell r="A1934">
            <v>3604353</v>
          </cell>
          <cell r="B1934" t="str">
            <v>COSTENIERO</v>
          </cell>
          <cell r="C1934" t="str">
            <v>ALBERTO</v>
          </cell>
          <cell r="D1934" t="str">
            <v>A.S.D. VALLI DEL PASUBIO</v>
          </cell>
          <cell r="E1934">
            <v>0</v>
          </cell>
          <cell r="F1934">
            <v>1989</v>
          </cell>
          <cell r="G1934">
            <v>0</v>
          </cell>
          <cell r="H1934" t="str">
            <v>SM</v>
          </cell>
          <cell r="I1934" t="str">
            <v>00073</v>
          </cell>
          <cell r="J1934" t="str">
            <v>03604353</v>
          </cell>
        </row>
        <row r="1935">
          <cell r="A1935">
            <v>3603305</v>
          </cell>
          <cell r="B1935" t="str">
            <v>CRACCO</v>
          </cell>
          <cell r="C1935" t="str">
            <v>MASSIMILIANO</v>
          </cell>
          <cell r="D1935" t="str">
            <v>ATLETICA VALCHIAMPO</v>
          </cell>
          <cell r="E1935">
            <v>0</v>
          </cell>
          <cell r="F1935">
            <v>1984</v>
          </cell>
          <cell r="G1935">
            <v>0</v>
          </cell>
          <cell r="H1935" t="str">
            <v>SM</v>
          </cell>
          <cell r="I1935" t="str">
            <v>00140</v>
          </cell>
          <cell r="J1935" t="str">
            <v>03603305</v>
          </cell>
        </row>
        <row r="1936">
          <cell r="A1936">
            <v>3604092</v>
          </cell>
          <cell r="B1936" t="str">
            <v>CRIVELLARO</v>
          </cell>
          <cell r="C1936" t="str">
            <v>MATTIA</v>
          </cell>
          <cell r="D1936" t="str">
            <v>CSI ATLETICA COLLI BERICI A.S.D.</v>
          </cell>
          <cell r="E1936">
            <v>0</v>
          </cell>
          <cell r="F1936">
            <v>1991</v>
          </cell>
          <cell r="G1936">
            <v>0</v>
          </cell>
          <cell r="H1936" t="str">
            <v>SM</v>
          </cell>
          <cell r="I1936" t="str">
            <v>00070</v>
          </cell>
          <cell r="J1936" t="str">
            <v>03604092</v>
          </cell>
        </row>
        <row r="1937">
          <cell r="A1937">
            <v>3600711</v>
          </cell>
          <cell r="B1937" t="str">
            <v>CUCCAROLLO</v>
          </cell>
          <cell r="C1937" t="str">
            <v>FAUSTO</v>
          </cell>
          <cell r="D1937" t="str">
            <v>C.S.I. TEZZE SUL BRENTA</v>
          </cell>
          <cell r="E1937">
            <v>0</v>
          </cell>
          <cell r="F1937">
            <v>1984</v>
          </cell>
          <cell r="G1937">
            <v>0</v>
          </cell>
          <cell r="H1937" t="str">
            <v>SM</v>
          </cell>
          <cell r="I1937" t="str">
            <v>00134</v>
          </cell>
          <cell r="J1937" t="str">
            <v>03600711</v>
          </cell>
        </row>
        <row r="1938">
          <cell r="A1938">
            <v>3603048</v>
          </cell>
          <cell r="B1938" t="str">
            <v>DAL GRANDE</v>
          </cell>
          <cell r="C1938" t="str">
            <v>MICHELE</v>
          </cell>
          <cell r="D1938" t="str">
            <v>ATLETICA ARZIGNANO</v>
          </cell>
          <cell r="E1938">
            <v>0</v>
          </cell>
          <cell r="F1938">
            <v>1994</v>
          </cell>
          <cell r="G1938">
            <v>0</v>
          </cell>
          <cell r="H1938" t="str">
            <v>SM</v>
          </cell>
          <cell r="I1938" t="str">
            <v>00131</v>
          </cell>
          <cell r="J1938" t="str">
            <v>03603048</v>
          </cell>
        </row>
        <row r="1939">
          <cell r="A1939">
            <v>3604549</v>
          </cell>
          <cell r="B1939" t="str">
            <v>DAL LAGO</v>
          </cell>
          <cell r="C1939" t="str">
            <v>ANDREA</v>
          </cell>
          <cell r="D1939" t="str">
            <v>A.P.D. VALDAGNO</v>
          </cell>
          <cell r="E1939">
            <v>0</v>
          </cell>
          <cell r="F1939">
            <v>1991</v>
          </cell>
          <cell r="G1939">
            <v>0</v>
          </cell>
          <cell r="H1939" t="str">
            <v>SM</v>
          </cell>
          <cell r="I1939" t="str">
            <v>00135</v>
          </cell>
          <cell r="J1939" t="str">
            <v>03604549</v>
          </cell>
        </row>
        <row r="1940">
          <cell r="A1940">
            <v>3604519</v>
          </cell>
          <cell r="B1940" t="str">
            <v>DAL MARTELLO</v>
          </cell>
          <cell r="C1940" t="str">
            <v>LEONARDO</v>
          </cell>
          <cell r="D1940" t="str">
            <v>AMICI DELL'ATLETICA VICENZA</v>
          </cell>
          <cell r="E1940">
            <v>0</v>
          </cell>
          <cell r="F1940">
            <v>1992</v>
          </cell>
          <cell r="G1940">
            <v>0</v>
          </cell>
          <cell r="H1940" t="str">
            <v>SM</v>
          </cell>
          <cell r="I1940" t="str">
            <v>00265</v>
          </cell>
          <cell r="J1940" t="str">
            <v>03604519</v>
          </cell>
        </row>
        <row r="1941">
          <cell r="A1941">
            <v>3603872</v>
          </cell>
          <cell r="B1941" t="str">
            <v>DAL MONICO</v>
          </cell>
          <cell r="C1941" t="str">
            <v>MARCO</v>
          </cell>
          <cell r="D1941" t="str">
            <v>ATLETICA CALDOGNO '93</v>
          </cell>
          <cell r="E1941">
            <v>0</v>
          </cell>
          <cell r="F1941">
            <v>1986</v>
          </cell>
          <cell r="G1941">
            <v>0</v>
          </cell>
          <cell r="H1941" t="str">
            <v>SM</v>
          </cell>
          <cell r="I1941" t="str">
            <v>00129</v>
          </cell>
          <cell r="J1941" t="str">
            <v>03603872</v>
          </cell>
        </row>
        <row r="1942">
          <cell r="A1942">
            <v>3604040</v>
          </cell>
          <cell r="B1942" t="str">
            <v>DAL ZOTTO</v>
          </cell>
          <cell r="C1942" t="str">
            <v>RENZO</v>
          </cell>
          <cell r="D1942" t="str">
            <v>ATLETICA VALCHIAMPO</v>
          </cell>
          <cell r="E1942">
            <v>0</v>
          </cell>
          <cell r="F1942">
            <v>1984</v>
          </cell>
          <cell r="G1942">
            <v>0</v>
          </cell>
          <cell r="H1942" t="str">
            <v>SM</v>
          </cell>
          <cell r="I1942" t="str">
            <v>00140</v>
          </cell>
          <cell r="J1942" t="str">
            <v>03604040</v>
          </cell>
        </row>
        <row r="1943">
          <cell r="A1943">
            <v>3603050</v>
          </cell>
          <cell r="B1943" t="str">
            <v>DAL ZOVO</v>
          </cell>
          <cell r="C1943" t="str">
            <v>DAVIDE</v>
          </cell>
          <cell r="D1943" t="str">
            <v>ATLETICA ARZIGNANO</v>
          </cell>
          <cell r="E1943">
            <v>0</v>
          </cell>
          <cell r="F1943">
            <v>1997</v>
          </cell>
          <cell r="G1943">
            <v>0</v>
          </cell>
          <cell r="H1943" t="str">
            <v>SM</v>
          </cell>
          <cell r="I1943" t="str">
            <v>00131</v>
          </cell>
          <cell r="J1943" t="str">
            <v>03603050</v>
          </cell>
        </row>
        <row r="1944">
          <cell r="A1944">
            <v>3602631</v>
          </cell>
          <cell r="B1944" t="str">
            <v>DALLE MOLLE</v>
          </cell>
          <cell r="C1944" t="str">
            <v>MARCO</v>
          </cell>
          <cell r="D1944" t="str">
            <v>A.S.D. VALLI DEL PASUBIO</v>
          </cell>
          <cell r="E1944">
            <v>0</v>
          </cell>
          <cell r="F1944">
            <v>1991</v>
          </cell>
          <cell r="G1944">
            <v>0</v>
          </cell>
          <cell r="H1944" t="str">
            <v>SM</v>
          </cell>
          <cell r="I1944" t="str">
            <v>00073</v>
          </cell>
          <cell r="J1944" t="str">
            <v>03602631</v>
          </cell>
        </row>
        <row r="1945">
          <cell r="A1945">
            <v>3603447</v>
          </cell>
          <cell r="B1945" t="str">
            <v>DALL'IGNA</v>
          </cell>
          <cell r="C1945" t="str">
            <v>DAVIDE</v>
          </cell>
          <cell r="D1945" t="str">
            <v>A.A. ATLETICA MALO</v>
          </cell>
          <cell r="E1945">
            <v>0</v>
          </cell>
          <cell r="F1945">
            <v>1994</v>
          </cell>
          <cell r="G1945">
            <v>0</v>
          </cell>
          <cell r="H1945" t="str">
            <v>SM</v>
          </cell>
          <cell r="I1945" t="str">
            <v>00132</v>
          </cell>
          <cell r="J1945" t="str">
            <v>03603447</v>
          </cell>
        </row>
        <row r="1946">
          <cell r="A1946">
            <v>3604944</v>
          </cell>
          <cell r="B1946" t="str">
            <v>DAVI'</v>
          </cell>
          <cell r="C1946" t="str">
            <v>TOMMASO</v>
          </cell>
          <cell r="D1946" t="str">
            <v>ATLETICA ARZIGNANO</v>
          </cell>
          <cell r="E1946">
            <v>0</v>
          </cell>
          <cell r="F1946">
            <v>1998</v>
          </cell>
          <cell r="G1946">
            <v>0</v>
          </cell>
          <cell r="H1946" t="str">
            <v>SM</v>
          </cell>
          <cell r="I1946" t="str">
            <v>00131</v>
          </cell>
          <cell r="J1946" t="str">
            <v>03604944</v>
          </cell>
        </row>
        <row r="1947">
          <cell r="A1947">
            <v>3607347</v>
          </cell>
          <cell r="B1947" t="str">
            <v>DE LA COBA GONZALEZ</v>
          </cell>
          <cell r="C1947" t="str">
            <v>JUAN VICENTE</v>
          </cell>
          <cell r="D1947" t="str">
            <v>ATLETICA UNION CREAZZO A.S.D.</v>
          </cell>
          <cell r="E1947">
            <v>0</v>
          </cell>
          <cell r="F1947">
            <v>1984</v>
          </cell>
          <cell r="G1947">
            <v>0</v>
          </cell>
          <cell r="H1947" t="str">
            <v>SM</v>
          </cell>
          <cell r="I1947" t="str">
            <v>00101</v>
          </cell>
          <cell r="J1947" t="str">
            <v>03607347</v>
          </cell>
        </row>
        <row r="1948">
          <cell r="A1948">
            <v>3603537</v>
          </cell>
          <cell r="B1948" t="str">
            <v>DE ROSSI</v>
          </cell>
          <cell r="C1948" t="str">
            <v>ALESSIO</v>
          </cell>
          <cell r="D1948" t="str">
            <v>ATLETICA UNION CREAZZO A.S.D.</v>
          </cell>
          <cell r="E1948">
            <v>0</v>
          </cell>
          <cell r="F1948">
            <v>1985</v>
          </cell>
          <cell r="G1948">
            <v>0</v>
          </cell>
          <cell r="H1948" t="str">
            <v>SM</v>
          </cell>
          <cell r="I1948" t="str">
            <v>00101</v>
          </cell>
          <cell r="J1948" t="str">
            <v>03603537</v>
          </cell>
        </row>
        <row r="1949">
          <cell r="A1949">
            <v>3605834</v>
          </cell>
          <cell r="B1949" t="str">
            <v>DE TOMASI</v>
          </cell>
          <cell r="C1949" t="str">
            <v>ALEX</v>
          </cell>
          <cell r="D1949" t="str">
            <v>POLISPORTIVA DUEVILLE</v>
          </cell>
          <cell r="E1949">
            <v>0</v>
          </cell>
          <cell r="F1949">
            <v>1987</v>
          </cell>
          <cell r="G1949">
            <v>0</v>
          </cell>
          <cell r="H1949" t="str">
            <v>SM</v>
          </cell>
          <cell r="I1949" t="str">
            <v>00112</v>
          </cell>
          <cell r="J1949" t="str">
            <v>03605834</v>
          </cell>
        </row>
        <row r="1950">
          <cell r="A1950">
            <v>3605836</v>
          </cell>
          <cell r="B1950" t="str">
            <v>DE TOMASI</v>
          </cell>
          <cell r="C1950" t="str">
            <v>MATTEO</v>
          </cell>
          <cell r="D1950" t="str">
            <v>POLISPORTIVA DUEVILLE</v>
          </cell>
          <cell r="E1950">
            <v>0</v>
          </cell>
          <cell r="F1950">
            <v>1986</v>
          </cell>
          <cell r="G1950">
            <v>0</v>
          </cell>
          <cell r="H1950" t="str">
            <v>SM</v>
          </cell>
          <cell r="I1950" t="str">
            <v>00112</v>
          </cell>
          <cell r="J1950" t="str">
            <v>03605836</v>
          </cell>
        </row>
        <row r="1951">
          <cell r="A1951">
            <v>3606735</v>
          </cell>
          <cell r="B1951" t="str">
            <v>DE VICARI</v>
          </cell>
          <cell r="C1951" t="str">
            <v>ALESSANDRO</v>
          </cell>
          <cell r="D1951" t="str">
            <v>A.A. ATLETICA MALO</v>
          </cell>
          <cell r="E1951">
            <v>0</v>
          </cell>
          <cell r="F1951">
            <v>1988</v>
          </cell>
          <cell r="G1951">
            <v>0</v>
          </cell>
          <cell r="H1951" t="str">
            <v>SM</v>
          </cell>
          <cell r="I1951" t="str">
            <v>00132</v>
          </cell>
          <cell r="J1951" t="str">
            <v>03606735</v>
          </cell>
        </row>
        <row r="1952">
          <cell r="A1952">
            <v>3603011</v>
          </cell>
          <cell r="B1952" t="str">
            <v>DIRUPO</v>
          </cell>
          <cell r="C1952" t="str">
            <v>MASSIMO</v>
          </cell>
          <cell r="D1952" t="str">
            <v>ATLETICA ARZIGNANO</v>
          </cell>
          <cell r="E1952">
            <v>0</v>
          </cell>
          <cell r="F1952">
            <v>1988</v>
          </cell>
          <cell r="G1952">
            <v>0</v>
          </cell>
          <cell r="H1952" t="str">
            <v>SM</v>
          </cell>
          <cell r="I1952" t="str">
            <v>00131</v>
          </cell>
          <cell r="J1952" t="str">
            <v>03603011</v>
          </cell>
        </row>
        <row r="1953">
          <cell r="A1953">
            <v>3603229</v>
          </cell>
          <cell r="B1953" t="str">
            <v>DORIA</v>
          </cell>
          <cell r="C1953" t="str">
            <v>EMANUELE</v>
          </cell>
          <cell r="D1953" t="str">
            <v>ATLETICA TRISSINO</v>
          </cell>
          <cell r="E1953">
            <v>0</v>
          </cell>
          <cell r="F1953">
            <v>1998</v>
          </cell>
          <cell r="G1953">
            <v>0</v>
          </cell>
          <cell r="H1953" t="str">
            <v>SM</v>
          </cell>
          <cell r="I1953" t="str">
            <v>00230</v>
          </cell>
          <cell r="J1953" t="str">
            <v>03603229</v>
          </cell>
        </row>
        <row r="1954">
          <cell r="A1954">
            <v>3603965</v>
          </cell>
          <cell r="B1954" t="str">
            <v>FACCIN</v>
          </cell>
          <cell r="C1954" t="str">
            <v>ENRICO</v>
          </cell>
          <cell r="D1954" t="str">
            <v>POLISPORTIVA DUEVILLE</v>
          </cell>
          <cell r="E1954">
            <v>0</v>
          </cell>
          <cell r="F1954">
            <v>1998</v>
          </cell>
          <cell r="G1954">
            <v>0</v>
          </cell>
          <cell r="H1954" t="str">
            <v>SM</v>
          </cell>
          <cell r="I1954" t="str">
            <v>00112</v>
          </cell>
          <cell r="J1954" t="str">
            <v>03603965</v>
          </cell>
        </row>
        <row r="1955">
          <cell r="A1955">
            <v>3603822</v>
          </cell>
          <cell r="B1955" t="str">
            <v>FALHANE</v>
          </cell>
          <cell r="C1955" t="str">
            <v>MOHSSIN</v>
          </cell>
          <cell r="D1955" t="str">
            <v>G.S. LEONICENA</v>
          </cell>
          <cell r="E1955">
            <v>0</v>
          </cell>
          <cell r="F1955">
            <v>1990</v>
          </cell>
          <cell r="G1955">
            <v>0</v>
          </cell>
          <cell r="H1955" t="str">
            <v>SM</v>
          </cell>
          <cell r="I1955" t="str">
            <v>00136</v>
          </cell>
          <cell r="J1955" t="str">
            <v>03603822</v>
          </cell>
        </row>
        <row r="1956">
          <cell r="A1956">
            <v>3604226</v>
          </cell>
          <cell r="B1956" t="str">
            <v>FATTORI</v>
          </cell>
          <cell r="C1956" t="str">
            <v>MIRCO</v>
          </cell>
          <cell r="D1956" t="str">
            <v>CSI ATLETICA COLLI BERICI A.S.D.</v>
          </cell>
          <cell r="E1956">
            <v>0</v>
          </cell>
          <cell r="F1956">
            <v>1990</v>
          </cell>
          <cell r="G1956">
            <v>0</v>
          </cell>
          <cell r="H1956" t="str">
            <v>SM</v>
          </cell>
          <cell r="I1956" t="str">
            <v>00070</v>
          </cell>
          <cell r="J1956" t="str">
            <v>03604226</v>
          </cell>
        </row>
        <row r="1957">
          <cell r="A1957">
            <v>3603339</v>
          </cell>
          <cell r="B1957" t="str">
            <v>FILIPPI</v>
          </cell>
          <cell r="C1957" t="str">
            <v>MARCO</v>
          </cell>
          <cell r="D1957" t="str">
            <v>ATLETICA VALCHIAMPO</v>
          </cell>
          <cell r="E1957">
            <v>0</v>
          </cell>
          <cell r="F1957">
            <v>1989</v>
          </cell>
          <cell r="G1957">
            <v>0</v>
          </cell>
          <cell r="H1957" t="str">
            <v>SM</v>
          </cell>
          <cell r="I1957" t="str">
            <v>00140</v>
          </cell>
          <cell r="J1957" t="str">
            <v>03603339</v>
          </cell>
        </row>
        <row r="1958">
          <cell r="A1958">
            <v>3603058</v>
          </cell>
          <cell r="B1958" t="str">
            <v>FORTUNA</v>
          </cell>
          <cell r="C1958" t="str">
            <v>ANDREA</v>
          </cell>
          <cell r="D1958" t="str">
            <v>ATLETICA ARZIGNANO</v>
          </cell>
          <cell r="E1958">
            <v>0</v>
          </cell>
          <cell r="F1958">
            <v>1993</v>
          </cell>
          <cell r="G1958">
            <v>0</v>
          </cell>
          <cell r="H1958" t="str">
            <v>SM</v>
          </cell>
          <cell r="I1958" t="str">
            <v>00131</v>
          </cell>
          <cell r="J1958" t="str">
            <v>03603058</v>
          </cell>
        </row>
        <row r="1959">
          <cell r="A1959">
            <v>3605841</v>
          </cell>
          <cell r="B1959" t="str">
            <v>FOSCARIN</v>
          </cell>
          <cell r="C1959" t="str">
            <v>NICOLA</v>
          </cell>
          <cell r="D1959" t="str">
            <v>POLISPORTIVA DUEVILLE</v>
          </cell>
          <cell r="E1959">
            <v>0</v>
          </cell>
          <cell r="F1959">
            <v>1984</v>
          </cell>
          <cell r="G1959">
            <v>0</v>
          </cell>
          <cell r="H1959" t="str">
            <v>SM</v>
          </cell>
          <cell r="I1959" t="str">
            <v>00112</v>
          </cell>
          <cell r="J1959" t="str">
            <v>03605841</v>
          </cell>
        </row>
        <row r="1960">
          <cell r="A1960">
            <v>3603969</v>
          </cell>
          <cell r="B1960" t="str">
            <v>FRANCESCHETTO</v>
          </cell>
          <cell r="C1960" t="str">
            <v>STEFANO</v>
          </cell>
          <cell r="D1960" t="str">
            <v>POLISPORTIVA DUEVILLE</v>
          </cell>
          <cell r="E1960">
            <v>0</v>
          </cell>
          <cell r="F1960">
            <v>1994</v>
          </cell>
          <cell r="G1960">
            <v>0</v>
          </cell>
          <cell r="H1960" t="str">
            <v>SM</v>
          </cell>
          <cell r="I1960" t="str">
            <v>00112</v>
          </cell>
          <cell r="J1960" t="str">
            <v>03603969</v>
          </cell>
        </row>
        <row r="1961">
          <cell r="A1961">
            <v>3605205</v>
          </cell>
          <cell r="B1961" t="str">
            <v>FULGIONE</v>
          </cell>
          <cell r="C1961" t="str">
            <v>GIOVANNI</v>
          </cell>
          <cell r="D1961" t="str">
            <v>AMICI DELL'ATLETICA VICENZA</v>
          </cell>
          <cell r="E1961">
            <v>0</v>
          </cell>
          <cell r="F1961">
            <v>1987</v>
          </cell>
          <cell r="G1961">
            <v>0</v>
          </cell>
          <cell r="H1961" t="str">
            <v>SM</v>
          </cell>
          <cell r="I1961" t="str">
            <v>00265</v>
          </cell>
          <cell r="J1961" t="str">
            <v>03605205</v>
          </cell>
        </row>
        <row r="1962">
          <cell r="A1962">
            <v>3603883</v>
          </cell>
          <cell r="B1962" t="str">
            <v>FURLANI</v>
          </cell>
          <cell r="C1962" t="str">
            <v>ANDREA</v>
          </cell>
          <cell r="D1962" t="str">
            <v>ATLETICA CALDOGNO '93</v>
          </cell>
          <cell r="E1962">
            <v>0</v>
          </cell>
          <cell r="F1962">
            <v>1989</v>
          </cell>
          <cell r="G1962">
            <v>0</v>
          </cell>
          <cell r="H1962" t="str">
            <v>SM</v>
          </cell>
          <cell r="I1962" t="str">
            <v>00129</v>
          </cell>
          <cell r="J1962" t="str">
            <v>03603883</v>
          </cell>
        </row>
        <row r="1963">
          <cell r="A1963">
            <v>3605063</v>
          </cell>
          <cell r="B1963" t="str">
            <v>FURLANI</v>
          </cell>
          <cell r="C1963" t="str">
            <v>STEFANO</v>
          </cell>
          <cell r="D1963" t="str">
            <v>ATLETICA VALCHIAMPO</v>
          </cell>
          <cell r="E1963">
            <v>0</v>
          </cell>
          <cell r="F1963">
            <v>1993</v>
          </cell>
          <cell r="G1963">
            <v>0</v>
          </cell>
          <cell r="H1963" t="str">
            <v>SM</v>
          </cell>
          <cell r="I1963" t="str">
            <v>00140</v>
          </cell>
          <cell r="J1963" t="str">
            <v>03605063</v>
          </cell>
        </row>
        <row r="1964">
          <cell r="A1964">
            <v>3607324</v>
          </cell>
          <cell r="B1964" t="str">
            <v>GALVAN</v>
          </cell>
          <cell r="C1964" t="str">
            <v>MATTEO</v>
          </cell>
          <cell r="D1964" t="str">
            <v>G.S. VICENZA EST</v>
          </cell>
          <cell r="E1964">
            <v>0</v>
          </cell>
          <cell r="F1964">
            <v>1988</v>
          </cell>
          <cell r="G1964">
            <v>0</v>
          </cell>
          <cell r="H1964" t="str">
            <v>SM</v>
          </cell>
          <cell r="I1964" t="str">
            <v>00139</v>
          </cell>
          <cell r="J1964" t="str">
            <v>03607324</v>
          </cell>
        </row>
        <row r="1965">
          <cell r="A1965">
            <v>3603884</v>
          </cell>
          <cell r="B1965" t="str">
            <v>GAMBA</v>
          </cell>
          <cell r="C1965" t="str">
            <v>ANDREA FORTUNATO ISIDORO</v>
          </cell>
          <cell r="D1965" t="str">
            <v>ATLETICA CALDOGNO '93</v>
          </cell>
          <cell r="E1965">
            <v>0</v>
          </cell>
          <cell r="F1965">
            <v>1988</v>
          </cell>
          <cell r="G1965">
            <v>0</v>
          </cell>
          <cell r="H1965" t="str">
            <v>SM</v>
          </cell>
          <cell r="I1965" t="str">
            <v>00129</v>
          </cell>
          <cell r="J1965" t="str">
            <v>03603884</v>
          </cell>
        </row>
        <row r="1966">
          <cell r="A1966">
            <v>3603061</v>
          </cell>
          <cell r="B1966" t="str">
            <v>GAVASSO</v>
          </cell>
          <cell r="C1966" t="str">
            <v>SEBASTIANO</v>
          </cell>
          <cell r="D1966" t="str">
            <v>ATLETICA ARZIGNANO</v>
          </cell>
          <cell r="E1966">
            <v>0</v>
          </cell>
          <cell r="F1966">
            <v>1997</v>
          </cell>
          <cell r="G1966">
            <v>0</v>
          </cell>
          <cell r="H1966" t="str">
            <v>SM</v>
          </cell>
          <cell r="I1966" t="str">
            <v>00131</v>
          </cell>
          <cell r="J1966" t="str">
            <v>03603061</v>
          </cell>
        </row>
        <row r="1967">
          <cell r="A1967">
            <v>3605191</v>
          </cell>
          <cell r="B1967" t="str">
            <v>GIANOLI</v>
          </cell>
          <cell r="C1967" t="str">
            <v>MASSIMILIANO</v>
          </cell>
          <cell r="D1967" t="str">
            <v>A.S.D. VALLI DEL PASUBIO</v>
          </cell>
          <cell r="E1967">
            <v>0</v>
          </cell>
          <cell r="F1967">
            <v>1998</v>
          </cell>
          <cell r="G1967">
            <v>0</v>
          </cell>
          <cell r="H1967" t="str">
            <v>SM</v>
          </cell>
          <cell r="I1967" t="str">
            <v>00073</v>
          </cell>
          <cell r="J1967" t="str">
            <v>03605191</v>
          </cell>
        </row>
        <row r="1968">
          <cell r="A1968">
            <v>3603886</v>
          </cell>
          <cell r="B1968" t="str">
            <v>GIROLAMETTO</v>
          </cell>
          <cell r="C1968" t="str">
            <v>SIMONE</v>
          </cell>
          <cell r="D1968" t="str">
            <v>ATLETICA CALDOGNO '93</v>
          </cell>
          <cell r="E1968">
            <v>0</v>
          </cell>
          <cell r="F1968">
            <v>1990</v>
          </cell>
          <cell r="G1968">
            <v>0</v>
          </cell>
          <cell r="H1968" t="str">
            <v>SM</v>
          </cell>
          <cell r="I1968" t="str">
            <v>00129</v>
          </cell>
          <cell r="J1968" t="str">
            <v>03603886</v>
          </cell>
        </row>
        <row r="1969">
          <cell r="A1969">
            <v>3603306</v>
          </cell>
          <cell r="B1969" t="str">
            <v>GRISO</v>
          </cell>
          <cell r="C1969" t="str">
            <v>ANDREA</v>
          </cell>
          <cell r="D1969" t="str">
            <v>ATLETICA VALCHIAMPO</v>
          </cell>
          <cell r="E1969">
            <v>0</v>
          </cell>
          <cell r="F1969">
            <v>1992</v>
          </cell>
          <cell r="G1969">
            <v>0</v>
          </cell>
          <cell r="H1969" t="str">
            <v>SM</v>
          </cell>
          <cell r="I1969" t="str">
            <v>00140</v>
          </cell>
          <cell r="J1969" t="str">
            <v>03603306</v>
          </cell>
        </row>
        <row r="1970">
          <cell r="A1970">
            <v>3603972</v>
          </cell>
          <cell r="B1970" t="str">
            <v>GROTTO</v>
          </cell>
          <cell r="C1970" t="str">
            <v>GIOVANNI</v>
          </cell>
          <cell r="D1970" t="str">
            <v>POLISPORTIVA DUEVILLE</v>
          </cell>
          <cell r="E1970">
            <v>0</v>
          </cell>
          <cell r="F1970">
            <v>1997</v>
          </cell>
          <cell r="G1970">
            <v>0</v>
          </cell>
          <cell r="H1970" t="str">
            <v>SM</v>
          </cell>
          <cell r="I1970" t="str">
            <v>00112</v>
          </cell>
          <cell r="J1970" t="str">
            <v>03603972</v>
          </cell>
        </row>
        <row r="1971">
          <cell r="A1971">
            <v>3603457</v>
          </cell>
          <cell r="B1971" t="str">
            <v>GUALTIERO</v>
          </cell>
          <cell r="C1971" t="str">
            <v>MICHAEL</v>
          </cell>
          <cell r="D1971" t="str">
            <v>A.A. ATLETICA MALO</v>
          </cell>
          <cell r="E1971">
            <v>0</v>
          </cell>
          <cell r="F1971">
            <v>1988</v>
          </cell>
          <cell r="G1971">
            <v>0</v>
          </cell>
          <cell r="H1971" t="str">
            <v>SM</v>
          </cell>
          <cell r="I1971" t="str">
            <v>00132</v>
          </cell>
          <cell r="J1971" t="str">
            <v>03603457</v>
          </cell>
        </row>
        <row r="1972">
          <cell r="A1972">
            <v>3602304</v>
          </cell>
          <cell r="B1972" t="str">
            <v>GUERRA</v>
          </cell>
          <cell r="C1972" t="str">
            <v>LUCA</v>
          </cell>
          <cell r="D1972" t="str">
            <v>POL. DIL. MONTECCHIO PRECALCINO</v>
          </cell>
          <cell r="E1972">
            <v>0</v>
          </cell>
          <cell r="F1972">
            <v>1988</v>
          </cell>
          <cell r="G1972">
            <v>0</v>
          </cell>
          <cell r="H1972" t="str">
            <v>SM</v>
          </cell>
          <cell r="I1972" t="str">
            <v>00004</v>
          </cell>
          <cell r="J1972" t="str">
            <v>03602304</v>
          </cell>
        </row>
        <row r="1973">
          <cell r="A1973">
            <v>3602633</v>
          </cell>
          <cell r="B1973" t="str">
            <v>GUERRA</v>
          </cell>
          <cell r="C1973" t="str">
            <v>MASSIMO</v>
          </cell>
          <cell r="D1973" t="str">
            <v>A.S.D. VALLI DEL PASUBIO</v>
          </cell>
          <cell r="E1973">
            <v>0</v>
          </cell>
          <cell r="F1973">
            <v>1998</v>
          </cell>
          <cell r="G1973">
            <v>0</v>
          </cell>
          <cell r="H1973" t="str">
            <v>SM</v>
          </cell>
          <cell r="I1973" t="str">
            <v>00073</v>
          </cell>
          <cell r="J1973" t="str">
            <v>03602633</v>
          </cell>
        </row>
        <row r="1974">
          <cell r="A1974">
            <v>3605842</v>
          </cell>
          <cell r="B1974" t="str">
            <v>GUGLIELMI</v>
          </cell>
          <cell r="C1974" t="str">
            <v>ROGER</v>
          </cell>
          <cell r="D1974" t="str">
            <v>POLISPORTIVA DUEVILLE</v>
          </cell>
          <cell r="E1974">
            <v>0</v>
          </cell>
          <cell r="F1974">
            <v>1993</v>
          </cell>
          <cell r="G1974">
            <v>0</v>
          </cell>
          <cell r="H1974" t="str">
            <v>SM</v>
          </cell>
          <cell r="I1974" t="str">
            <v>00112</v>
          </cell>
          <cell r="J1974" t="str">
            <v>03605842</v>
          </cell>
        </row>
        <row r="1975">
          <cell r="A1975">
            <v>3603281</v>
          </cell>
          <cell r="B1975" t="str">
            <v>IENG</v>
          </cell>
          <cell r="C1975" t="str">
            <v>DAUDA</v>
          </cell>
          <cell r="D1975" t="str">
            <v>A.P.D. VALDAGNO</v>
          </cell>
          <cell r="E1975">
            <v>0</v>
          </cell>
          <cell r="F1975">
            <v>1990</v>
          </cell>
          <cell r="G1975">
            <v>0</v>
          </cell>
          <cell r="H1975" t="str">
            <v>SM</v>
          </cell>
          <cell r="I1975" t="str">
            <v>00135</v>
          </cell>
          <cell r="J1975" t="str">
            <v>03603281</v>
          </cell>
        </row>
        <row r="1976">
          <cell r="A1976">
            <v>3605994</v>
          </cell>
          <cell r="B1976" t="str">
            <v>INDERST</v>
          </cell>
          <cell r="C1976" t="str">
            <v>SEBASTIAN</v>
          </cell>
          <cell r="D1976" t="str">
            <v>ATLETICA MONTECCHIO MAGGIORE</v>
          </cell>
          <cell r="E1976">
            <v>0</v>
          </cell>
          <cell r="F1976">
            <v>1992</v>
          </cell>
          <cell r="G1976">
            <v>0</v>
          </cell>
          <cell r="H1976" t="str">
            <v>SM</v>
          </cell>
          <cell r="I1976" t="str">
            <v>00346</v>
          </cell>
          <cell r="J1976" t="str">
            <v>03605994</v>
          </cell>
        </row>
        <row r="1977">
          <cell r="A1977">
            <v>3603131</v>
          </cell>
          <cell r="B1977" t="str">
            <v>LAGHETTO</v>
          </cell>
          <cell r="C1977" t="str">
            <v>MICHELE</v>
          </cell>
          <cell r="D1977" t="str">
            <v>A.S.D. VALLI DEL PASUBIO</v>
          </cell>
          <cell r="E1977">
            <v>0</v>
          </cell>
          <cell r="F1977">
            <v>1994</v>
          </cell>
          <cell r="G1977">
            <v>0</v>
          </cell>
          <cell r="H1977" t="str">
            <v>SM</v>
          </cell>
          <cell r="I1977" t="str">
            <v>00073</v>
          </cell>
          <cell r="J1977" t="str">
            <v>03603131</v>
          </cell>
        </row>
        <row r="1978">
          <cell r="A1978">
            <v>3604522</v>
          </cell>
          <cell r="B1978" t="str">
            <v>LAGO</v>
          </cell>
          <cell r="C1978" t="str">
            <v>MASSIMILIANO</v>
          </cell>
          <cell r="D1978" t="str">
            <v>AMICI DELL'ATLETICA VICENZA</v>
          </cell>
          <cell r="E1978">
            <v>0</v>
          </cell>
          <cell r="F1978">
            <v>1992</v>
          </cell>
          <cell r="G1978">
            <v>0</v>
          </cell>
          <cell r="H1978" t="str">
            <v>SM</v>
          </cell>
          <cell r="I1978" t="str">
            <v>00265</v>
          </cell>
          <cell r="J1978" t="str">
            <v>03604522</v>
          </cell>
        </row>
        <row r="1979">
          <cell r="A1979">
            <v>3603973</v>
          </cell>
          <cell r="B1979" t="str">
            <v>LANARO</v>
          </cell>
          <cell r="C1979" t="str">
            <v>GIACOMO</v>
          </cell>
          <cell r="D1979" t="str">
            <v>POLISPORTIVA DUEVILLE</v>
          </cell>
          <cell r="E1979">
            <v>0</v>
          </cell>
          <cell r="F1979">
            <v>1998</v>
          </cell>
          <cell r="G1979">
            <v>0</v>
          </cell>
          <cell r="H1979" t="str">
            <v>SM</v>
          </cell>
          <cell r="I1979" t="str">
            <v>00112</v>
          </cell>
          <cell r="J1979" t="str">
            <v>03603973</v>
          </cell>
        </row>
        <row r="1980">
          <cell r="A1980">
            <v>3603975</v>
          </cell>
          <cell r="B1980" t="str">
            <v>LAZZARETTO</v>
          </cell>
          <cell r="C1980" t="str">
            <v>MIRKO</v>
          </cell>
          <cell r="D1980" t="str">
            <v>POLISPORTIVA DUEVILLE</v>
          </cell>
          <cell r="E1980">
            <v>0</v>
          </cell>
          <cell r="F1980">
            <v>1998</v>
          </cell>
          <cell r="G1980">
            <v>0</v>
          </cell>
          <cell r="H1980" t="str">
            <v>SM</v>
          </cell>
          <cell r="I1980" t="str">
            <v>00112</v>
          </cell>
          <cell r="J1980" t="str">
            <v>03603975</v>
          </cell>
        </row>
        <row r="1981">
          <cell r="A1981">
            <v>3603660</v>
          </cell>
          <cell r="B1981" t="str">
            <v>LORA</v>
          </cell>
          <cell r="C1981" t="str">
            <v>FRANCESCO</v>
          </cell>
          <cell r="D1981" t="str">
            <v>A.P.D. VALDAGNO</v>
          </cell>
          <cell r="E1981">
            <v>0</v>
          </cell>
          <cell r="F1981">
            <v>1997</v>
          </cell>
          <cell r="G1981">
            <v>0</v>
          </cell>
          <cell r="H1981" t="str">
            <v>SM</v>
          </cell>
          <cell r="I1981" t="str">
            <v>00135</v>
          </cell>
          <cell r="J1981" t="str">
            <v>03603660</v>
          </cell>
        </row>
        <row r="1982">
          <cell r="A1982">
            <v>3603351</v>
          </cell>
          <cell r="B1982" t="str">
            <v>LOVATIN</v>
          </cell>
          <cell r="C1982" t="str">
            <v>GIANMARCO</v>
          </cell>
          <cell r="D1982" t="str">
            <v>ATLETICA VALCHIAMPO</v>
          </cell>
          <cell r="E1982">
            <v>0</v>
          </cell>
          <cell r="F1982">
            <v>1989</v>
          </cell>
          <cell r="G1982">
            <v>0</v>
          </cell>
          <cell r="H1982" t="str">
            <v>SM</v>
          </cell>
          <cell r="I1982" t="str">
            <v>00140</v>
          </cell>
          <cell r="J1982" t="str">
            <v>03603351</v>
          </cell>
        </row>
        <row r="1983">
          <cell r="A1983">
            <v>3606721</v>
          </cell>
          <cell r="B1983" t="str">
            <v>LOVATO</v>
          </cell>
          <cell r="C1983" t="str">
            <v>STEFANO</v>
          </cell>
          <cell r="D1983" t="str">
            <v>ATLETICA VALCHIAMPO</v>
          </cell>
          <cell r="E1983">
            <v>0</v>
          </cell>
          <cell r="F1983">
            <v>1991</v>
          </cell>
          <cell r="G1983">
            <v>0</v>
          </cell>
          <cell r="H1983" t="str">
            <v>SM</v>
          </cell>
          <cell r="I1983" t="str">
            <v>00140</v>
          </cell>
          <cell r="J1983" t="str">
            <v>03606721</v>
          </cell>
        </row>
        <row r="1984">
          <cell r="A1984">
            <v>3607417</v>
          </cell>
          <cell r="B1984" t="str">
            <v>MARCHETTO</v>
          </cell>
          <cell r="C1984" t="str">
            <v>DANIELE</v>
          </cell>
          <cell r="D1984" t="str">
            <v>ATLETICA VALCHIAMPO</v>
          </cell>
          <cell r="E1984">
            <v>0</v>
          </cell>
          <cell r="F1984">
            <v>1994</v>
          </cell>
          <cell r="G1984">
            <v>0</v>
          </cell>
          <cell r="H1984" t="str">
            <v>SM</v>
          </cell>
          <cell r="I1984" t="str">
            <v>00140</v>
          </cell>
          <cell r="J1984" t="str">
            <v>03607417</v>
          </cell>
        </row>
        <row r="1985">
          <cell r="A1985">
            <v>3602249</v>
          </cell>
          <cell r="B1985" t="str">
            <v>MARCHETTO</v>
          </cell>
          <cell r="C1985" t="str">
            <v>GIULIO</v>
          </cell>
          <cell r="D1985" t="str">
            <v>ATLETICA UNION CREAZZO A.S.D.</v>
          </cell>
          <cell r="E1985">
            <v>0</v>
          </cell>
          <cell r="F1985">
            <v>1995</v>
          </cell>
          <cell r="G1985">
            <v>0</v>
          </cell>
          <cell r="H1985" t="str">
            <v>SM</v>
          </cell>
          <cell r="I1985" t="str">
            <v>00101</v>
          </cell>
          <cell r="J1985" t="str">
            <v>03602249</v>
          </cell>
        </row>
        <row r="1986">
          <cell r="A1986">
            <v>3606622</v>
          </cell>
          <cell r="B1986" t="str">
            <v>MARON</v>
          </cell>
          <cell r="C1986" t="str">
            <v>DIEGO</v>
          </cell>
          <cell r="D1986" t="str">
            <v>RISORGIVE</v>
          </cell>
          <cell r="E1986">
            <v>0</v>
          </cell>
          <cell r="F1986">
            <v>1984</v>
          </cell>
          <cell r="G1986">
            <v>0</v>
          </cell>
          <cell r="H1986" t="str">
            <v>SM</v>
          </cell>
          <cell r="I1986" t="str">
            <v>00031</v>
          </cell>
          <cell r="J1986" t="str">
            <v>03606622</v>
          </cell>
        </row>
        <row r="1987">
          <cell r="A1987">
            <v>3606995</v>
          </cell>
          <cell r="B1987" t="str">
            <v>MASIERO</v>
          </cell>
          <cell r="C1987" t="str">
            <v>MATTIA GIOVANNI</v>
          </cell>
          <cell r="D1987" t="str">
            <v>ATLETICA ARZIGNANO</v>
          </cell>
          <cell r="E1987">
            <v>0</v>
          </cell>
          <cell r="F1987">
            <v>1986</v>
          </cell>
          <cell r="G1987">
            <v>0</v>
          </cell>
          <cell r="H1987" t="str">
            <v>SM</v>
          </cell>
          <cell r="I1987" t="str">
            <v>00131</v>
          </cell>
          <cell r="J1987" t="str">
            <v>03606995</v>
          </cell>
        </row>
        <row r="1988">
          <cell r="A1988">
            <v>3603308</v>
          </cell>
          <cell r="B1988" t="str">
            <v>MASINA</v>
          </cell>
          <cell r="C1988" t="str">
            <v>PAOLO</v>
          </cell>
          <cell r="D1988" t="str">
            <v>ATLETICA VALCHIAMPO</v>
          </cell>
          <cell r="E1988">
            <v>0</v>
          </cell>
          <cell r="F1988">
            <v>1984</v>
          </cell>
          <cell r="G1988">
            <v>0</v>
          </cell>
          <cell r="H1988" t="str">
            <v>SM</v>
          </cell>
          <cell r="I1988" t="str">
            <v>00140</v>
          </cell>
          <cell r="J1988" t="str">
            <v>03603308</v>
          </cell>
        </row>
        <row r="1989">
          <cell r="A1989">
            <v>3603215</v>
          </cell>
          <cell r="B1989" t="str">
            <v>MASSIGNAN</v>
          </cell>
          <cell r="C1989" t="str">
            <v>ENRICO MARIO</v>
          </cell>
          <cell r="D1989" t="str">
            <v>ATLETICA TRISSINO</v>
          </cell>
          <cell r="E1989">
            <v>0</v>
          </cell>
          <cell r="F1989">
            <v>1986</v>
          </cell>
          <cell r="G1989">
            <v>0</v>
          </cell>
          <cell r="H1989" t="str">
            <v>SM</v>
          </cell>
          <cell r="I1989" t="str">
            <v>00230</v>
          </cell>
          <cell r="J1989" t="str">
            <v>03603215</v>
          </cell>
        </row>
        <row r="1990">
          <cell r="A1990">
            <v>3605843</v>
          </cell>
          <cell r="B1990" t="str">
            <v>MASTRAGOSTINO</v>
          </cell>
          <cell r="C1990" t="str">
            <v>FABIO</v>
          </cell>
          <cell r="D1990" t="str">
            <v>POLISPORTIVA DUEVILLE</v>
          </cell>
          <cell r="E1990">
            <v>0</v>
          </cell>
          <cell r="F1990">
            <v>1986</v>
          </cell>
          <cell r="G1990">
            <v>0</v>
          </cell>
          <cell r="H1990" t="str">
            <v>SM</v>
          </cell>
          <cell r="I1990" t="str">
            <v>00112</v>
          </cell>
          <cell r="J1990" t="str">
            <v>03605843</v>
          </cell>
        </row>
        <row r="1991">
          <cell r="A1991">
            <v>3603108</v>
          </cell>
          <cell r="B1991" t="str">
            <v>MASTROTTO</v>
          </cell>
          <cell r="C1991" t="str">
            <v>NICOLA</v>
          </cell>
          <cell r="D1991" t="str">
            <v>ATLETICA ARZIGNANO</v>
          </cell>
          <cell r="E1991">
            <v>0</v>
          </cell>
          <cell r="F1991">
            <v>1986</v>
          </cell>
          <cell r="G1991">
            <v>0</v>
          </cell>
          <cell r="H1991" t="str">
            <v>SM</v>
          </cell>
          <cell r="I1991" t="str">
            <v>00131</v>
          </cell>
          <cell r="J1991" t="str">
            <v>03603108</v>
          </cell>
        </row>
        <row r="1992">
          <cell r="A1992">
            <v>3603401</v>
          </cell>
          <cell r="B1992" t="str">
            <v>MASTROTTO</v>
          </cell>
          <cell r="C1992" t="str">
            <v>ROBERTO</v>
          </cell>
          <cell r="D1992" t="str">
            <v>ATLETICA VALCHIAMPO</v>
          </cell>
          <cell r="E1992">
            <v>0</v>
          </cell>
          <cell r="F1992">
            <v>1987</v>
          </cell>
          <cell r="G1992">
            <v>0</v>
          </cell>
          <cell r="H1992" t="str">
            <v>SM</v>
          </cell>
          <cell r="I1992" t="str">
            <v>00140</v>
          </cell>
          <cell r="J1992" t="str">
            <v>03603401</v>
          </cell>
        </row>
        <row r="1993">
          <cell r="A1993">
            <v>3603237</v>
          </cell>
          <cell r="B1993" t="str">
            <v>MEGGIOLARO</v>
          </cell>
          <cell r="C1993" t="str">
            <v>FILIPPO</v>
          </cell>
          <cell r="D1993" t="str">
            <v>ATLETICA TRISSINO</v>
          </cell>
          <cell r="E1993">
            <v>0</v>
          </cell>
          <cell r="F1993">
            <v>1998</v>
          </cell>
          <cell r="G1993">
            <v>0</v>
          </cell>
          <cell r="H1993" t="str">
            <v>SM</v>
          </cell>
          <cell r="I1993" t="str">
            <v>00230</v>
          </cell>
          <cell r="J1993" t="str">
            <v>03603237</v>
          </cell>
        </row>
        <row r="1994">
          <cell r="A1994">
            <v>3607235</v>
          </cell>
          <cell r="B1994" t="str">
            <v>MENEGHINI</v>
          </cell>
          <cell r="C1994" t="str">
            <v>DARIO</v>
          </cell>
          <cell r="D1994" t="str">
            <v>ATLETICA UNION CREAZZO A.S.D.</v>
          </cell>
          <cell r="E1994">
            <v>0</v>
          </cell>
          <cell r="F1994">
            <v>1986</v>
          </cell>
          <cell r="G1994">
            <v>0</v>
          </cell>
          <cell r="H1994" t="str">
            <v>SM</v>
          </cell>
          <cell r="I1994" t="str">
            <v>00101</v>
          </cell>
          <cell r="J1994" t="str">
            <v>03607235</v>
          </cell>
        </row>
        <row r="1995">
          <cell r="A1995">
            <v>3602864</v>
          </cell>
          <cell r="B1995" t="str">
            <v>MINOUGOU</v>
          </cell>
          <cell r="C1995" t="str">
            <v>CHEICK H TIDJANE</v>
          </cell>
          <cell r="D1995" t="str">
            <v>ATLETICA ARZIGNANO</v>
          </cell>
          <cell r="E1995">
            <v>0</v>
          </cell>
          <cell r="F1995">
            <v>1993</v>
          </cell>
          <cell r="G1995">
            <v>0</v>
          </cell>
          <cell r="H1995" t="str">
            <v>SM</v>
          </cell>
          <cell r="I1995" t="str">
            <v>00131</v>
          </cell>
          <cell r="J1995" t="str">
            <v>03602864</v>
          </cell>
        </row>
        <row r="1996">
          <cell r="A1996">
            <v>3603894</v>
          </cell>
          <cell r="B1996" t="str">
            <v>MIOLA</v>
          </cell>
          <cell r="C1996" t="str">
            <v>NICOLO'</v>
          </cell>
          <cell r="D1996" t="str">
            <v>ATLETICA CALDOGNO '93</v>
          </cell>
          <cell r="E1996">
            <v>0</v>
          </cell>
          <cell r="F1996">
            <v>1993</v>
          </cell>
          <cell r="G1996">
            <v>0</v>
          </cell>
          <cell r="H1996" t="str">
            <v>SM</v>
          </cell>
          <cell r="I1996" t="str">
            <v>00129</v>
          </cell>
          <cell r="J1996" t="str">
            <v>03603894</v>
          </cell>
        </row>
        <row r="1997">
          <cell r="A1997">
            <v>3602583</v>
          </cell>
          <cell r="B1997" t="str">
            <v>MIOTELLO</v>
          </cell>
          <cell r="C1997" t="str">
            <v>ALBERTO</v>
          </cell>
          <cell r="D1997" t="str">
            <v>C.S.I. TEZZE SUL BRENTA</v>
          </cell>
          <cell r="E1997">
            <v>0</v>
          </cell>
          <cell r="F1997">
            <v>1985</v>
          </cell>
          <cell r="G1997">
            <v>0</v>
          </cell>
          <cell r="H1997" t="str">
            <v>SM</v>
          </cell>
          <cell r="I1997" t="str">
            <v>00134</v>
          </cell>
          <cell r="J1997" t="str">
            <v>03602583</v>
          </cell>
        </row>
        <row r="1998">
          <cell r="A1998">
            <v>3603763</v>
          </cell>
          <cell r="B1998" t="str">
            <v>MIZZON</v>
          </cell>
          <cell r="C1998" t="str">
            <v>ALESSANDRO</v>
          </cell>
          <cell r="D1998" t="str">
            <v>G.S. LEONICENA</v>
          </cell>
          <cell r="E1998">
            <v>0</v>
          </cell>
          <cell r="F1998">
            <v>1991</v>
          </cell>
          <cell r="G1998">
            <v>0</v>
          </cell>
          <cell r="H1998" t="str">
            <v>SM</v>
          </cell>
          <cell r="I1998" t="str">
            <v>00136</v>
          </cell>
          <cell r="J1998" t="str">
            <v>03603763</v>
          </cell>
        </row>
        <row r="1999">
          <cell r="A1999">
            <v>3603808</v>
          </cell>
          <cell r="B1999" t="str">
            <v>MIZZON</v>
          </cell>
          <cell r="C1999" t="str">
            <v>STEFANO</v>
          </cell>
          <cell r="D1999" t="str">
            <v>G.S. LEONICENA</v>
          </cell>
          <cell r="E1999">
            <v>0</v>
          </cell>
          <cell r="F1999">
            <v>1994</v>
          </cell>
          <cell r="G1999">
            <v>0</v>
          </cell>
          <cell r="H1999" t="str">
            <v>SM</v>
          </cell>
          <cell r="I1999" t="str">
            <v>00136</v>
          </cell>
          <cell r="J1999" t="str">
            <v>03603808</v>
          </cell>
        </row>
        <row r="2000">
          <cell r="A2000">
            <v>3604246</v>
          </cell>
          <cell r="B2000" t="str">
            <v>MULLAH</v>
          </cell>
          <cell r="C2000" t="str">
            <v>NAHED</v>
          </cell>
          <cell r="D2000" t="str">
            <v>CSI ATLETICA COLLI BERICI A.S.D.</v>
          </cell>
          <cell r="E2000">
            <v>0</v>
          </cell>
          <cell r="F2000">
            <v>1998</v>
          </cell>
          <cell r="G2000">
            <v>0</v>
          </cell>
          <cell r="H2000" t="str">
            <v>SM</v>
          </cell>
          <cell r="I2000" t="str">
            <v>00070</v>
          </cell>
          <cell r="J2000" t="str">
            <v>03604246</v>
          </cell>
        </row>
        <row r="2001">
          <cell r="A2001">
            <v>3604247</v>
          </cell>
          <cell r="B2001" t="str">
            <v>MULLAH</v>
          </cell>
          <cell r="C2001" t="str">
            <v>REDOY</v>
          </cell>
          <cell r="D2001" t="str">
            <v>CSI ATLETICA COLLI BERICI A.S.D.</v>
          </cell>
          <cell r="E2001">
            <v>0</v>
          </cell>
          <cell r="F2001">
            <v>1997</v>
          </cell>
          <cell r="G2001">
            <v>0</v>
          </cell>
          <cell r="H2001" t="str">
            <v>SM</v>
          </cell>
          <cell r="I2001" t="str">
            <v>00070</v>
          </cell>
          <cell r="J2001" t="str">
            <v>03604247</v>
          </cell>
        </row>
        <row r="2002">
          <cell r="A2002">
            <v>3603907</v>
          </cell>
          <cell r="B2002" t="str">
            <v>PALENTINI</v>
          </cell>
          <cell r="C2002" t="str">
            <v>ALBERTO</v>
          </cell>
          <cell r="D2002" t="str">
            <v>ATLETICA CALDOGNO '93</v>
          </cell>
          <cell r="E2002">
            <v>0</v>
          </cell>
          <cell r="F2002">
            <v>1988</v>
          </cell>
          <cell r="G2002">
            <v>0</v>
          </cell>
          <cell r="H2002" t="str">
            <v>SM</v>
          </cell>
          <cell r="I2002" t="str">
            <v>00129</v>
          </cell>
          <cell r="J2002" t="str">
            <v>03603907</v>
          </cell>
        </row>
        <row r="2003">
          <cell r="A2003">
            <v>3605213</v>
          </cell>
          <cell r="B2003" t="str">
            <v>PATRICHI</v>
          </cell>
          <cell r="C2003" t="str">
            <v>COSMIN VLADUT</v>
          </cell>
          <cell r="D2003" t="str">
            <v>CSI ATLETICA COLLI BERICI A.S.D.</v>
          </cell>
          <cell r="E2003">
            <v>0</v>
          </cell>
          <cell r="F2003">
            <v>1996</v>
          </cell>
          <cell r="G2003">
            <v>0</v>
          </cell>
          <cell r="H2003" t="str">
            <v>SM</v>
          </cell>
          <cell r="I2003" t="str">
            <v>00070</v>
          </cell>
          <cell r="J2003" t="str">
            <v>03605213</v>
          </cell>
        </row>
        <row r="2004">
          <cell r="A2004">
            <v>3600716</v>
          </cell>
          <cell r="B2004" t="str">
            <v>PELLANDA</v>
          </cell>
          <cell r="C2004" t="str">
            <v>MARCO</v>
          </cell>
          <cell r="D2004" t="str">
            <v>C.S.I. TEZZE SUL BRENTA</v>
          </cell>
          <cell r="E2004">
            <v>0</v>
          </cell>
          <cell r="F2004">
            <v>1996</v>
          </cell>
          <cell r="G2004">
            <v>0</v>
          </cell>
          <cell r="H2004" t="str">
            <v>SM</v>
          </cell>
          <cell r="I2004" t="str">
            <v>00134</v>
          </cell>
          <cell r="J2004" t="str">
            <v>03600716</v>
          </cell>
        </row>
        <row r="2005">
          <cell r="A2005">
            <v>3603363</v>
          </cell>
          <cell r="B2005" t="str">
            <v>PELLIZZARI</v>
          </cell>
          <cell r="C2005" t="str">
            <v>PAOLO</v>
          </cell>
          <cell r="D2005" t="str">
            <v>ATLETICA VALCHIAMPO</v>
          </cell>
          <cell r="E2005">
            <v>0</v>
          </cell>
          <cell r="F2005">
            <v>1994</v>
          </cell>
          <cell r="G2005">
            <v>0</v>
          </cell>
          <cell r="H2005" t="str">
            <v>SM</v>
          </cell>
          <cell r="I2005" t="str">
            <v>00140</v>
          </cell>
          <cell r="J2005" t="str">
            <v>03603363</v>
          </cell>
        </row>
        <row r="2006">
          <cell r="A2006">
            <v>3603239</v>
          </cell>
          <cell r="B2006" t="str">
            <v>PELLIZZARO</v>
          </cell>
          <cell r="C2006" t="str">
            <v>FABIO</v>
          </cell>
          <cell r="D2006" t="str">
            <v>ATLETICA TRISSINO</v>
          </cell>
          <cell r="E2006">
            <v>0</v>
          </cell>
          <cell r="F2006">
            <v>1997</v>
          </cell>
          <cell r="G2006">
            <v>0</v>
          </cell>
          <cell r="H2006" t="str">
            <v>SM</v>
          </cell>
          <cell r="I2006" t="str">
            <v>00230</v>
          </cell>
          <cell r="J2006" t="str">
            <v>03603239</v>
          </cell>
        </row>
        <row r="2007">
          <cell r="A2007">
            <v>3607384</v>
          </cell>
          <cell r="B2007" t="str">
            <v>PERBELLINI</v>
          </cell>
          <cell r="C2007" t="str">
            <v>PIETRO</v>
          </cell>
          <cell r="D2007" t="str">
            <v>ATLETICA UNION CREAZZO A.S.D.</v>
          </cell>
          <cell r="E2007">
            <v>0</v>
          </cell>
          <cell r="F2007">
            <v>1984</v>
          </cell>
          <cell r="G2007">
            <v>0</v>
          </cell>
          <cell r="H2007" t="str">
            <v>SM</v>
          </cell>
          <cell r="I2007" t="str">
            <v>00101</v>
          </cell>
          <cell r="J2007" t="str">
            <v>03607384</v>
          </cell>
        </row>
        <row r="2008">
          <cell r="A2008">
            <v>3604525</v>
          </cell>
          <cell r="B2008" t="str">
            <v>PERTEGATO</v>
          </cell>
          <cell r="C2008" t="str">
            <v>CHRISTIAN</v>
          </cell>
          <cell r="D2008" t="str">
            <v>AMICI DELL'ATLETICA VICENZA</v>
          </cell>
          <cell r="E2008">
            <v>0</v>
          </cell>
          <cell r="F2008">
            <v>1993</v>
          </cell>
          <cell r="G2008">
            <v>0</v>
          </cell>
          <cell r="H2008" t="str">
            <v>SM</v>
          </cell>
          <cell r="I2008" t="str">
            <v>00265</v>
          </cell>
          <cell r="J2008" t="str">
            <v>03604525</v>
          </cell>
        </row>
        <row r="2009">
          <cell r="A2009">
            <v>3603492</v>
          </cell>
          <cell r="B2009" t="str">
            <v>PETTINA'</v>
          </cell>
          <cell r="C2009" t="str">
            <v>MANUEL</v>
          </cell>
          <cell r="D2009" t="str">
            <v>A.A. ATLETICA MALO</v>
          </cell>
          <cell r="E2009">
            <v>0</v>
          </cell>
          <cell r="F2009">
            <v>1997</v>
          </cell>
          <cell r="G2009">
            <v>0</v>
          </cell>
          <cell r="H2009" t="str">
            <v>SM</v>
          </cell>
          <cell r="I2009" t="str">
            <v>00132</v>
          </cell>
          <cell r="J2009" t="str">
            <v>03603492</v>
          </cell>
        </row>
        <row r="2010">
          <cell r="A2010">
            <v>3605781</v>
          </cell>
          <cell r="B2010" t="str">
            <v>PIAZZA</v>
          </cell>
          <cell r="C2010" t="str">
            <v>ALESSANDRO</v>
          </cell>
          <cell r="D2010" t="str">
            <v>CSI ATLETICA COLLI BERICI A.S.D.</v>
          </cell>
          <cell r="E2010">
            <v>0</v>
          </cell>
          <cell r="F2010">
            <v>1997</v>
          </cell>
          <cell r="G2010">
            <v>0</v>
          </cell>
          <cell r="H2010" t="str">
            <v>SM</v>
          </cell>
          <cell r="I2010" t="str">
            <v>00070</v>
          </cell>
          <cell r="J2010" t="str">
            <v>03605781</v>
          </cell>
        </row>
        <row r="2011">
          <cell r="A2011">
            <v>3603989</v>
          </cell>
          <cell r="B2011" t="str">
            <v>PIEROPAN</v>
          </cell>
          <cell r="C2011" t="str">
            <v>RICCARDO</v>
          </cell>
          <cell r="D2011" t="str">
            <v>POLISPORTIVA DUEVILLE</v>
          </cell>
          <cell r="E2011">
            <v>0</v>
          </cell>
          <cell r="F2011">
            <v>1994</v>
          </cell>
          <cell r="G2011">
            <v>0</v>
          </cell>
          <cell r="H2011" t="str">
            <v>SM</v>
          </cell>
          <cell r="I2011" t="str">
            <v>00112</v>
          </cell>
          <cell r="J2011" t="str">
            <v>03603989</v>
          </cell>
        </row>
        <row r="2012">
          <cell r="A2012">
            <v>3605849</v>
          </cell>
          <cell r="B2012" t="str">
            <v>PILLAN</v>
          </cell>
          <cell r="C2012" t="str">
            <v>NICOLA</v>
          </cell>
          <cell r="D2012" t="str">
            <v>POLISPORTIVA DUEVILLE</v>
          </cell>
          <cell r="E2012">
            <v>0</v>
          </cell>
          <cell r="F2012">
            <v>1987</v>
          </cell>
          <cell r="G2012">
            <v>0</v>
          </cell>
          <cell r="H2012" t="str">
            <v>SM</v>
          </cell>
          <cell r="I2012" t="str">
            <v>00112</v>
          </cell>
          <cell r="J2012" t="str">
            <v>03605849</v>
          </cell>
        </row>
        <row r="2013">
          <cell r="A2013">
            <v>3602405</v>
          </cell>
          <cell r="B2013" t="str">
            <v>PISANELLO</v>
          </cell>
          <cell r="C2013" t="str">
            <v>LORENZO</v>
          </cell>
          <cell r="D2013" t="str">
            <v>RISORGIVE</v>
          </cell>
          <cell r="E2013">
            <v>0</v>
          </cell>
          <cell r="F2013">
            <v>1994</v>
          </cell>
          <cell r="G2013">
            <v>0</v>
          </cell>
          <cell r="H2013" t="str">
            <v>SM</v>
          </cell>
          <cell r="I2013" t="str">
            <v>00031</v>
          </cell>
          <cell r="J2013" t="str">
            <v>03602405</v>
          </cell>
        </row>
        <row r="2014">
          <cell r="A2014">
            <v>3604813</v>
          </cell>
          <cell r="B2014" t="str">
            <v>PISARI</v>
          </cell>
          <cell r="C2014" t="str">
            <v>VLAD</v>
          </cell>
          <cell r="D2014" t="str">
            <v>A.S.D. VALLI DEL PASUBIO</v>
          </cell>
          <cell r="E2014">
            <v>0</v>
          </cell>
          <cell r="F2014">
            <v>1998</v>
          </cell>
          <cell r="G2014">
            <v>0</v>
          </cell>
          <cell r="H2014" t="str">
            <v>SM</v>
          </cell>
          <cell r="I2014" t="str">
            <v>00073</v>
          </cell>
          <cell r="J2014" t="str">
            <v>03604813</v>
          </cell>
        </row>
        <row r="2015">
          <cell r="A2015">
            <v>3602636</v>
          </cell>
          <cell r="B2015" t="str">
            <v>POMOSHNIKOV</v>
          </cell>
          <cell r="C2015" t="str">
            <v>SERGEI</v>
          </cell>
          <cell r="D2015" t="str">
            <v>A.S.D. VALLI DEL PASUBIO</v>
          </cell>
          <cell r="E2015">
            <v>0</v>
          </cell>
          <cell r="F2015">
            <v>1990</v>
          </cell>
          <cell r="G2015">
            <v>0</v>
          </cell>
          <cell r="H2015" t="str">
            <v>SM</v>
          </cell>
          <cell r="I2015" t="str">
            <v>00073</v>
          </cell>
          <cell r="J2015" t="str">
            <v>03602636</v>
          </cell>
        </row>
        <row r="2016">
          <cell r="A2016">
            <v>3603465</v>
          </cell>
          <cell r="B2016" t="str">
            <v>PORRA</v>
          </cell>
          <cell r="C2016" t="str">
            <v>DANIELE</v>
          </cell>
          <cell r="D2016" t="str">
            <v>A.A. ATLETICA MALO</v>
          </cell>
          <cell r="E2016">
            <v>0</v>
          </cell>
          <cell r="F2016">
            <v>1994</v>
          </cell>
          <cell r="G2016">
            <v>0</v>
          </cell>
          <cell r="H2016" t="str">
            <v>SM</v>
          </cell>
          <cell r="I2016" t="str">
            <v>00132</v>
          </cell>
          <cell r="J2016" t="str">
            <v>03603465</v>
          </cell>
        </row>
        <row r="2017">
          <cell r="A2017">
            <v>3603184</v>
          </cell>
          <cell r="B2017" t="str">
            <v>POZZER</v>
          </cell>
          <cell r="C2017" t="str">
            <v>FEDERICO</v>
          </cell>
          <cell r="D2017" t="str">
            <v>A.S.D. VALLI DEL PASUBIO</v>
          </cell>
          <cell r="E2017">
            <v>0</v>
          </cell>
          <cell r="F2017">
            <v>1995</v>
          </cell>
          <cell r="G2017">
            <v>0</v>
          </cell>
          <cell r="H2017" t="str">
            <v>SM</v>
          </cell>
          <cell r="I2017" t="str">
            <v>00073</v>
          </cell>
          <cell r="J2017" t="str">
            <v>03603184</v>
          </cell>
        </row>
        <row r="2018">
          <cell r="A2018">
            <v>3603368</v>
          </cell>
          <cell r="B2018" t="str">
            <v>PRESA</v>
          </cell>
          <cell r="C2018" t="str">
            <v>DAMIANO</v>
          </cell>
          <cell r="D2018" t="str">
            <v>ATLETICA VALCHIAMPO</v>
          </cell>
          <cell r="E2018">
            <v>0</v>
          </cell>
          <cell r="F2018">
            <v>1995</v>
          </cell>
          <cell r="G2018">
            <v>0</v>
          </cell>
          <cell r="H2018" t="str">
            <v>SM</v>
          </cell>
          <cell r="I2018" t="str">
            <v>00140</v>
          </cell>
          <cell r="J2018" t="str">
            <v>03603368</v>
          </cell>
        </row>
        <row r="2019">
          <cell r="A2019">
            <v>3603370</v>
          </cell>
          <cell r="B2019" t="str">
            <v>PRESA</v>
          </cell>
          <cell r="C2019" t="str">
            <v>FEDERICO</v>
          </cell>
          <cell r="D2019" t="str">
            <v>ATLETICA VALCHIAMPO</v>
          </cell>
          <cell r="E2019">
            <v>0</v>
          </cell>
          <cell r="F2019">
            <v>1998</v>
          </cell>
          <cell r="G2019">
            <v>0</v>
          </cell>
          <cell r="H2019" t="str">
            <v>SM</v>
          </cell>
          <cell r="I2019" t="str">
            <v>00140</v>
          </cell>
          <cell r="J2019" t="str">
            <v>03603370</v>
          </cell>
        </row>
        <row r="2020">
          <cell r="A2020">
            <v>3603090</v>
          </cell>
          <cell r="B2020" t="str">
            <v>QUARTEY KOFFI</v>
          </cell>
          <cell r="C2020" t="str">
            <v>SHADRACK</v>
          </cell>
          <cell r="D2020" t="str">
            <v>ATLETICA ARZIGNANO</v>
          </cell>
          <cell r="E2020">
            <v>0</v>
          </cell>
          <cell r="F2020">
            <v>1993</v>
          </cell>
          <cell r="G2020">
            <v>0</v>
          </cell>
          <cell r="H2020" t="str">
            <v>SM</v>
          </cell>
          <cell r="I2020" t="str">
            <v>00131</v>
          </cell>
          <cell r="J2020" t="str">
            <v>03603090</v>
          </cell>
        </row>
        <row r="2021">
          <cell r="A2021">
            <v>3602774</v>
          </cell>
          <cell r="B2021" t="str">
            <v>RAMON</v>
          </cell>
          <cell r="C2021" t="str">
            <v>ANDREA</v>
          </cell>
          <cell r="D2021" t="str">
            <v>C.S.I. TEZZE SUL BRENTA</v>
          </cell>
          <cell r="E2021">
            <v>0</v>
          </cell>
          <cell r="F2021">
            <v>1997</v>
          </cell>
          <cell r="G2021">
            <v>0</v>
          </cell>
          <cell r="H2021" t="str">
            <v>SM</v>
          </cell>
          <cell r="I2021" t="str">
            <v>00134</v>
          </cell>
          <cell r="J2021" t="str">
            <v>03602774</v>
          </cell>
        </row>
        <row r="2022">
          <cell r="A2022">
            <v>3602564</v>
          </cell>
          <cell r="B2022" t="str">
            <v>RAMPAZZO</v>
          </cell>
          <cell r="C2022" t="str">
            <v>LUCA</v>
          </cell>
          <cell r="D2022" t="str">
            <v>ATLETICA UNION CREAZZO A.S.D.</v>
          </cell>
          <cell r="E2022">
            <v>0</v>
          </cell>
          <cell r="F2022">
            <v>1995</v>
          </cell>
          <cell r="G2022">
            <v>0</v>
          </cell>
          <cell r="H2022" t="str">
            <v>SM</v>
          </cell>
          <cell r="I2022" t="str">
            <v>00101</v>
          </cell>
          <cell r="J2022" t="str">
            <v>03602564</v>
          </cell>
        </row>
        <row r="2023">
          <cell r="A2023">
            <v>3603372</v>
          </cell>
          <cell r="B2023" t="str">
            <v>RANCAN</v>
          </cell>
          <cell r="C2023" t="str">
            <v>MICHELE</v>
          </cell>
          <cell r="D2023" t="str">
            <v>ATLETICA VALCHIAMPO</v>
          </cell>
          <cell r="E2023">
            <v>0</v>
          </cell>
          <cell r="F2023">
            <v>1998</v>
          </cell>
          <cell r="G2023">
            <v>0</v>
          </cell>
          <cell r="H2023" t="str">
            <v>SM</v>
          </cell>
          <cell r="I2023" t="str">
            <v>00140</v>
          </cell>
          <cell r="J2023" t="str">
            <v>03603372</v>
          </cell>
        </row>
        <row r="2024">
          <cell r="A2024">
            <v>3603374</v>
          </cell>
          <cell r="B2024" t="str">
            <v>RANIERO</v>
          </cell>
          <cell r="C2024" t="str">
            <v>DAMIANO</v>
          </cell>
          <cell r="D2024" t="str">
            <v>ATLETICA VALCHIAMPO</v>
          </cell>
          <cell r="E2024">
            <v>0</v>
          </cell>
          <cell r="F2024">
            <v>1995</v>
          </cell>
          <cell r="G2024">
            <v>0</v>
          </cell>
          <cell r="H2024" t="str">
            <v>SM</v>
          </cell>
          <cell r="I2024" t="str">
            <v>00140</v>
          </cell>
          <cell r="J2024" t="str">
            <v>03603374</v>
          </cell>
        </row>
        <row r="2025">
          <cell r="A2025">
            <v>3602532</v>
          </cell>
          <cell r="B2025" t="str">
            <v>RANIERO</v>
          </cell>
          <cell r="C2025" t="str">
            <v>MARCO</v>
          </cell>
          <cell r="D2025" t="str">
            <v>ATLETICA UNION CREAZZO A.S.D.</v>
          </cell>
          <cell r="E2025">
            <v>0</v>
          </cell>
          <cell r="F2025">
            <v>1984</v>
          </cell>
          <cell r="G2025">
            <v>0</v>
          </cell>
          <cell r="H2025" t="str">
            <v>SM</v>
          </cell>
          <cell r="I2025" t="str">
            <v>00101</v>
          </cell>
          <cell r="J2025" t="str">
            <v>03602532</v>
          </cell>
        </row>
        <row r="2026">
          <cell r="A2026">
            <v>3603469</v>
          </cell>
          <cell r="B2026" t="str">
            <v>REGAZZINI</v>
          </cell>
          <cell r="C2026" t="str">
            <v>MICHELE</v>
          </cell>
          <cell r="D2026" t="str">
            <v>A.A. ATLETICA MALO</v>
          </cell>
          <cell r="E2026">
            <v>0</v>
          </cell>
          <cell r="F2026">
            <v>1991</v>
          </cell>
          <cell r="G2026">
            <v>0</v>
          </cell>
          <cell r="H2026" t="str">
            <v>SM</v>
          </cell>
          <cell r="I2026" t="str">
            <v>00132</v>
          </cell>
          <cell r="J2026" t="str">
            <v>03603469</v>
          </cell>
        </row>
        <row r="2027">
          <cell r="A2027">
            <v>3604352</v>
          </cell>
          <cell r="B2027" t="str">
            <v>RENI</v>
          </cell>
          <cell r="C2027" t="str">
            <v>LUCA</v>
          </cell>
          <cell r="D2027" t="str">
            <v>A.S.D. VALLI DEL PASUBIO</v>
          </cell>
          <cell r="E2027">
            <v>0</v>
          </cell>
          <cell r="F2027">
            <v>1994</v>
          </cell>
          <cell r="G2027">
            <v>0</v>
          </cell>
          <cell r="H2027" t="str">
            <v>SM</v>
          </cell>
          <cell r="I2027" t="str">
            <v>00073</v>
          </cell>
          <cell r="J2027" t="str">
            <v>03604352</v>
          </cell>
        </row>
        <row r="2028">
          <cell r="A2028">
            <v>3604517</v>
          </cell>
          <cell r="B2028" t="str">
            <v>RIZZATO</v>
          </cell>
          <cell r="C2028" t="str">
            <v>LORENZO</v>
          </cell>
          <cell r="D2028" t="str">
            <v>POLISPORTIVA DUEVILLE</v>
          </cell>
          <cell r="E2028">
            <v>0</v>
          </cell>
          <cell r="F2028">
            <v>1997</v>
          </cell>
          <cell r="G2028">
            <v>0</v>
          </cell>
          <cell r="H2028" t="str">
            <v>SM</v>
          </cell>
          <cell r="I2028" t="str">
            <v>00112</v>
          </cell>
          <cell r="J2028" t="str">
            <v>03604517</v>
          </cell>
        </row>
        <row r="2029">
          <cell r="A2029">
            <v>3604507</v>
          </cell>
          <cell r="B2029" t="str">
            <v>RIZZOTTO</v>
          </cell>
          <cell r="C2029" t="str">
            <v>ANDREA</v>
          </cell>
          <cell r="D2029" t="str">
            <v>C.S.I. TEZZE SUL BRENTA</v>
          </cell>
          <cell r="E2029">
            <v>0</v>
          </cell>
          <cell r="F2029">
            <v>1997</v>
          </cell>
          <cell r="G2029">
            <v>0</v>
          </cell>
          <cell r="H2029" t="str">
            <v>SM</v>
          </cell>
          <cell r="I2029" t="str">
            <v>00134</v>
          </cell>
          <cell r="J2029" t="str">
            <v>03604507</v>
          </cell>
        </row>
        <row r="2030">
          <cell r="A2030">
            <v>3604164</v>
          </cell>
          <cell r="B2030" t="str">
            <v>RONZANI</v>
          </cell>
          <cell r="C2030" t="str">
            <v>FABIO</v>
          </cell>
          <cell r="D2030" t="str">
            <v>ATLETICA CALDOGNO '93</v>
          </cell>
          <cell r="E2030">
            <v>0</v>
          </cell>
          <cell r="F2030">
            <v>1993</v>
          </cell>
          <cell r="G2030">
            <v>0</v>
          </cell>
          <cell r="H2030" t="str">
            <v>SM</v>
          </cell>
          <cell r="I2030" t="str">
            <v>00129</v>
          </cell>
          <cell r="J2030" t="str">
            <v>03604164</v>
          </cell>
        </row>
        <row r="2031">
          <cell r="A2031">
            <v>3604069</v>
          </cell>
          <cell r="B2031" t="str">
            <v>ROSSI</v>
          </cell>
          <cell r="C2031" t="str">
            <v>ANDREA</v>
          </cell>
          <cell r="D2031" t="str">
            <v>RISORGIVE</v>
          </cell>
          <cell r="E2031">
            <v>0</v>
          </cell>
          <cell r="F2031">
            <v>1984</v>
          </cell>
          <cell r="G2031">
            <v>0</v>
          </cell>
          <cell r="H2031" t="str">
            <v>SM</v>
          </cell>
          <cell r="I2031" t="str">
            <v>00031</v>
          </cell>
          <cell r="J2031" t="str">
            <v>03604069</v>
          </cell>
        </row>
        <row r="2032">
          <cell r="A2032">
            <v>3603015</v>
          </cell>
          <cell r="B2032" t="str">
            <v>ROSSI</v>
          </cell>
          <cell r="C2032" t="str">
            <v>NICOLO'</v>
          </cell>
          <cell r="D2032" t="str">
            <v>ATLETICA ARZIGNANO</v>
          </cell>
          <cell r="E2032">
            <v>0</v>
          </cell>
          <cell r="F2032">
            <v>1984</v>
          </cell>
          <cell r="G2032">
            <v>0</v>
          </cell>
          <cell r="H2032" t="str">
            <v>SM</v>
          </cell>
          <cell r="I2032" t="str">
            <v>00131</v>
          </cell>
          <cell r="J2032" t="str">
            <v>03603015</v>
          </cell>
        </row>
        <row r="2033">
          <cell r="A2033">
            <v>3603918</v>
          </cell>
          <cell r="B2033" t="str">
            <v>SACCOZZA</v>
          </cell>
          <cell r="C2033" t="str">
            <v>GIANMATTIA</v>
          </cell>
          <cell r="D2033" t="str">
            <v>ATLETICA CALDOGNO '93</v>
          </cell>
          <cell r="E2033">
            <v>0</v>
          </cell>
          <cell r="F2033">
            <v>1987</v>
          </cell>
          <cell r="G2033">
            <v>0</v>
          </cell>
          <cell r="H2033" t="str">
            <v>SM</v>
          </cell>
          <cell r="I2033" t="str">
            <v>00129</v>
          </cell>
          <cell r="J2033" t="str">
            <v>03603918</v>
          </cell>
        </row>
        <row r="2034">
          <cell r="A2034">
            <v>3603297</v>
          </cell>
          <cell r="B2034" t="str">
            <v>SANTAGIULIANA</v>
          </cell>
          <cell r="C2034" t="str">
            <v>VITTORIO</v>
          </cell>
          <cell r="D2034" t="str">
            <v>A.P.D. VALDAGNO</v>
          </cell>
          <cell r="E2034">
            <v>0</v>
          </cell>
          <cell r="F2034">
            <v>1998</v>
          </cell>
          <cell r="G2034">
            <v>0</v>
          </cell>
          <cell r="H2034" t="str">
            <v>SM</v>
          </cell>
          <cell r="I2034" t="str">
            <v>00135</v>
          </cell>
          <cell r="J2034" t="str">
            <v>03603297</v>
          </cell>
        </row>
        <row r="2035">
          <cell r="A2035">
            <v>3602539</v>
          </cell>
          <cell r="B2035" t="str">
            <v>SARTORI</v>
          </cell>
          <cell r="C2035" t="str">
            <v>MIRCO</v>
          </cell>
          <cell r="D2035" t="str">
            <v>ATLETICA UNION CREAZZO A.S.D.</v>
          </cell>
          <cell r="E2035">
            <v>0</v>
          </cell>
          <cell r="F2035">
            <v>1996</v>
          </cell>
          <cell r="G2035">
            <v>0</v>
          </cell>
          <cell r="H2035" t="str">
            <v>SM</v>
          </cell>
          <cell r="I2035" t="str">
            <v>00101</v>
          </cell>
          <cell r="J2035" t="str">
            <v>03602539</v>
          </cell>
        </row>
        <row r="2036">
          <cell r="A2036">
            <v>3604071</v>
          </cell>
          <cell r="B2036" t="str">
            <v>SCACCO</v>
          </cell>
          <cell r="C2036" t="str">
            <v>MATTIA</v>
          </cell>
          <cell r="D2036" t="str">
            <v>RISORGIVE</v>
          </cell>
          <cell r="E2036">
            <v>0</v>
          </cell>
          <cell r="F2036">
            <v>1992</v>
          </cell>
          <cell r="G2036">
            <v>0</v>
          </cell>
          <cell r="H2036" t="str">
            <v>SM</v>
          </cell>
          <cell r="I2036" t="str">
            <v>00031</v>
          </cell>
          <cell r="J2036" t="str">
            <v>03604071</v>
          </cell>
        </row>
        <row r="2037">
          <cell r="A2037">
            <v>3605851</v>
          </cell>
          <cell r="B2037" t="str">
            <v>SCIACCHITANO</v>
          </cell>
          <cell r="C2037" t="str">
            <v>VITTORIO</v>
          </cell>
          <cell r="D2037" t="str">
            <v>POLISPORTIVA DUEVILLE</v>
          </cell>
          <cell r="E2037">
            <v>0</v>
          </cell>
          <cell r="F2037">
            <v>1998</v>
          </cell>
          <cell r="G2037">
            <v>0</v>
          </cell>
          <cell r="H2037" t="str">
            <v>SM</v>
          </cell>
          <cell r="I2037" t="str">
            <v>00112</v>
          </cell>
          <cell r="J2037" t="str">
            <v>03605851</v>
          </cell>
        </row>
        <row r="2038">
          <cell r="A2038">
            <v>3602541</v>
          </cell>
          <cell r="B2038" t="str">
            <v>SEGATO</v>
          </cell>
          <cell r="C2038" t="str">
            <v>GIOVANNI</v>
          </cell>
          <cell r="D2038" t="str">
            <v>ATLETICA UNION CREAZZO A.S.D.</v>
          </cell>
          <cell r="E2038">
            <v>0</v>
          </cell>
          <cell r="F2038">
            <v>1997</v>
          </cell>
          <cell r="G2038">
            <v>0</v>
          </cell>
          <cell r="H2038" t="str">
            <v>SM</v>
          </cell>
          <cell r="I2038" t="str">
            <v>00101</v>
          </cell>
          <cell r="J2038" t="str">
            <v>03602541</v>
          </cell>
        </row>
        <row r="2039">
          <cell r="A2039">
            <v>3602640</v>
          </cell>
          <cell r="B2039" t="str">
            <v>SIMIONATO</v>
          </cell>
          <cell r="C2039" t="str">
            <v>GIANGAETANO</v>
          </cell>
          <cell r="D2039" t="str">
            <v>A.S.D. VALLI DEL PASUBIO</v>
          </cell>
          <cell r="E2039">
            <v>0</v>
          </cell>
          <cell r="F2039">
            <v>1998</v>
          </cell>
          <cell r="G2039">
            <v>0</v>
          </cell>
          <cell r="H2039" t="str">
            <v>SM</v>
          </cell>
          <cell r="I2039" t="str">
            <v>00073</v>
          </cell>
          <cell r="J2039" t="str">
            <v>03602640</v>
          </cell>
        </row>
        <row r="2040">
          <cell r="A2040">
            <v>3604258</v>
          </cell>
          <cell r="B2040" t="str">
            <v>SINIGAGLIA</v>
          </cell>
          <cell r="C2040" t="str">
            <v>DAVIDE</v>
          </cell>
          <cell r="D2040" t="str">
            <v>CSI ATLETICA COLLI BERICI A.S.D.</v>
          </cell>
          <cell r="E2040">
            <v>0</v>
          </cell>
          <cell r="F2040">
            <v>1995</v>
          </cell>
          <cell r="G2040">
            <v>0</v>
          </cell>
          <cell r="H2040" t="str">
            <v>SM</v>
          </cell>
          <cell r="I2040" t="str">
            <v>00070</v>
          </cell>
          <cell r="J2040" t="str">
            <v>03604258</v>
          </cell>
        </row>
        <row r="2041">
          <cell r="A2041">
            <v>3603923</v>
          </cell>
          <cell r="B2041" t="str">
            <v>SLANZI</v>
          </cell>
          <cell r="C2041" t="str">
            <v>MARCO</v>
          </cell>
          <cell r="D2041" t="str">
            <v>ATLETICA CALDOGNO '93</v>
          </cell>
          <cell r="E2041">
            <v>0</v>
          </cell>
          <cell r="F2041">
            <v>1992</v>
          </cell>
          <cell r="G2041">
            <v>0</v>
          </cell>
          <cell r="H2041" t="str">
            <v>SM</v>
          </cell>
          <cell r="I2041" t="str">
            <v>00129</v>
          </cell>
          <cell r="J2041" t="str">
            <v>03603923</v>
          </cell>
        </row>
        <row r="2042">
          <cell r="A2042">
            <v>3605852</v>
          </cell>
          <cell r="B2042" t="str">
            <v>SORZATO</v>
          </cell>
          <cell r="C2042" t="str">
            <v>RAFFAELE</v>
          </cell>
          <cell r="D2042" t="str">
            <v>POLISPORTIVA DUEVILLE</v>
          </cell>
          <cell r="E2042">
            <v>0</v>
          </cell>
          <cell r="F2042">
            <v>1984</v>
          </cell>
          <cell r="G2042">
            <v>0</v>
          </cell>
          <cell r="H2042" t="str">
            <v>SM</v>
          </cell>
          <cell r="I2042" t="str">
            <v>00112</v>
          </cell>
          <cell r="J2042" t="str">
            <v>03605852</v>
          </cell>
        </row>
        <row r="2043">
          <cell r="A2043">
            <v>3602410</v>
          </cell>
          <cell r="B2043" t="str">
            <v>SPANEVELLO</v>
          </cell>
          <cell r="C2043" t="str">
            <v>SEBASTIANO</v>
          </cell>
          <cell r="D2043" t="str">
            <v>RISORGIVE</v>
          </cell>
          <cell r="E2043">
            <v>0</v>
          </cell>
          <cell r="F2043">
            <v>1996</v>
          </cell>
          <cell r="G2043">
            <v>0</v>
          </cell>
          <cell r="H2043" t="str">
            <v>SM</v>
          </cell>
          <cell r="I2043" t="str">
            <v>00031</v>
          </cell>
          <cell r="J2043" t="str">
            <v>03602410</v>
          </cell>
        </row>
        <row r="2044">
          <cell r="A2044">
            <v>3604070</v>
          </cell>
          <cell r="B2044" t="str">
            <v>SPOLADORE</v>
          </cell>
          <cell r="C2044" t="str">
            <v>ANDREA</v>
          </cell>
          <cell r="D2044" t="str">
            <v>RISORGIVE</v>
          </cell>
          <cell r="E2044">
            <v>0</v>
          </cell>
          <cell r="F2044">
            <v>1984</v>
          </cell>
          <cell r="G2044">
            <v>0</v>
          </cell>
          <cell r="H2044" t="str">
            <v>SM</v>
          </cell>
          <cell r="I2044" t="str">
            <v>00031</v>
          </cell>
          <cell r="J2044" t="str">
            <v>03604070</v>
          </cell>
        </row>
        <row r="2045">
          <cell r="A2045">
            <v>3604260</v>
          </cell>
          <cell r="B2045" t="str">
            <v>STEFANI</v>
          </cell>
          <cell r="C2045" t="str">
            <v>ALESSANDRO</v>
          </cell>
          <cell r="D2045" t="str">
            <v>CSI ATLETICA COLLI BERICI A.S.D.</v>
          </cell>
          <cell r="E2045">
            <v>0</v>
          </cell>
          <cell r="F2045">
            <v>1997</v>
          </cell>
          <cell r="G2045">
            <v>0</v>
          </cell>
          <cell r="H2045" t="str">
            <v>SM</v>
          </cell>
          <cell r="I2045" t="str">
            <v>00070</v>
          </cell>
          <cell r="J2045" t="str">
            <v>03604260</v>
          </cell>
        </row>
        <row r="2046">
          <cell r="A2046">
            <v>3603132</v>
          </cell>
          <cell r="B2046" t="str">
            <v>STELLA</v>
          </cell>
          <cell r="C2046" t="str">
            <v>SIMONE</v>
          </cell>
          <cell r="D2046" t="str">
            <v>A.S.D. VALLI DEL PASUBIO</v>
          </cell>
          <cell r="E2046">
            <v>0</v>
          </cell>
          <cell r="F2046">
            <v>1990</v>
          </cell>
          <cell r="G2046">
            <v>0</v>
          </cell>
          <cell r="H2046" t="str">
            <v>SM</v>
          </cell>
          <cell r="I2046" t="str">
            <v>00073</v>
          </cell>
          <cell r="J2046" t="str">
            <v>03603132</v>
          </cell>
        </row>
        <row r="2047">
          <cell r="A2047">
            <v>3602618</v>
          </cell>
          <cell r="B2047" t="str">
            <v>STORTI</v>
          </cell>
          <cell r="C2047" t="str">
            <v>EDOARDO</v>
          </cell>
          <cell r="D2047" t="str">
            <v>ATLETICA MONTECCHIO MAGGIORE</v>
          </cell>
          <cell r="E2047">
            <v>0</v>
          </cell>
          <cell r="F2047">
            <v>1997</v>
          </cell>
          <cell r="G2047">
            <v>0</v>
          </cell>
          <cell r="H2047" t="str">
            <v>SM</v>
          </cell>
          <cell r="I2047" t="str">
            <v>00346</v>
          </cell>
          <cell r="J2047" t="str">
            <v>03602618</v>
          </cell>
        </row>
        <row r="2048">
          <cell r="A2048">
            <v>3607328</v>
          </cell>
          <cell r="B2048" t="str">
            <v>TADIELLO</v>
          </cell>
          <cell r="C2048" t="str">
            <v>LUCA</v>
          </cell>
          <cell r="D2048" t="str">
            <v>ATLETICA ARZIGNANO</v>
          </cell>
          <cell r="E2048">
            <v>0</v>
          </cell>
          <cell r="F2048">
            <v>1998</v>
          </cell>
          <cell r="G2048">
            <v>0</v>
          </cell>
          <cell r="H2048" t="str">
            <v>SM</v>
          </cell>
          <cell r="I2048" t="str">
            <v>00131</v>
          </cell>
          <cell r="J2048" t="str">
            <v>03607328</v>
          </cell>
        </row>
        <row r="2049">
          <cell r="A2049">
            <v>3602308</v>
          </cell>
          <cell r="B2049" t="str">
            <v>TESCARI</v>
          </cell>
          <cell r="C2049" t="str">
            <v>FABIO</v>
          </cell>
          <cell r="D2049" t="str">
            <v>POL. DIL. MONTECCHIO PRECALCINO</v>
          </cell>
          <cell r="E2049">
            <v>0</v>
          </cell>
          <cell r="F2049">
            <v>1992</v>
          </cell>
          <cell r="G2049">
            <v>0</v>
          </cell>
          <cell r="H2049" t="str">
            <v>SM</v>
          </cell>
          <cell r="I2049" t="str">
            <v>00004</v>
          </cell>
          <cell r="J2049" t="str">
            <v>03602308</v>
          </cell>
        </row>
        <row r="2050">
          <cell r="A2050">
            <v>3602978</v>
          </cell>
          <cell r="B2050" t="str">
            <v>TESSARO</v>
          </cell>
          <cell r="C2050" t="str">
            <v>GIULIO</v>
          </cell>
          <cell r="D2050" t="str">
            <v>POLISPORTIVA DUEVILLE</v>
          </cell>
          <cell r="E2050">
            <v>0</v>
          </cell>
          <cell r="F2050">
            <v>1993</v>
          </cell>
          <cell r="G2050">
            <v>0</v>
          </cell>
          <cell r="H2050" t="str">
            <v>SM</v>
          </cell>
          <cell r="I2050" t="str">
            <v>00112</v>
          </cell>
          <cell r="J2050" t="str">
            <v>03602978</v>
          </cell>
        </row>
        <row r="2051">
          <cell r="A2051">
            <v>3603385</v>
          </cell>
          <cell r="B2051" t="str">
            <v>TIBALDO</v>
          </cell>
          <cell r="C2051" t="str">
            <v>EMANUELE</v>
          </cell>
          <cell r="D2051" t="str">
            <v>ATLETICA VALCHIAMPO</v>
          </cell>
          <cell r="E2051">
            <v>0</v>
          </cell>
          <cell r="F2051">
            <v>1998</v>
          </cell>
          <cell r="G2051">
            <v>0</v>
          </cell>
          <cell r="H2051" t="str">
            <v>SM</v>
          </cell>
          <cell r="I2051" t="str">
            <v>00140</v>
          </cell>
          <cell r="J2051" t="str">
            <v>03603385</v>
          </cell>
        </row>
        <row r="2052">
          <cell r="A2052">
            <v>3607234</v>
          </cell>
          <cell r="B2052" t="str">
            <v>TISO</v>
          </cell>
          <cell r="C2052" t="str">
            <v>SEBASTIAN</v>
          </cell>
          <cell r="D2052" t="str">
            <v>ATLETICA UNION CREAZZO A.S.D.</v>
          </cell>
          <cell r="E2052">
            <v>0</v>
          </cell>
          <cell r="F2052">
            <v>1992</v>
          </cell>
          <cell r="G2052">
            <v>0</v>
          </cell>
          <cell r="H2052" t="str">
            <v>SM</v>
          </cell>
          <cell r="I2052" t="str">
            <v>00101</v>
          </cell>
          <cell r="J2052" t="str">
            <v>03607234</v>
          </cell>
        </row>
        <row r="2053">
          <cell r="A2053">
            <v>3604005</v>
          </cell>
          <cell r="B2053" t="str">
            <v>TOMASI</v>
          </cell>
          <cell r="C2053" t="str">
            <v>ALBERTO</v>
          </cell>
          <cell r="D2053" t="str">
            <v>POLISPORTIVA DUEVILLE</v>
          </cell>
          <cell r="E2053">
            <v>0</v>
          </cell>
          <cell r="F2053">
            <v>1991</v>
          </cell>
          <cell r="G2053">
            <v>0</v>
          </cell>
          <cell r="H2053" t="str">
            <v>SM</v>
          </cell>
          <cell r="I2053" t="str">
            <v>00112</v>
          </cell>
          <cell r="J2053" t="str">
            <v>03604005</v>
          </cell>
        </row>
        <row r="2054">
          <cell r="A2054">
            <v>3602566</v>
          </cell>
          <cell r="B2054" t="str">
            <v>TOMMASIN</v>
          </cell>
          <cell r="C2054" t="str">
            <v>FILIPPO</v>
          </cell>
          <cell r="D2054" t="str">
            <v>ATLETICA UNION CREAZZO A.S.D.</v>
          </cell>
          <cell r="E2054">
            <v>0</v>
          </cell>
          <cell r="F2054">
            <v>1996</v>
          </cell>
          <cell r="G2054">
            <v>0</v>
          </cell>
          <cell r="H2054" t="str">
            <v>SM</v>
          </cell>
          <cell r="I2054" t="str">
            <v>00101</v>
          </cell>
          <cell r="J2054" t="str">
            <v>03602566</v>
          </cell>
        </row>
        <row r="2055">
          <cell r="A2055">
            <v>3604006</v>
          </cell>
          <cell r="B2055" t="str">
            <v>TONEATTI</v>
          </cell>
          <cell r="C2055" t="str">
            <v>EDOARDO</v>
          </cell>
          <cell r="D2055" t="str">
            <v>POLISPORTIVA DUEVILLE</v>
          </cell>
          <cell r="E2055">
            <v>0</v>
          </cell>
          <cell r="F2055">
            <v>1998</v>
          </cell>
          <cell r="G2055">
            <v>0</v>
          </cell>
          <cell r="H2055" t="str">
            <v>SM</v>
          </cell>
          <cell r="I2055" t="str">
            <v>00112</v>
          </cell>
          <cell r="J2055" t="str">
            <v>03604006</v>
          </cell>
        </row>
        <row r="2056">
          <cell r="A2056">
            <v>3603534</v>
          </cell>
          <cell r="B2056" t="str">
            <v>TONIOLO</v>
          </cell>
          <cell r="C2056" t="str">
            <v>FRANCESCO</v>
          </cell>
          <cell r="D2056" t="str">
            <v>U.S. SUMMANO</v>
          </cell>
          <cell r="E2056">
            <v>0</v>
          </cell>
          <cell r="F2056">
            <v>1993</v>
          </cell>
          <cell r="G2056">
            <v>0</v>
          </cell>
          <cell r="H2056" t="str">
            <v>SM</v>
          </cell>
          <cell r="I2056" t="str">
            <v>00137</v>
          </cell>
          <cell r="J2056" t="str">
            <v>03603534</v>
          </cell>
        </row>
        <row r="2057">
          <cell r="A2057">
            <v>3604564</v>
          </cell>
          <cell r="B2057" t="str">
            <v>TOSCANI</v>
          </cell>
          <cell r="C2057" t="str">
            <v>CLAUDIO</v>
          </cell>
          <cell r="D2057" t="str">
            <v>AMICI DELL'ATLETICA VICENZA</v>
          </cell>
          <cell r="E2057">
            <v>0</v>
          </cell>
          <cell r="F2057">
            <v>1998</v>
          </cell>
          <cell r="G2057">
            <v>0</v>
          </cell>
          <cell r="H2057" t="str">
            <v>SM</v>
          </cell>
          <cell r="I2057" t="str">
            <v>00265</v>
          </cell>
          <cell r="J2057" t="str">
            <v>03604564</v>
          </cell>
        </row>
        <row r="2058">
          <cell r="A2058">
            <v>3604166</v>
          </cell>
          <cell r="B2058" t="str">
            <v>TRESSO</v>
          </cell>
          <cell r="C2058" t="str">
            <v>ALESSANDRO</v>
          </cell>
          <cell r="D2058" t="str">
            <v>ATLETICA CALDOGNO '93</v>
          </cell>
          <cell r="E2058">
            <v>0</v>
          </cell>
          <cell r="F2058">
            <v>1997</v>
          </cell>
          <cell r="G2058">
            <v>0</v>
          </cell>
          <cell r="H2058" t="str">
            <v>SM</v>
          </cell>
          <cell r="I2058" t="str">
            <v>00129</v>
          </cell>
          <cell r="J2058" t="str">
            <v>03604166</v>
          </cell>
        </row>
        <row r="2059">
          <cell r="A2059">
            <v>3604185</v>
          </cell>
          <cell r="B2059" t="str">
            <v>TREVISAN</v>
          </cell>
          <cell r="C2059" t="str">
            <v>EUGENIO</v>
          </cell>
          <cell r="D2059" t="str">
            <v>ATLETICA MONTECCHIO MAGGIORE</v>
          </cell>
          <cell r="E2059">
            <v>0</v>
          </cell>
          <cell r="F2059">
            <v>1995</v>
          </cell>
          <cell r="G2059">
            <v>0</v>
          </cell>
          <cell r="H2059" t="str">
            <v>SM</v>
          </cell>
          <cell r="I2059" t="str">
            <v>00346</v>
          </cell>
          <cell r="J2059" t="str">
            <v>03604185</v>
          </cell>
        </row>
        <row r="2060">
          <cell r="A2060">
            <v>3604158</v>
          </cell>
          <cell r="B2060" t="str">
            <v>TROVATO</v>
          </cell>
          <cell r="C2060" t="str">
            <v>RICCARDO GIUSEPPE</v>
          </cell>
          <cell r="D2060" t="str">
            <v>ATLETICA CALDOGNO '93</v>
          </cell>
          <cell r="E2060">
            <v>0</v>
          </cell>
          <cell r="F2060">
            <v>1988</v>
          </cell>
          <cell r="G2060">
            <v>0</v>
          </cell>
          <cell r="H2060" t="str">
            <v>SM</v>
          </cell>
          <cell r="I2060" t="str">
            <v>00129</v>
          </cell>
          <cell r="J2060" t="str">
            <v>03604158</v>
          </cell>
        </row>
        <row r="2061">
          <cell r="A2061">
            <v>3602415</v>
          </cell>
          <cell r="B2061" t="str">
            <v>VASSALLO</v>
          </cell>
          <cell r="C2061" t="str">
            <v>FEDERICO</v>
          </cell>
          <cell r="D2061" t="str">
            <v>RISORGIVE</v>
          </cell>
          <cell r="E2061">
            <v>0</v>
          </cell>
          <cell r="F2061">
            <v>1993</v>
          </cell>
          <cell r="G2061">
            <v>0</v>
          </cell>
          <cell r="H2061" t="str">
            <v>SM</v>
          </cell>
          <cell r="I2061" t="str">
            <v>00031</v>
          </cell>
          <cell r="J2061" t="str">
            <v>03602415</v>
          </cell>
        </row>
        <row r="2062">
          <cell r="A2062">
            <v>3602416</v>
          </cell>
          <cell r="B2062" t="str">
            <v>VASSALLO</v>
          </cell>
          <cell r="C2062" t="str">
            <v>MATTEO</v>
          </cell>
          <cell r="D2062" t="str">
            <v>RISORGIVE</v>
          </cell>
          <cell r="E2062">
            <v>0</v>
          </cell>
          <cell r="F2062">
            <v>1996</v>
          </cell>
          <cell r="G2062">
            <v>0</v>
          </cell>
          <cell r="H2062" t="str">
            <v>SM</v>
          </cell>
          <cell r="I2062" t="str">
            <v>00031</v>
          </cell>
          <cell r="J2062" t="str">
            <v>03602416</v>
          </cell>
        </row>
        <row r="2063">
          <cell r="A2063">
            <v>3604311</v>
          </cell>
          <cell r="B2063" t="str">
            <v>VIOTTO</v>
          </cell>
          <cell r="C2063" t="str">
            <v>FEDERICO GIOVANNI</v>
          </cell>
          <cell r="D2063" t="str">
            <v>C.S.I. TEZZE SUL BRENTA</v>
          </cell>
          <cell r="E2063">
            <v>0</v>
          </cell>
          <cell r="F2063">
            <v>1998</v>
          </cell>
          <cell r="G2063">
            <v>0</v>
          </cell>
          <cell r="H2063" t="str">
            <v>SM</v>
          </cell>
          <cell r="I2063" t="str">
            <v>00134</v>
          </cell>
          <cell r="J2063" t="str">
            <v>03604311</v>
          </cell>
        </row>
        <row r="2064">
          <cell r="A2064">
            <v>3602643</v>
          </cell>
          <cell r="B2064" t="str">
            <v>ZAMPIERI</v>
          </cell>
          <cell r="C2064" t="str">
            <v>LUCA</v>
          </cell>
          <cell r="D2064" t="str">
            <v>A.S.D. VALLI DEL PASUBIO</v>
          </cell>
          <cell r="E2064">
            <v>0</v>
          </cell>
          <cell r="F2064">
            <v>1992</v>
          </cell>
          <cell r="G2064">
            <v>0</v>
          </cell>
          <cell r="H2064" t="str">
            <v>SM</v>
          </cell>
          <cell r="I2064" t="str">
            <v>00073</v>
          </cell>
          <cell r="J2064" t="str">
            <v>03602643</v>
          </cell>
        </row>
        <row r="2065">
          <cell r="A2065">
            <v>3602555</v>
          </cell>
          <cell r="B2065" t="str">
            <v>ZAMUNARO</v>
          </cell>
          <cell r="C2065" t="str">
            <v>NICOLA</v>
          </cell>
          <cell r="D2065" t="str">
            <v>ATLETICA UNION CREAZZO A.S.D.</v>
          </cell>
          <cell r="E2065">
            <v>0</v>
          </cell>
          <cell r="F2065">
            <v>1997</v>
          </cell>
          <cell r="G2065">
            <v>0</v>
          </cell>
          <cell r="H2065" t="str">
            <v>SM</v>
          </cell>
          <cell r="I2065" t="str">
            <v>00101</v>
          </cell>
          <cell r="J2065" t="str">
            <v>03602555</v>
          </cell>
        </row>
        <row r="2066">
          <cell r="A2066">
            <v>3603931</v>
          </cell>
          <cell r="B2066" t="str">
            <v>ZATTRA</v>
          </cell>
          <cell r="C2066" t="str">
            <v>FILIPPO</v>
          </cell>
          <cell r="D2066" t="str">
            <v>ATLETICA CALDOGNO '93</v>
          </cell>
          <cell r="E2066">
            <v>0</v>
          </cell>
          <cell r="F2066">
            <v>1997</v>
          </cell>
          <cell r="G2066">
            <v>0</v>
          </cell>
          <cell r="H2066" t="str">
            <v>SM</v>
          </cell>
          <cell r="I2066" t="str">
            <v>00129</v>
          </cell>
          <cell r="J2066" t="str">
            <v>03603931</v>
          </cell>
        </row>
        <row r="2067">
          <cell r="A2067">
            <v>3605175</v>
          </cell>
          <cell r="B2067" t="str">
            <v>ZOPPELLO</v>
          </cell>
          <cell r="C2067" t="str">
            <v>ANDREA</v>
          </cell>
          <cell r="D2067" t="str">
            <v>ATLETICA CALDOGNO '93</v>
          </cell>
          <cell r="E2067">
            <v>0</v>
          </cell>
          <cell r="F2067">
            <v>1987</v>
          </cell>
          <cell r="G2067">
            <v>0</v>
          </cell>
          <cell r="H2067" t="str">
            <v>SM</v>
          </cell>
          <cell r="I2067" t="str">
            <v>00129</v>
          </cell>
          <cell r="J2067" t="str">
            <v>03605175</v>
          </cell>
        </row>
        <row r="2068">
          <cell r="A2068">
            <v>3603019</v>
          </cell>
          <cell r="B2068" t="str">
            <v>ZORDAN</v>
          </cell>
          <cell r="C2068" t="str">
            <v>DENIS</v>
          </cell>
          <cell r="D2068" t="str">
            <v>ATLETICA ARZIGNANO</v>
          </cell>
          <cell r="E2068">
            <v>0</v>
          </cell>
          <cell r="F2068">
            <v>1988</v>
          </cell>
          <cell r="G2068">
            <v>0</v>
          </cell>
          <cell r="H2068" t="str">
            <v>SM</v>
          </cell>
          <cell r="I2068" t="str">
            <v>00131</v>
          </cell>
          <cell r="J2068" t="str">
            <v>03603019</v>
          </cell>
        </row>
        <row r="2069">
          <cell r="A2069">
            <v>3603398</v>
          </cell>
          <cell r="B2069" t="str">
            <v>ZOSO</v>
          </cell>
          <cell r="C2069" t="str">
            <v>DAVIDE</v>
          </cell>
          <cell r="D2069" t="str">
            <v>ATLETICA VALCHIAMPO</v>
          </cell>
          <cell r="E2069">
            <v>0</v>
          </cell>
          <cell r="F2069">
            <v>1985</v>
          </cell>
          <cell r="G2069">
            <v>0</v>
          </cell>
          <cell r="H2069" t="str">
            <v>SM</v>
          </cell>
          <cell r="I2069" t="str">
            <v>00140</v>
          </cell>
          <cell r="J2069" t="str">
            <v>03603398</v>
          </cell>
        </row>
        <row r="2070">
          <cell r="A2070">
            <v>3607538</v>
          </cell>
          <cell r="B2070" t="str">
            <v>ZUSTOVI</v>
          </cell>
          <cell r="C2070" t="str">
            <v>GREGORIO</v>
          </cell>
          <cell r="D2070" t="str">
            <v>G.S. LEONICENA</v>
          </cell>
          <cell r="E2070">
            <v>0</v>
          </cell>
          <cell r="F2070">
            <v>1993</v>
          </cell>
          <cell r="G2070">
            <v>0</v>
          </cell>
          <cell r="H2070" t="str">
            <v>SM</v>
          </cell>
          <cell r="I2070" t="str">
            <v>00136</v>
          </cell>
          <cell r="J2070" t="str">
            <v>03607538</v>
          </cell>
        </row>
        <row r="2071">
          <cell r="A2071">
            <v>3603723</v>
          </cell>
          <cell r="B2071" t="str">
            <v>AZZOLIN</v>
          </cell>
          <cell r="C2071" t="str">
            <v>GIANNINA</v>
          </cell>
          <cell r="D2071" t="str">
            <v>GRUPPO SPORTIVO ALPINI VICENZA</v>
          </cell>
          <cell r="E2071">
            <v>0</v>
          </cell>
          <cell r="F2071">
            <v>1961</v>
          </cell>
          <cell r="G2071">
            <v>0</v>
          </cell>
          <cell r="H2071" t="str">
            <v>VF</v>
          </cell>
          <cell r="I2071" t="str">
            <v>00288</v>
          </cell>
          <cell r="J2071" t="str">
            <v>03603723</v>
          </cell>
        </row>
        <row r="2072">
          <cell r="A2072">
            <v>3605743</v>
          </cell>
          <cell r="B2072" t="str">
            <v>BENEDETTI</v>
          </cell>
          <cell r="C2072" t="str">
            <v>VALERIA</v>
          </cell>
          <cell r="D2072" t="str">
            <v>POLISPORTIVA SALF ALTOPADOVANA</v>
          </cell>
          <cell r="E2072">
            <v>0</v>
          </cell>
          <cell r="F2072">
            <v>1952</v>
          </cell>
          <cell r="G2072">
            <v>0</v>
          </cell>
          <cell r="H2072" t="str">
            <v>VF</v>
          </cell>
          <cell r="I2072" t="str">
            <v>00145</v>
          </cell>
          <cell r="J2072" t="str">
            <v>03605743</v>
          </cell>
        </row>
        <row r="2073">
          <cell r="A2073">
            <v>3603430</v>
          </cell>
          <cell r="B2073" t="str">
            <v>CAMPESE</v>
          </cell>
          <cell r="C2073" t="str">
            <v>ANNA</v>
          </cell>
          <cell r="D2073" t="str">
            <v>A.A. ATLETICA MALO</v>
          </cell>
          <cell r="E2073">
            <v>0</v>
          </cell>
          <cell r="F2073">
            <v>1962</v>
          </cell>
          <cell r="G2073">
            <v>0</v>
          </cell>
          <cell r="H2073" t="str">
            <v>VF</v>
          </cell>
          <cell r="I2073" t="str">
            <v>00132</v>
          </cell>
          <cell r="J2073" t="str">
            <v>03603430</v>
          </cell>
        </row>
        <row r="2074">
          <cell r="A2074">
            <v>3602303</v>
          </cell>
          <cell r="B2074" t="str">
            <v>COMBERLATO</v>
          </cell>
          <cell r="C2074" t="str">
            <v>NATALINA</v>
          </cell>
          <cell r="D2074" t="str">
            <v>POL. DIL. MONTECCHIO PRECALCINO</v>
          </cell>
          <cell r="E2074">
            <v>0</v>
          </cell>
          <cell r="F2074">
            <v>1961</v>
          </cell>
          <cell r="G2074">
            <v>0</v>
          </cell>
          <cell r="H2074" t="str">
            <v>VF</v>
          </cell>
          <cell r="I2074" t="str">
            <v>00004</v>
          </cell>
          <cell r="J2074" t="str">
            <v>03602303</v>
          </cell>
        </row>
        <row r="2075">
          <cell r="A2075">
            <v>3603016</v>
          </cell>
          <cell r="B2075" t="str">
            <v>CORTIVO</v>
          </cell>
          <cell r="C2075" t="str">
            <v>MIRCA</v>
          </cell>
          <cell r="D2075" t="str">
            <v>ATLETICA ARZIGNANO</v>
          </cell>
          <cell r="E2075">
            <v>0</v>
          </cell>
          <cell r="F2075">
            <v>1959</v>
          </cell>
          <cell r="G2075">
            <v>0</v>
          </cell>
          <cell r="H2075" t="str">
            <v>VF</v>
          </cell>
          <cell r="I2075" t="str">
            <v>00131</v>
          </cell>
          <cell r="J2075" t="str">
            <v>03603016</v>
          </cell>
        </row>
        <row r="2076">
          <cell r="A2076">
            <v>3603757</v>
          </cell>
          <cell r="B2076" t="str">
            <v>CREMONESE</v>
          </cell>
          <cell r="C2076" t="str">
            <v>DANIELA</v>
          </cell>
          <cell r="D2076" t="str">
            <v>G.S. LEONICENA</v>
          </cell>
          <cell r="E2076">
            <v>0</v>
          </cell>
          <cell r="F2076">
            <v>1962</v>
          </cell>
          <cell r="G2076">
            <v>0</v>
          </cell>
          <cell r="H2076" t="str">
            <v>VF</v>
          </cell>
          <cell r="I2076" t="str">
            <v>00136</v>
          </cell>
          <cell r="J2076" t="str">
            <v>03603757</v>
          </cell>
        </row>
        <row r="2077">
          <cell r="A2077">
            <v>3605831</v>
          </cell>
          <cell r="B2077" t="str">
            <v>DAL FERRO</v>
          </cell>
          <cell r="C2077" t="str">
            <v>LORENZA</v>
          </cell>
          <cell r="D2077" t="str">
            <v>POLISPORTIVA DUEVILLE</v>
          </cell>
          <cell r="E2077">
            <v>0</v>
          </cell>
          <cell r="F2077">
            <v>1962</v>
          </cell>
          <cell r="G2077">
            <v>0</v>
          </cell>
          <cell r="H2077" t="str">
            <v>VF</v>
          </cell>
          <cell r="I2077" t="str">
            <v>00112</v>
          </cell>
          <cell r="J2077" t="str">
            <v>03605831</v>
          </cell>
        </row>
        <row r="2078">
          <cell r="A2078">
            <v>3603445</v>
          </cell>
          <cell r="B2078" t="str">
            <v>DAL SANTO</v>
          </cell>
          <cell r="C2078" t="str">
            <v>MARIA CRISTINA</v>
          </cell>
          <cell r="D2078" t="str">
            <v>A.A. ATLETICA MALO</v>
          </cell>
          <cell r="E2078">
            <v>0</v>
          </cell>
          <cell r="F2078">
            <v>1955</v>
          </cell>
          <cell r="G2078">
            <v>0</v>
          </cell>
          <cell r="H2078" t="str">
            <v>VF</v>
          </cell>
          <cell r="I2078" t="str">
            <v>00132</v>
          </cell>
          <cell r="J2078" t="str">
            <v>03603445</v>
          </cell>
        </row>
        <row r="2079">
          <cell r="A2079">
            <v>3603667</v>
          </cell>
          <cell r="B2079" t="str">
            <v>DAL TOSO</v>
          </cell>
          <cell r="C2079" t="str">
            <v>ANNALISA</v>
          </cell>
          <cell r="D2079" t="str">
            <v>A.P.D. VALDAGNO</v>
          </cell>
          <cell r="E2079">
            <v>0</v>
          </cell>
          <cell r="F2079">
            <v>1948</v>
          </cell>
          <cell r="G2079">
            <v>0</v>
          </cell>
          <cell r="H2079" t="str">
            <v>VF</v>
          </cell>
          <cell r="I2079" t="str">
            <v>00135</v>
          </cell>
          <cell r="J2079" t="str">
            <v>03603667</v>
          </cell>
        </row>
        <row r="2080">
          <cell r="A2080">
            <v>3603052</v>
          </cell>
          <cell r="B2080" t="str">
            <v>DANDA</v>
          </cell>
          <cell r="C2080" t="str">
            <v>FRANCA</v>
          </cell>
          <cell r="D2080" t="str">
            <v>ATLETICA ARZIGNANO</v>
          </cell>
          <cell r="E2080">
            <v>0</v>
          </cell>
          <cell r="F2080">
            <v>1958</v>
          </cell>
          <cell r="G2080">
            <v>0</v>
          </cell>
          <cell r="H2080" t="str">
            <v>VF</v>
          </cell>
          <cell r="I2080" t="str">
            <v>00131</v>
          </cell>
          <cell r="J2080" t="str">
            <v>03603052</v>
          </cell>
        </row>
        <row r="2081">
          <cell r="A2081">
            <v>3604218</v>
          </cell>
          <cell r="B2081" t="str">
            <v>DE NICOLAO</v>
          </cell>
          <cell r="C2081" t="str">
            <v>BARBARA</v>
          </cell>
          <cell r="D2081" t="str">
            <v>CSI ATLETICA COLLI BERICI A.S.D.</v>
          </cell>
          <cell r="E2081">
            <v>0</v>
          </cell>
          <cell r="F2081">
            <v>1960</v>
          </cell>
          <cell r="G2081">
            <v>0</v>
          </cell>
          <cell r="H2081" t="str">
            <v>VF</v>
          </cell>
          <cell r="I2081" t="str">
            <v>00070</v>
          </cell>
          <cell r="J2081" t="str">
            <v>03604218</v>
          </cell>
        </row>
        <row r="2082">
          <cell r="A2082">
            <v>3604224</v>
          </cell>
          <cell r="B2082" t="str">
            <v>FAGGIN</v>
          </cell>
          <cell r="C2082" t="str">
            <v>CARLA</v>
          </cell>
          <cell r="D2082" t="str">
            <v>CSI ATLETICA COLLI BERICI A.S.D.</v>
          </cell>
          <cell r="E2082">
            <v>0</v>
          </cell>
          <cell r="F2082">
            <v>1960</v>
          </cell>
          <cell r="G2082">
            <v>0</v>
          </cell>
          <cell r="H2082" t="str">
            <v>VF</v>
          </cell>
          <cell r="I2082" t="str">
            <v>00070</v>
          </cell>
          <cell r="J2082" t="str">
            <v>03604224</v>
          </cell>
        </row>
        <row r="2083">
          <cell r="A2083">
            <v>3603452</v>
          </cell>
          <cell r="B2083" t="str">
            <v>FOCHESATO</v>
          </cell>
          <cell r="C2083" t="str">
            <v>SONIA</v>
          </cell>
          <cell r="D2083" t="str">
            <v>A.A. ATLETICA MALO</v>
          </cell>
          <cell r="E2083">
            <v>0</v>
          </cell>
          <cell r="F2083">
            <v>1958</v>
          </cell>
          <cell r="G2083">
            <v>0</v>
          </cell>
          <cell r="H2083" t="str">
            <v>VF</v>
          </cell>
          <cell r="I2083" t="str">
            <v>00132</v>
          </cell>
          <cell r="J2083" t="str">
            <v>03603452</v>
          </cell>
        </row>
        <row r="2084">
          <cell r="A2084">
            <v>3603885</v>
          </cell>
          <cell r="B2084" t="str">
            <v>GHELLER</v>
          </cell>
          <cell r="C2084" t="str">
            <v>MANUELA</v>
          </cell>
          <cell r="D2084" t="str">
            <v>ATLETICA CALDOGNO '93</v>
          </cell>
          <cell r="E2084">
            <v>0</v>
          </cell>
          <cell r="F2084">
            <v>1963</v>
          </cell>
          <cell r="G2084">
            <v>0</v>
          </cell>
          <cell r="H2084" t="str">
            <v>VF</v>
          </cell>
          <cell r="I2084" t="str">
            <v>00129</v>
          </cell>
          <cell r="J2084" t="str">
            <v>03603885</v>
          </cell>
        </row>
        <row r="2085">
          <cell r="A2085">
            <v>3605628</v>
          </cell>
          <cell r="B2085" t="str">
            <v>GUARATO</v>
          </cell>
          <cell r="C2085" t="str">
            <v>FRANCESCA</v>
          </cell>
          <cell r="D2085" t="str">
            <v>ARCES</v>
          </cell>
          <cell r="E2085">
            <v>0</v>
          </cell>
          <cell r="F2085">
            <v>1958</v>
          </cell>
          <cell r="G2085">
            <v>0</v>
          </cell>
          <cell r="H2085" t="str">
            <v>VF</v>
          </cell>
          <cell r="I2085" t="str">
            <v>00339</v>
          </cell>
          <cell r="J2085" t="str">
            <v>03605628</v>
          </cell>
        </row>
        <row r="2086">
          <cell r="A2086">
            <v>3602282</v>
          </cell>
          <cell r="B2086" t="str">
            <v>LAVARDA</v>
          </cell>
          <cell r="C2086" t="str">
            <v>MARIA</v>
          </cell>
          <cell r="D2086" t="str">
            <v>POL. DIL. MONTECCHIO PRECALCINO</v>
          </cell>
          <cell r="E2086">
            <v>0</v>
          </cell>
          <cell r="F2086">
            <v>1959</v>
          </cell>
          <cell r="G2086">
            <v>0</v>
          </cell>
          <cell r="H2086" t="str">
            <v>VF</v>
          </cell>
          <cell r="I2086" t="str">
            <v>00004</v>
          </cell>
          <cell r="J2086" t="str">
            <v>03602282</v>
          </cell>
        </row>
        <row r="2087">
          <cell r="A2087">
            <v>3604367</v>
          </cell>
          <cell r="B2087" t="str">
            <v>MESSINA</v>
          </cell>
          <cell r="C2087" t="str">
            <v>CONCETTA</v>
          </cell>
          <cell r="D2087" t="str">
            <v>ATLETICA VALCHIAMPO</v>
          </cell>
          <cell r="E2087">
            <v>0</v>
          </cell>
          <cell r="F2087">
            <v>1956</v>
          </cell>
          <cell r="G2087">
            <v>0</v>
          </cell>
          <cell r="H2087" t="str">
            <v>VF</v>
          </cell>
          <cell r="I2087" t="str">
            <v>00140</v>
          </cell>
          <cell r="J2087" t="str">
            <v>03604367</v>
          </cell>
        </row>
        <row r="2088">
          <cell r="A2088">
            <v>3604570</v>
          </cell>
          <cell r="B2088" t="str">
            <v>MONDIN</v>
          </cell>
          <cell r="C2088" t="str">
            <v>MIRIAM</v>
          </cell>
          <cell r="D2088" t="str">
            <v>AMICI DELL'ATLETICA VICENZA</v>
          </cell>
          <cell r="E2088">
            <v>0</v>
          </cell>
          <cell r="F2088">
            <v>1960</v>
          </cell>
          <cell r="G2088">
            <v>0</v>
          </cell>
          <cell r="H2088" t="str">
            <v>VF</v>
          </cell>
          <cell r="I2088" t="str">
            <v>00265</v>
          </cell>
          <cell r="J2088" t="str">
            <v>03604570</v>
          </cell>
        </row>
        <row r="2089">
          <cell r="A2089">
            <v>3602288</v>
          </cell>
          <cell r="B2089" t="str">
            <v>MUNARI</v>
          </cell>
          <cell r="C2089" t="str">
            <v>ANNA</v>
          </cell>
          <cell r="D2089" t="str">
            <v>POL. DIL. MONTECCHIO PRECALCINO</v>
          </cell>
          <cell r="E2089">
            <v>0</v>
          </cell>
          <cell r="F2089">
            <v>1963</v>
          </cell>
          <cell r="G2089">
            <v>0</v>
          </cell>
          <cell r="H2089" t="str">
            <v>VF</v>
          </cell>
          <cell r="I2089" t="str">
            <v>00004</v>
          </cell>
          <cell r="J2089" t="str">
            <v>03602288</v>
          </cell>
        </row>
        <row r="2090">
          <cell r="A2090">
            <v>3603906</v>
          </cell>
          <cell r="B2090" t="str">
            <v>OSELLADORE</v>
          </cell>
          <cell r="C2090" t="str">
            <v>ROSSELLA</v>
          </cell>
          <cell r="D2090" t="str">
            <v>ATLETICA CALDOGNO '93</v>
          </cell>
          <cell r="E2090">
            <v>0</v>
          </cell>
          <cell r="F2090">
            <v>1960</v>
          </cell>
          <cell r="G2090">
            <v>0</v>
          </cell>
          <cell r="H2090" t="str">
            <v>VF</v>
          </cell>
          <cell r="I2090" t="str">
            <v>00129</v>
          </cell>
          <cell r="J2090" t="str">
            <v>03603906</v>
          </cell>
        </row>
        <row r="2091">
          <cell r="A2091">
            <v>3602483</v>
          </cell>
          <cell r="B2091" t="str">
            <v>PANGRAZI</v>
          </cell>
          <cell r="C2091" t="str">
            <v>IRENE</v>
          </cell>
          <cell r="D2091" t="str">
            <v>ATLETICA UNION CREAZZO A.S.D.</v>
          </cell>
          <cell r="E2091">
            <v>0</v>
          </cell>
          <cell r="F2091">
            <v>1958</v>
          </cell>
          <cell r="G2091">
            <v>0</v>
          </cell>
          <cell r="H2091" t="str">
            <v>VF</v>
          </cell>
          <cell r="I2091" t="str">
            <v>00101</v>
          </cell>
          <cell r="J2091" t="str">
            <v>03602483</v>
          </cell>
        </row>
        <row r="2092">
          <cell r="A2092">
            <v>3603362</v>
          </cell>
          <cell r="B2092" t="str">
            <v>PASIN</v>
          </cell>
          <cell r="C2092" t="str">
            <v>MARGHERITA</v>
          </cell>
          <cell r="D2092" t="str">
            <v>ATLETICA VALCHIAMPO</v>
          </cell>
          <cell r="E2092">
            <v>0</v>
          </cell>
          <cell r="F2092">
            <v>1960</v>
          </cell>
          <cell r="G2092">
            <v>0</v>
          </cell>
          <cell r="H2092" t="str">
            <v>VF</v>
          </cell>
          <cell r="I2092" t="str">
            <v>00140</v>
          </cell>
          <cell r="J2092" t="str">
            <v>03603362</v>
          </cell>
        </row>
        <row r="2093">
          <cell r="A2093">
            <v>3603908</v>
          </cell>
          <cell r="B2093" t="str">
            <v>PERUZZI</v>
          </cell>
          <cell r="C2093" t="str">
            <v>ELIDE</v>
          </cell>
          <cell r="D2093" t="str">
            <v>ATLETICA CALDOGNO '93</v>
          </cell>
          <cell r="E2093">
            <v>0</v>
          </cell>
          <cell r="F2093">
            <v>1955</v>
          </cell>
          <cell r="G2093">
            <v>0</v>
          </cell>
          <cell r="H2093" t="str">
            <v>VF</v>
          </cell>
          <cell r="I2093" t="str">
            <v>00129</v>
          </cell>
          <cell r="J2093" t="str">
            <v>03603908</v>
          </cell>
        </row>
        <row r="2094">
          <cell r="A2094">
            <v>3604131</v>
          </cell>
          <cell r="B2094" t="str">
            <v>PICCOLI</v>
          </cell>
          <cell r="C2094" t="str">
            <v>PAOLA</v>
          </cell>
          <cell r="D2094" t="str">
            <v>POLISPORTIVA DUEVILLE</v>
          </cell>
          <cell r="E2094">
            <v>0</v>
          </cell>
          <cell r="F2094">
            <v>1963</v>
          </cell>
          <cell r="G2094">
            <v>0</v>
          </cell>
          <cell r="H2094" t="str">
            <v>VF</v>
          </cell>
          <cell r="I2094" t="str">
            <v>00112</v>
          </cell>
          <cell r="J2094" t="str">
            <v>03604131</v>
          </cell>
        </row>
        <row r="2095">
          <cell r="A2095">
            <v>3603916</v>
          </cell>
          <cell r="B2095" t="str">
            <v>RIZZOTTO</v>
          </cell>
          <cell r="C2095" t="str">
            <v>MARISA</v>
          </cell>
          <cell r="D2095" t="str">
            <v>ATLETICA CALDOGNO '93</v>
          </cell>
          <cell r="E2095">
            <v>0</v>
          </cell>
          <cell r="F2095">
            <v>1957</v>
          </cell>
          <cell r="G2095">
            <v>0</v>
          </cell>
          <cell r="H2095" t="str">
            <v>VF</v>
          </cell>
          <cell r="I2095" t="str">
            <v>00129</v>
          </cell>
          <cell r="J2095" t="str">
            <v>03603916</v>
          </cell>
        </row>
        <row r="2096">
          <cell r="A2096">
            <v>3603917</v>
          </cell>
          <cell r="B2096" t="str">
            <v>ROSSI</v>
          </cell>
          <cell r="C2096" t="str">
            <v>PATRIZIA</v>
          </cell>
          <cell r="D2096" t="str">
            <v>ATLETICA CALDOGNO '93</v>
          </cell>
          <cell r="E2096">
            <v>0</v>
          </cell>
          <cell r="F2096">
            <v>1962</v>
          </cell>
          <cell r="G2096">
            <v>0</v>
          </cell>
          <cell r="H2096" t="str">
            <v>VF</v>
          </cell>
          <cell r="I2096" t="str">
            <v>00129</v>
          </cell>
          <cell r="J2096" t="str">
            <v>03603917</v>
          </cell>
        </row>
        <row r="2097">
          <cell r="A2097">
            <v>3603920</v>
          </cell>
          <cell r="B2097" t="str">
            <v>SEGALA</v>
          </cell>
          <cell r="C2097" t="str">
            <v>LORIANA</v>
          </cell>
          <cell r="D2097" t="str">
            <v>ATLETICA CALDOGNO '93</v>
          </cell>
          <cell r="E2097">
            <v>0</v>
          </cell>
          <cell r="F2097">
            <v>1962</v>
          </cell>
          <cell r="G2097">
            <v>0</v>
          </cell>
          <cell r="H2097" t="str">
            <v>VF</v>
          </cell>
          <cell r="I2097" t="str">
            <v>00129</v>
          </cell>
          <cell r="J2097" t="str">
            <v>03603920</v>
          </cell>
        </row>
        <row r="2098">
          <cell r="A2098">
            <v>3602642</v>
          </cell>
          <cell r="B2098" t="str">
            <v>TAGLIAPIETRA</v>
          </cell>
          <cell r="C2098" t="str">
            <v>LUCIA</v>
          </cell>
          <cell r="D2098" t="str">
            <v>A.S.D. VALLI DEL PASUBIO</v>
          </cell>
          <cell r="E2098">
            <v>0</v>
          </cell>
          <cell r="F2098">
            <v>1963</v>
          </cell>
          <cell r="G2098">
            <v>0</v>
          </cell>
          <cell r="H2098" t="str">
            <v>VF</v>
          </cell>
          <cell r="I2098" t="str">
            <v>00073</v>
          </cell>
          <cell r="J2098" t="str">
            <v>03602642</v>
          </cell>
        </row>
        <row r="2099">
          <cell r="A2099">
            <v>3603712</v>
          </cell>
          <cell r="B2099" t="str">
            <v>TECCHIO</v>
          </cell>
          <cell r="C2099" t="str">
            <v>DONATELLA</v>
          </cell>
          <cell r="D2099" t="str">
            <v>A.P.D. VALDAGNO</v>
          </cell>
          <cell r="E2099">
            <v>0</v>
          </cell>
          <cell r="F2099">
            <v>1955</v>
          </cell>
          <cell r="G2099">
            <v>0</v>
          </cell>
          <cell r="H2099" t="str">
            <v>VF</v>
          </cell>
          <cell r="I2099" t="str">
            <v>00135</v>
          </cell>
          <cell r="J2099" t="str">
            <v>03603712</v>
          </cell>
        </row>
        <row r="2100">
          <cell r="A2100">
            <v>3603143</v>
          </cell>
          <cell r="B2100" t="str">
            <v>TERRIN</v>
          </cell>
          <cell r="C2100" t="str">
            <v>MARIA NADIA</v>
          </cell>
          <cell r="D2100" t="str">
            <v>ATLETICA UNION CREAZZO A.S.D.</v>
          </cell>
          <cell r="E2100">
            <v>0</v>
          </cell>
          <cell r="F2100">
            <v>1961</v>
          </cell>
          <cell r="G2100">
            <v>0</v>
          </cell>
          <cell r="H2100" t="str">
            <v>VF</v>
          </cell>
          <cell r="I2100" t="str">
            <v>00101</v>
          </cell>
          <cell r="J2100" t="str">
            <v>03603143</v>
          </cell>
        </row>
        <row r="2101">
          <cell r="A2101">
            <v>3604094</v>
          </cell>
          <cell r="B2101" t="str">
            <v>TOSETTO</v>
          </cell>
          <cell r="C2101" t="str">
            <v>GIOVANNA</v>
          </cell>
          <cell r="D2101" t="str">
            <v>CSI ATLETICA COLLI BERICI A.S.D.</v>
          </cell>
          <cell r="E2101">
            <v>0</v>
          </cell>
          <cell r="F2101">
            <v>1961</v>
          </cell>
          <cell r="G2101">
            <v>0</v>
          </cell>
          <cell r="H2101" t="str">
            <v>VF</v>
          </cell>
          <cell r="I2101" t="str">
            <v>00070</v>
          </cell>
          <cell r="J2101" t="str">
            <v>03604094</v>
          </cell>
        </row>
        <row r="2102">
          <cell r="A2102">
            <v>3604095</v>
          </cell>
          <cell r="B2102" t="str">
            <v>TOSETTO</v>
          </cell>
          <cell r="C2102" t="str">
            <v>MARIA EUGENIA</v>
          </cell>
          <cell r="D2102" t="str">
            <v>CSI ATLETICA COLLI BERICI A.S.D.</v>
          </cell>
          <cell r="E2102">
            <v>0</v>
          </cell>
          <cell r="F2102">
            <v>1955</v>
          </cell>
          <cell r="G2102">
            <v>0</v>
          </cell>
          <cell r="H2102" t="str">
            <v>VF</v>
          </cell>
          <cell r="I2102" t="str">
            <v>00070</v>
          </cell>
          <cell r="J2102" t="str">
            <v>03604095</v>
          </cell>
        </row>
        <row r="2103">
          <cell r="A2103">
            <v>3603102</v>
          </cell>
          <cell r="B2103" t="str">
            <v>TOSOLINI</v>
          </cell>
          <cell r="C2103" t="str">
            <v>LAURA</v>
          </cell>
          <cell r="D2103" t="str">
            <v>ATLETICA ARZIGNANO</v>
          </cell>
          <cell r="E2103">
            <v>0</v>
          </cell>
          <cell r="F2103">
            <v>1963</v>
          </cell>
          <cell r="G2103">
            <v>0</v>
          </cell>
          <cell r="H2103" t="str">
            <v>VF</v>
          </cell>
          <cell r="I2103" t="str">
            <v>00131</v>
          </cell>
          <cell r="J2103" t="str">
            <v>03603102</v>
          </cell>
        </row>
        <row r="2104">
          <cell r="A2104">
            <v>3603927</v>
          </cell>
          <cell r="B2104" t="str">
            <v>VIDOTTO</v>
          </cell>
          <cell r="C2104" t="str">
            <v>MARIA</v>
          </cell>
          <cell r="D2104" t="str">
            <v>ATLETICA CALDOGNO '93</v>
          </cell>
          <cell r="E2104">
            <v>0</v>
          </cell>
          <cell r="F2104">
            <v>1959</v>
          </cell>
          <cell r="G2104">
            <v>0</v>
          </cell>
          <cell r="H2104" t="str">
            <v>VF</v>
          </cell>
          <cell r="I2104" t="str">
            <v>00129</v>
          </cell>
          <cell r="J2104" t="str">
            <v>03603927</v>
          </cell>
        </row>
        <row r="2105">
          <cell r="A2105">
            <v>3607329</v>
          </cell>
          <cell r="B2105" t="str">
            <v>ZORZANELLO</v>
          </cell>
          <cell r="C2105" t="str">
            <v>CARLA</v>
          </cell>
          <cell r="D2105" t="str">
            <v>ATLETICA ARZIGNANO</v>
          </cell>
          <cell r="E2105">
            <v>0</v>
          </cell>
          <cell r="F2105">
            <v>1962</v>
          </cell>
          <cell r="G2105">
            <v>0</v>
          </cell>
          <cell r="H2105" t="str">
            <v>VF</v>
          </cell>
          <cell r="I2105" t="str">
            <v>00131</v>
          </cell>
          <cell r="J2105" t="str">
            <v>03607329</v>
          </cell>
        </row>
        <row r="2106">
          <cell r="A2106">
            <v>3602224</v>
          </cell>
          <cell r="B2106" t="str">
            <v>AMADORI</v>
          </cell>
          <cell r="C2106" t="str">
            <v>RICCARDO</v>
          </cell>
          <cell r="D2106" t="str">
            <v>G.S. VICENZA EST</v>
          </cell>
          <cell r="E2106">
            <v>0</v>
          </cell>
          <cell r="F2106">
            <v>1954</v>
          </cell>
          <cell r="G2106">
            <v>0</v>
          </cell>
          <cell r="H2106" t="str">
            <v>VM</v>
          </cell>
          <cell r="I2106" t="str">
            <v>00139</v>
          </cell>
          <cell r="J2106" t="str">
            <v>03602224</v>
          </cell>
        </row>
        <row r="2107">
          <cell r="A2107">
            <v>3602867</v>
          </cell>
          <cell r="B2107" t="str">
            <v>BALDINI</v>
          </cell>
          <cell r="C2107" t="str">
            <v>MARCO</v>
          </cell>
          <cell r="D2107" t="str">
            <v>SPAZI VERDI</v>
          </cell>
          <cell r="E2107">
            <v>0</v>
          </cell>
          <cell r="F2107">
            <v>1960</v>
          </cell>
          <cell r="G2107">
            <v>0</v>
          </cell>
          <cell r="H2107" t="str">
            <v>VM</v>
          </cell>
          <cell r="I2107" t="str">
            <v>00298</v>
          </cell>
          <cell r="J2107" t="str">
            <v>03602867</v>
          </cell>
        </row>
        <row r="2108">
          <cell r="A2108">
            <v>3603260</v>
          </cell>
          <cell r="B2108" t="str">
            <v>BARATTINI</v>
          </cell>
          <cell r="C2108" t="str">
            <v>FRANCO</v>
          </cell>
          <cell r="D2108" t="str">
            <v>A.P.D. VALDAGNO</v>
          </cell>
          <cell r="E2108">
            <v>0</v>
          </cell>
          <cell r="F2108">
            <v>1961</v>
          </cell>
          <cell r="G2108">
            <v>0</v>
          </cell>
          <cell r="H2108" t="str">
            <v>VM</v>
          </cell>
          <cell r="I2108" t="str">
            <v>00135</v>
          </cell>
          <cell r="J2108" t="str">
            <v>03603260</v>
          </cell>
        </row>
        <row r="2109">
          <cell r="A2109">
            <v>3604551</v>
          </cell>
          <cell r="B2109" t="str">
            <v>BARATTINI</v>
          </cell>
          <cell r="C2109" t="str">
            <v>GIAMPIETRO</v>
          </cell>
          <cell r="D2109" t="str">
            <v>A.P.D. VALDAGNO</v>
          </cell>
          <cell r="E2109">
            <v>0</v>
          </cell>
          <cell r="F2109">
            <v>1958</v>
          </cell>
          <cell r="G2109">
            <v>0</v>
          </cell>
          <cell r="H2109" t="str">
            <v>VM</v>
          </cell>
          <cell r="I2109" t="str">
            <v>00135</v>
          </cell>
          <cell r="J2109" t="str">
            <v>03604551</v>
          </cell>
        </row>
        <row r="2110">
          <cell r="A2110">
            <v>3603844</v>
          </cell>
          <cell r="B2110" t="str">
            <v>BARBIERO</v>
          </cell>
          <cell r="C2110" t="str">
            <v>CLAUDIO</v>
          </cell>
          <cell r="D2110" t="str">
            <v>ATLETICA CALDOGNO '93</v>
          </cell>
          <cell r="E2110">
            <v>0</v>
          </cell>
          <cell r="F2110">
            <v>1959</v>
          </cell>
          <cell r="G2110">
            <v>0</v>
          </cell>
          <cell r="H2110" t="str">
            <v>VM</v>
          </cell>
          <cell r="I2110" t="str">
            <v>00129</v>
          </cell>
          <cell r="J2110" t="str">
            <v>03603844</v>
          </cell>
        </row>
        <row r="2111">
          <cell r="A2111">
            <v>3607349</v>
          </cell>
          <cell r="B2111" t="str">
            <v>BARON</v>
          </cell>
          <cell r="C2111" t="str">
            <v>MORENO</v>
          </cell>
          <cell r="D2111" t="str">
            <v>POLISPORTIVA DUEVILLE</v>
          </cell>
          <cell r="E2111">
            <v>0</v>
          </cell>
          <cell r="F2111">
            <v>1961</v>
          </cell>
          <cell r="G2111">
            <v>0</v>
          </cell>
          <cell r="H2111" t="str">
            <v>VM</v>
          </cell>
          <cell r="I2111" t="str">
            <v>00112</v>
          </cell>
          <cell r="J2111" t="str">
            <v>03607349</v>
          </cell>
        </row>
        <row r="2112">
          <cell r="A2112">
            <v>3606011</v>
          </cell>
          <cell r="B2112" t="str">
            <v>BASSO</v>
          </cell>
          <cell r="C2112" t="str">
            <v>FRANCESCO</v>
          </cell>
          <cell r="D2112" t="str">
            <v>POLISPORTIVA SALF ALTOPADOVANA</v>
          </cell>
          <cell r="E2112">
            <v>0</v>
          </cell>
          <cell r="F2112">
            <v>1963</v>
          </cell>
          <cell r="G2112">
            <v>0</v>
          </cell>
          <cell r="H2112" t="str">
            <v>VM</v>
          </cell>
          <cell r="I2112" t="str">
            <v>00145</v>
          </cell>
          <cell r="J2112" t="str">
            <v>03606011</v>
          </cell>
        </row>
        <row r="2113">
          <cell r="A2113">
            <v>3603845</v>
          </cell>
          <cell r="B2113" t="str">
            <v>BASSO</v>
          </cell>
          <cell r="C2113" t="str">
            <v>LORENZO</v>
          </cell>
          <cell r="D2113" t="str">
            <v>ATLETICA CALDOGNO '93</v>
          </cell>
          <cell r="E2113">
            <v>0</v>
          </cell>
          <cell r="F2113">
            <v>1955</v>
          </cell>
          <cell r="G2113">
            <v>0</v>
          </cell>
          <cell r="H2113" t="str">
            <v>VM</v>
          </cell>
          <cell r="I2113" t="str">
            <v>00129</v>
          </cell>
          <cell r="J2113" t="str">
            <v>03603845</v>
          </cell>
        </row>
        <row r="2114">
          <cell r="A2114">
            <v>3600708</v>
          </cell>
          <cell r="B2114" t="str">
            <v>BASSO</v>
          </cell>
          <cell r="C2114" t="str">
            <v>LUIGI</v>
          </cell>
          <cell r="D2114" t="str">
            <v>C.S.I. TEZZE SUL BRENTA</v>
          </cell>
          <cell r="E2114">
            <v>0</v>
          </cell>
          <cell r="F2114">
            <v>1951</v>
          </cell>
          <cell r="G2114">
            <v>0</v>
          </cell>
          <cell r="H2114" t="str">
            <v>VM</v>
          </cell>
          <cell r="I2114" t="str">
            <v>00134</v>
          </cell>
          <cell r="J2114" t="str">
            <v>03600708</v>
          </cell>
        </row>
        <row r="2115">
          <cell r="A2115">
            <v>3603318</v>
          </cell>
          <cell r="B2115" t="str">
            <v>BERTI</v>
          </cell>
          <cell r="C2115" t="str">
            <v>LUIGI</v>
          </cell>
          <cell r="D2115" t="str">
            <v>ATLETICA VALCHIAMPO</v>
          </cell>
          <cell r="E2115">
            <v>0</v>
          </cell>
          <cell r="F2115">
            <v>1960</v>
          </cell>
          <cell r="G2115">
            <v>0</v>
          </cell>
          <cell r="H2115" t="str">
            <v>VM</v>
          </cell>
          <cell r="I2115" t="str">
            <v>00140</v>
          </cell>
          <cell r="J2115" t="str">
            <v>03603318</v>
          </cell>
        </row>
        <row r="2116">
          <cell r="A2116">
            <v>3603850</v>
          </cell>
          <cell r="B2116" t="str">
            <v>BERTIN</v>
          </cell>
          <cell r="C2116" t="str">
            <v>MORENO</v>
          </cell>
          <cell r="D2116" t="str">
            <v>ATLETICA CALDOGNO '93</v>
          </cell>
          <cell r="E2116">
            <v>0</v>
          </cell>
          <cell r="F2116">
            <v>1960</v>
          </cell>
          <cell r="G2116">
            <v>0</v>
          </cell>
          <cell r="H2116" t="str">
            <v>VM</v>
          </cell>
          <cell r="I2116" t="str">
            <v>00129</v>
          </cell>
          <cell r="J2116" t="str">
            <v>03603850</v>
          </cell>
        </row>
        <row r="2117">
          <cell r="A2117">
            <v>3603136</v>
          </cell>
          <cell r="B2117" t="str">
            <v>BEZZERRI</v>
          </cell>
          <cell r="C2117" t="str">
            <v>LUCIANO</v>
          </cell>
          <cell r="D2117" t="str">
            <v>RISORGIVE</v>
          </cell>
          <cell r="E2117">
            <v>0</v>
          </cell>
          <cell r="F2117">
            <v>1956</v>
          </cell>
          <cell r="G2117">
            <v>0</v>
          </cell>
          <cell r="H2117" t="str">
            <v>VM</v>
          </cell>
          <cell r="I2117" t="str">
            <v>00031</v>
          </cell>
          <cell r="J2117" t="str">
            <v>03603136</v>
          </cell>
        </row>
        <row r="2118">
          <cell r="A2118">
            <v>3603941</v>
          </cell>
          <cell r="B2118" t="str">
            <v>BIDESE</v>
          </cell>
          <cell r="C2118" t="str">
            <v>GIOVANNI BATTISTA</v>
          </cell>
          <cell r="D2118" t="str">
            <v>POLISPORTIVA DUEVILLE</v>
          </cell>
          <cell r="E2118">
            <v>0</v>
          </cell>
          <cell r="F2118">
            <v>1963</v>
          </cell>
          <cell r="G2118">
            <v>0</v>
          </cell>
          <cell r="H2118" t="str">
            <v>VM</v>
          </cell>
          <cell r="I2118" t="str">
            <v>00112</v>
          </cell>
          <cell r="J2118" t="str">
            <v>03603941</v>
          </cell>
        </row>
        <row r="2119">
          <cell r="A2119">
            <v>3602875</v>
          </cell>
          <cell r="B2119" t="str">
            <v>BIGARELLA</v>
          </cell>
          <cell r="C2119" t="str">
            <v>MAURIZIO</v>
          </cell>
          <cell r="D2119" t="str">
            <v>SPAZI VERDI</v>
          </cell>
          <cell r="E2119">
            <v>0</v>
          </cell>
          <cell r="F2119">
            <v>1953</v>
          </cell>
          <cell r="G2119">
            <v>0</v>
          </cell>
          <cell r="H2119" t="str">
            <v>VM</v>
          </cell>
          <cell r="I2119" t="str">
            <v>00298</v>
          </cell>
          <cell r="J2119" t="str">
            <v>03602875</v>
          </cell>
        </row>
        <row r="2120">
          <cell r="A2120">
            <v>3602876</v>
          </cell>
          <cell r="B2120" t="str">
            <v>BIGARELLA</v>
          </cell>
          <cell r="C2120" t="str">
            <v>ROBERTO</v>
          </cell>
          <cell r="D2120" t="str">
            <v>SPAZI VERDI</v>
          </cell>
          <cell r="E2120">
            <v>0</v>
          </cell>
          <cell r="F2120">
            <v>1957</v>
          </cell>
          <cell r="G2120">
            <v>0</v>
          </cell>
          <cell r="H2120" t="str">
            <v>VM</v>
          </cell>
          <cell r="I2120" t="str">
            <v>00298</v>
          </cell>
          <cell r="J2120" t="str">
            <v>03602876</v>
          </cell>
        </row>
        <row r="2121">
          <cell r="A2121">
            <v>3604202</v>
          </cell>
          <cell r="B2121" t="str">
            <v>BISARELLO</v>
          </cell>
          <cell r="C2121" t="str">
            <v>FLORIANO</v>
          </cell>
          <cell r="D2121" t="str">
            <v>CSI ATLETICA COLLI BERICI A.S.D.</v>
          </cell>
          <cell r="E2121">
            <v>0</v>
          </cell>
          <cell r="F2121">
            <v>1963</v>
          </cell>
          <cell r="G2121">
            <v>0</v>
          </cell>
          <cell r="H2121" t="str">
            <v>VM</v>
          </cell>
          <cell r="I2121" t="str">
            <v>00070</v>
          </cell>
          <cell r="J2121" t="str">
            <v>03604202</v>
          </cell>
        </row>
        <row r="2122">
          <cell r="A2122">
            <v>3602301</v>
          </cell>
          <cell r="B2122" t="str">
            <v>BONGIOLO</v>
          </cell>
          <cell r="C2122" t="str">
            <v>RENATO</v>
          </cell>
          <cell r="D2122" t="str">
            <v>POL. DIL. MONTECCHIO PRECALCINO</v>
          </cell>
          <cell r="E2122">
            <v>0</v>
          </cell>
          <cell r="F2122">
            <v>1960</v>
          </cell>
          <cell r="G2122">
            <v>0</v>
          </cell>
          <cell r="H2122" t="str">
            <v>VM</v>
          </cell>
          <cell r="I2122" t="str">
            <v>00004</v>
          </cell>
          <cell r="J2122" t="str">
            <v>03602301</v>
          </cell>
        </row>
        <row r="2123">
          <cell r="A2123">
            <v>3600709</v>
          </cell>
          <cell r="B2123" t="str">
            <v>BORDIGNON</v>
          </cell>
          <cell r="C2123" t="str">
            <v>ANTONIO</v>
          </cell>
          <cell r="D2123" t="str">
            <v>C.S.I. TEZZE SUL BRENTA</v>
          </cell>
          <cell r="E2123">
            <v>0</v>
          </cell>
          <cell r="F2123">
            <v>1955</v>
          </cell>
          <cell r="G2123">
            <v>0</v>
          </cell>
          <cell r="H2123" t="str">
            <v>VM</v>
          </cell>
          <cell r="I2123" t="str">
            <v>00134</v>
          </cell>
          <cell r="J2123" t="str">
            <v>03600709</v>
          </cell>
        </row>
        <row r="2124">
          <cell r="A2124">
            <v>3605172</v>
          </cell>
          <cell r="B2124" t="str">
            <v>BRESSAN</v>
          </cell>
          <cell r="C2124" t="str">
            <v>LINO</v>
          </cell>
          <cell r="D2124" t="str">
            <v>ATLETICA CALDOGNO '93</v>
          </cell>
          <cell r="E2124">
            <v>0</v>
          </cell>
          <cell r="F2124">
            <v>1959</v>
          </cell>
          <cell r="G2124">
            <v>0</v>
          </cell>
          <cell r="H2124" t="str">
            <v>VM</v>
          </cell>
          <cell r="I2124" t="str">
            <v>00129</v>
          </cell>
          <cell r="J2124" t="str">
            <v>03605172</v>
          </cell>
        </row>
        <row r="2125">
          <cell r="A2125">
            <v>3603225</v>
          </cell>
          <cell r="B2125" t="str">
            <v>CAILOTTO</v>
          </cell>
          <cell r="C2125" t="str">
            <v>NEREO</v>
          </cell>
          <cell r="D2125" t="str">
            <v>ATLETICA TRISSINO</v>
          </cell>
          <cell r="E2125">
            <v>0</v>
          </cell>
          <cell r="F2125">
            <v>1962</v>
          </cell>
          <cell r="G2125">
            <v>0</v>
          </cell>
          <cell r="H2125" t="str">
            <v>VM</v>
          </cell>
          <cell r="I2125" t="str">
            <v>00230</v>
          </cell>
          <cell r="J2125" t="str">
            <v>03603225</v>
          </cell>
        </row>
        <row r="2126">
          <cell r="A2126">
            <v>3602460</v>
          </cell>
          <cell r="B2126" t="str">
            <v>CAPOZZI</v>
          </cell>
          <cell r="C2126" t="str">
            <v>SERGIO</v>
          </cell>
          <cell r="D2126" t="str">
            <v>ATLETICA UNION CREAZZO A.S.D.</v>
          </cell>
          <cell r="E2126">
            <v>0</v>
          </cell>
          <cell r="F2126">
            <v>1961</v>
          </cell>
          <cell r="G2126">
            <v>0</v>
          </cell>
          <cell r="H2126" t="str">
            <v>VM</v>
          </cell>
          <cell r="I2126" t="str">
            <v>00101</v>
          </cell>
          <cell r="J2126" t="str">
            <v>03602460</v>
          </cell>
        </row>
        <row r="2127">
          <cell r="A2127">
            <v>3603532</v>
          </cell>
          <cell r="B2127" t="str">
            <v>CAPPOZZO</v>
          </cell>
          <cell r="C2127" t="str">
            <v>WALTER</v>
          </cell>
          <cell r="D2127" t="str">
            <v>U.S. SUMMANO</v>
          </cell>
          <cell r="E2127">
            <v>0</v>
          </cell>
          <cell r="F2127">
            <v>1963</v>
          </cell>
          <cell r="G2127">
            <v>0</v>
          </cell>
          <cell r="H2127" t="str">
            <v>VM</v>
          </cell>
          <cell r="I2127" t="str">
            <v>00137</v>
          </cell>
          <cell r="J2127" t="str">
            <v>03603532</v>
          </cell>
        </row>
        <row r="2128">
          <cell r="A2128">
            <v>3604204</v>
          </cell>
          <cell r="B2128" t="str">
            <v>CAPRARO</v>
          </cell>
          <cell r="C2128" t="str">
            <v>GIANNI FRANCESCO</v>
          </cell>
          <cell r="D2128" t="str">
            <v>CSI ATLETICA COLLI BERICI A.S.D.</v>
          </cell>
          <cell r="E2128">
            <v>0</v>
          </cell>
          <cell r="F2128">
            <v>1951</v>
          </cell>
          <cell r="G2128">
            <v>0</v>
          </cell>
          <cell r="H2128" t="str">
            <v>VM</v>
          </cell>
          <cell r="I2128" t="str">
            <v>00070</v>
          </cell>
          <cell r="J2128" t="str">
            <v>03604204</v>
          </cell>
        </row>
        <row r="2129">
          <cell r="A2129">
            <v>3602259</v>
          </cell>
          <cell r="B2129" t="str">
            <v>CAROLLO</v>
          </cell>
          <cell r="C2129" t="str">
            <v>ANTONIO</v>
          </cell>
          <cell r="D2129" t="str">
            <v>POL. DIL. MONTECCHIO PRECALCINO</v>
          </cell>
          <cell r="E2129">
            <v>0</v>
          </cell>
          <cell r="F2129">
            <v>1962</v>
          </cell>
          <cell r="G2129">
            <v>0</v>
          </cell>
          <cell r="H2129" t="str">
            <v>VM</v>
          </cell>
          <cell r="I2129" t="str">
            <v>00004</v>
          </cell>
          <cell r="J2129" t="str">
            <v>03602259</v>
          </cell>
        </row>
        <row r="2130">
          <cell r="A2130">
            <v>3603433</v>
          </cell>
          <cell r="B2130" t="str">
            <v>CASTAGNA</v>
          </cell>
          <cell r="C2130" t="str">
            <v>ALFONSO</v>
          </cell>
          <cell r="D2130" t="str">
            <v>A.A. ATLETICA MALO</v>
          </cell>
          <cell r="E2130">
            <v>0</v>
          </cell>
          <cell r="F2130">
            <v>1962</v>
          </cell>
          <cell r="G2130">
            <v>0</v>
          </cell>
          <cell r="H2130" t="str">
            <v>VM</v>
          </cell>
          <cell r="I2130" t="str">
            <v>00132</v>
          </cell>
          <cell r="J2130" t="str">
            <v>03603433</v>
          </cell>
        </row>
        <row r="2131">
          <cell r="A2131">
            <v>3603434</v>
          </cell>
          <cell r="B2131" t="str">
            <v>CATTELAN</v>
          </cell>
          <cell r="C2131" t="str">
            <v>FRANCO</v>
          </cell>
          <cell r="D2131" t="str">
            <v>A.A. ATLETICA MALO</v>
          </cell>
          <cell r="E2131">
            <v>0</v>
          </cell>
          <cell r="F2131">
            <v>1959</v>
          </cell>
          <cell r="G2131">
            <v>0</v>
          </cell>
          <cell r="H2131" t="str">
            <v>VM</v>
          </cell>
          <cell r="I2131" t="str">
            <v>00132</v>
          </cell>
          <cell r="J2131" t="str">
            <v>03603434</v>
          </cell>
        </row>
        <row r="2132">
          <cell r="A2132">
            <v>3603436</v>
          </cell>
          <cell r="B2132" t="str">
            <v>CAZZOLA</v>
          </cell>
          <cell r="C2132" t="str">
            <v>ENRICO</v>
          </cell>
          <cell r="D2132" t="str">
            <v>A.A. ATLETICA MALO</v>
          </cell>
          <cell r="E2132">
            <v>0</v>
          </cell>
          <cell r="F2132">
            <v>1949</v>
          </cell>
          <cell r="G2132">
            <v>0</v>
          </cell>
          <cell r="H2132" t="str">
            <v>VM</v>
          </cell>
          <cell r="I2132" t="str">
            <v>00132</v>
          </cell>
          <cell r="J2132" t="str">
            <v>03603436</v>
          </cell>
        </row>
        <row r="2133">
          <cell r="A2133">
            <v>3603437</v>
          </cell>
          <cell r="B2133" t="str">
            <v>CAZZOLA</v>
          </cell>
          <cell r="C2133" t="str">
            <v>GILIO</v>
          </cell>
          <cell r="D2133" t="str">
            <v>A.A. ATLETICA MALO</v>
          </cell>
          <cell r="E2133">
            <v>0</v>
          </cell>
          <cell r="F2133">
            <v>1946</v>
          </cell>
          <cell r="G2133">
            <v>0</v>
          </cell>
          <cell r="H2133" t="str">
            <v>VM</v>
          </cell>
          <cell r="I2133" t="str">
            <v>00132</v>
          </cell>
          <cell r="J2133" t="str">
            <v>03603437</v>
          </cell>
        </row>
        <row r="2134">
          <cell r="A2134">
            <v>3602271</v>
          </cell>
          <cell r="B2134" t="str">
            <v>CECCHETTO</v>
          </cell>
          <cell r="C2134" t="str">
            <v>ADRIANO</v>
          </cell>
          <cell r="D2134" t="str">
            <v>POL. DIL. MONTECCHIO PRECALCINO</v>
          </cell>
          <cell r="E2134">
            <v>0</v>
          </cell>
          <cell r="F2134">
            <v>1956</v>
          </cell>
          <cell r="G2134">
            <v>0</v>
          </cell>
          <cell r="H2134" t="str">
            <v>VM</v>
          </cell>
          <cell r="I2134" t="str">
            <v>00004</v>
          </cell>
          <cell r="J2134" t="str">
            <v>03602271</v>
          </cell>
        </row>
        <row r="2135">
          <cell r="A2135">
            <v>3603949</v>
          </cell>
          <cell r="B2135" t="str">
            <v>CENTOFANTE</v>
          </cell>
          <cell r="C2135" t="str">
            <v>GIORGIO</v>
          </cell>
          <cell r="D2135" t="str">
            <v>POLISPORTIVA DUEVILLE</v>
          </cell>
          <cell r="E2135">
            <v>0</v>
          </cell>
          <cell r="F2135">
            <v>1959</v>
          </cell>
          <cell r="G2135">
            <v>0</v>
          </cell>
          <cell r="H2135" t="str">
            <v>VM</v>
          </cell>
          <cell r="I2135" t="str">
            <v>00112</v>
          </cell>
          <cell r="J2135" t="str">
            <v>03603949</v>
          </cell>
        </row>
        <row r="2136">
          <cell r="A2136">
            <v>3607352</v>
          </cell>
          <cell r="B2136" t="str">
            <v>CEOLA</v>
          </cell>
          <cell r="C2136" t="str">
            <v>MAURIZIO</v>
          </cell>
          <cell r="D2136" t="str">
            <v>C.S.I. TEZZE SUL BRENTA</v>
          </cell>
          <cell r="E2136">
            <v>0</v>
          </cell>
          <cell r="F2136">
            <v>1962</v>
          </cell>
          <cell r="G2136">
            <v>0</v>
          </cell>
          <cell r="H2136" t="str">
            <v>VM</v>
          </cell>
          <cell r="I2136" t="str">
            <v>00134</v>
          </cell>
          <cell r="J2136" t="str">
            <v>03607352</v>
          </cell>
        </row>
        <row r="2137">
          <cell r="A2137">
            <v>3606486</v>
          </cell>
          <cell r="B2137" t="str">
            <v>CISCO</v>
          </cell>
          <cell r="C2137" t="str">
            <v>SILVIO</v>
          </cell>
          <cell r="D2137" t="str">
            <v>ATLETICA VALCHIAMPO</v>
          </cell>
          <cell r="E2137">
            <v>0</v>
          </cell>
          <cell r="F2137">
            <v>1962</v>
          </cell>
          <cell r="G2137">
            <v>0</v>
          </cell>
          <cell r="H2137" t="str">
            <v>VM</v>
          </cell>
          <cell r="I2137" t="str">
            <v>00140</v>
          </cell>
          <cell r="J2137" t="str">
            <v>03606486</v>
          </cell>
        </row>
        <row r="2138">
          <cell r="A2138">
            <v>3604091</v>
          </cell>
          <cell r="B2138" t="str">
            <v>COCCO</v>
          </cell>
          <cell r="C2138" t="str">
            <v>CARLO</v>
          </cell>
          <cell r="D2138" t="str">
            <v>CSI ATLETICA COLLI BERICI A.S.D.</v>
          </cell>
          <cell r="E2138">
            <v>0</v>
          </cell>
          <cell r="F2138">
            <v>1960</v>
          </cell>
          <cell r="G2138">
            <v>0</v>
          </cell>
          <cell r="H2138" t="str">
            <v>VM</v>
          </cell>
          <cell r="I2138" t="str">
            <v>00070</v>
          </cell>
          <cell r="J2138" t="str">
            <v>03604091</v>
          </cell>
        </row>
        <row r="2139">
          <cell r="A2139">
            <v>3606483</v>
          </cell>
          <cell r="B2139" t="str">
            <v>COLOSSO</v>
          </cell>
          <cell r="C2139" t="str">
            <v>ENZO</v>
          </cell>
          <cell r="D2139" t="str">
            <v>POLISPORTIVA DUEVILLE</v>
          </cell>
          <cell r="E2139">
            <v>0</v>
          </cell>
          <cell r="F2139">
            <v>1960</v>
          </cell>
          <cell r="G2139">
            <v>0</v>
          </cell>
          <cell r="H2139" t="str">
            <v>VM</v>
          </cell>
          <cell r="I2139" t="str">
            <v>00112</v>
          </cell>
          <cell r="J2139" t="str">
            <v>03606483</v>
          </cell>
        </row>
        <row r="2140">
          <cell r="A2140">
            <v>3602260</v>
          </cell>
          <cell r="B2140" t="str">
            <v>COLTRO</v>
          </cell>
          <cell r="C2140" t="str">
            <v>EROS GIULIANO</v>
          </cell>
          <cell r="D2140" t="str">
            <v>POL. DIL. MONTECCHIO PRECALCINO</v>
          </cell>
          <cell r="E2140">
            <v>0</v>
          </cell>
          <cell r="F2140">
            <v>1956</v>
          </cell>
          <cell r="G2140">
            <v>0</v>
          </cell>
          <cell r="H2140" t="str">
            <v>VM</v>
          </cell>
          <cell r="I2140" t="str">
            <v>00004</v>
          </cell>
          <cell r="J2140" t="str">
            <v>03602260</v>
          </cell>
        </row>
        <row r="2141">
          <cell r="A2141">
            <v>3607645</v>
          </cell>
          <cell r="B2141" t="str">
            <v>CRACCO</v>
          </cell>
          <cell r="C2141" t="str">
            <v>FLORINDO</v>
          </cell>
          <cell r="D2141" t="str">
            <v>ATLETICA CALDOGNO '93</v>
          </cell>
          <cell r="E2141">
            <v>0</v>
          </cell>
          <cell r="F2141">
            <v>1956</v>
          </cell>
          <cell r="G2141">
            <v>0</v>
          </cell>
          <cell r="H2141" t="str">
            <v>VM</v>
          </cell>
          <cell r="I2141" t="str">
            <v>00129</v>
          </cell>
          <cell r="J2141" t="str">
            <v>03607645</v>
          </cell>
        </row>
        <row r="2142">
          <cell r="A2142">
            <v>3604112</v>
          </cell>
          <cell r="B2142" t="str">
            <v>CRESTANI</v>
          </cell>
          <cell r="C2142" t="str">
            <v>GIANFRANCO</v>
          </cell>
          <cell r="D2142" t="str">
            <v>POLISPORTIVA DUEVILLE</v>
          </cell>
          <cell r="E2142">
            <v>0</v>
          </cell>
          <cell r="F2142">
            <v>1961</v>
          </cell>
          <cell r="G2142">
            <v>0</v>
          </cell>
          <cell r="H2142" t="str">
            <v>VM</v>
          </cell>
          <cell r="I2142" t="str">
            <v>00112</v>
          </cell>
          <cell r="J2142" t="str">
            <v>03604112</v>
          </cell>
        </row>
        <row r="2143">
          <cell r="A2143">
            <v>3605207</v>
          </cell>
          <cell r="B2143" t="str">
            <v>CRIVELLARO</v>
          </cell>
          <cell r="C2143" t="str">
            <v>BERNARDINO</v>
          </cell>
          <cell r="D2143" t="str">
            <v>AMICI DELL'ATLETICA VICENZA</v>
          </cell>
          <cell r="E2143">
            <v>0</v>
          </cell>
          <cell r="F2143">
            <v>1958</v>
          </cell>
          <cell r="G2143">
            <v>0</v>
          </cell>
          <cell r="H2143" t="str">
            <v>VM</v>
          </cell>
          <cell r="I2143" t="str">
            <v>00265</v>
          </cell>
          <cell r="J2143" t="str">
            <v>03605207</v>
          </cell>
        </row>
        <row r="2144">
          <cell r="A2144">
            <v>3606484</v>
          </cell>
          <cell r="B2144" t="str">
            <v>DALLA POZZA</v>
          </cell>
          <cell r="C2144" t="str">
            <v>LUCIANO</v>
          </cell>
          <cell r="D2144" t="str">
            <v>POLISPORTIVA DUEVILLE</v>
          </cell>
          <cell r="E2144">
            <v>0</v>
          </cell>
          <cell r="F2144">
            <v>1963</v>
          </cell>
          <cell r="G2144">
            <v>0</v>
          </cell>
          <cell r="H2144" t="str">
            <v>VM</v>
          </cell>
          <cell r="I2144" t="str">
            <v>00112</v>
          </cell>
          <cell r="J2144" t="str">
            <v>03606484</v>
          </cell>
        </row>
        <row r="2145">
          <cell r="A2145">
            <v>3603488</v>
          </cell>
          <cell r="B2145" t="str">
            <v>DALLE MOLLE</v>
          </cell>
          <cell r="C2145" t="str">
            <v>GIOVANNI</v>
          </cell>
          <cell r="D2145" t="str">
            <v>A.A. ATLETICA MALO</v>
          </cell>
          <cell r="E2145">
            <v>0</v>
          </cell>
          <cell r="F2145">
            <v>1963</v>
          </cell>
          <cell r="G2145">
            <v>0</v>
          </cell>
          <cell r="H2145" t="str">
            <v>VM</v>
          </cell>
          <cell r="I2145" t="str">
            <v>00132</v>
          </cell>
          <cell r="J2145" t="str">
            <v>03603488</v>
          </cell>
        </row>
        <row r="2146">
          <cell r="A2146">
            <v>3602990</v>
          </cell>
          <cell r="B2146" t="str">
            <v>DANZO</v>
          </cell>
          <cell r="C2146" t="str">
            <v>LUCIANO</v>
          </cell>
          <cell r="D2146" t="str">
            <v>GRUPPO SPORTIVO ALPINI VICENZA</v>
          </cell>
          <cell r="E2146">
            <v>0</v>
          </cell>
          <cell r="F2146">
            <v>1957</v>
          </cell>
          <cell r="G2146">
            <v>0</v>
          </cell>
          <cell r="H2146" t="str">
            <v>VM</v>
          </cell>
          <cell r="I2146" t="str">
            <v>00288</v>
          </cell>
          <cell r="J2146" t="str">
            <v>03602990</v>
          </cell>
        </row>
        <row r="2147">
          <cell r="A2147">
            <v>3605626</v>
          </cell>
          <cell r="B2147" t="str">
            <v>DAVIA</v>
          </cell>
          <cell r="C2147" t="str">
            <v>DAVIDE</v>
          </cell>
          <cell r="D2147" t="str">
            <v>ARCES</v>
          </cell>
          <cell r="E2147">
            <v>0</v>
          </cell>
          <cell r="F2147">
            <v>1961</v>
          </cell>
          <cell r="G2147">
            <v>0</v>
          </cell>
          <cell r="H2147" t="str">
            <v>VM</v>
          </cell>
          <cell r="I2147" t="str">
            <v>00339</v>
          </cell>
          <cell r="J2147" t="str">
            <v>03605626</v>
          </cell>
        </row>
        <row r="2148">
          <cell r="A2148">
            <v>3603449</v>
          </cell>
          <cell r="B2148" t="str">
            <v>FILIPPI FARMAR</v>
          </cell>
          <cell r="C2148" t="str">
            <v>ANTONIO</v>
          </cell>
          <cell r="D2148" t="str">
            <v>A.A. ATLETICA MALO</v>
          </cell>
          <cell r="E2148">
            <v>0</v>
          </cell>
          <cell r="F2148">
            <v>1943</v>
          </cell>
          <cell r="G2148">
            <v>0</v>
          </cell>
          <cell r="H2148" t="str">
            <v>VM</v>
          </cell>
          <cell r="I2148" t="str">
            <v>00132</v>
          </cell>
          <cell r="J2148" t="str">
            <v>03603449</v>
          </cell>
        </row>
        <row r="2149">
          <cell r="A2149">
            <v>3603759</v>
          </cell>
          <cell r="B2149" t="str">
            <v>FIORASO</v>
          </cell>
          <cell r="C2149" t="str">
            <v>ROBERTO</v>
          </cell>
          <cell r="D2149" t="str">
            <v>G.S. LEONICENA</v>
          </cell>
          <cell r="E2149">
            <v>0</v>
          </cell>
          <cell r="F2149">
            <v>1949</v>
          </cell>
          <cell r="G2149">
            <v>0</v>
          </cell>
          <cell r="H2149" t="str">
            <v>VM</v>
          </cell>
          <cell r="I2149" t="str">
            <v>00136</v>
          </cell>
          <cell r="J2149" t="str">
            <v>03603759</v>
          </cell>
        </row>
        <row r="2150">
          <cell r="A2150">
            <v>3602975</v>
          </cell>
          <cell r="B2150" t="str">
            <v>FONTANA</v>
          </cell>
          <cell r="C2150" t="str">
            <v>FERDINANDO</v>
          </cell>
          <cell r="D2150" t="str">
            <v>POLISPORTIVA DUEVILLE</v>
          </cell>
          <cell r="E2150">
            <v>0</v>
          </cell>
          <cell r="F2150">
            <v>1959</v>
          </cell>
          <cell r="G2150">
            <v>0</v>
          </cell>
          <cell r="H2150" t="str">
            <v>VM</v>
          </cell>
          <cell r="I2150" t="str">
            <v>00112</v>
          </cell>
          <cell r="J2150" t="str">
            <v>03602975</v>
          </cell>
        </row>
        <row r="2151">
          <cell r="A2151">
            <v>3602632</v>
          </cell>
          <cell r="B2151" t="str">
            <v>FONTANA</v>
          </cell>
          <cell r="C2151" t="str">
            <v>URBANO</v>
          </cell>
          <cell r="D2151" t="str">
            <v>A.S.D. VALLI DEL PASUBIO</v>
          </cell>
          <cell r="E2151">
            <v>0</v>
          </cell>
          <cell r="F2151">
            <v>1959</v>
          </cell>
          <cell r="G2151">
            <v>0</v>
          </cell>
          <cell r="H2151" t="str">
            <v>VM</v>
          </cell>
          <cell r="I2151" t="str">
            <v>00073</v>
          </cell>
          <cell r="J2151" t="str">
            <v>03602632</v>
          </cell>
        </row>
        <row r="2152">
          <cell r="A2152">
            <v>3603059</v>
          </cell>
          <cell r="B2152" t="str">
            <v>FRACASSO</v>
          </cell>
          <cell r="C2152" t="str">
            <v>OLINTO</v>
          </cell>
          <cell r="D2152" t="str">
            <v>ATLETICA ARZIGNANO</v>
          </cell>
          <cell r="E2152">
            <v>0</v>
          </cell>
          <cell r="F2152">
            <v>1961</v>
          </cell>
          <cell r="G2152">
            <v>0</v>
          </cell>
          <cell r="H2152" t="str">
            <v>VM</v>
          </cell>
          <cell r="I2152" t="str">
            <v>00131</v>
          </cell>
          <cell r="J2152" t="str">
            <v>03603059</v>
          </cell>
        </row>
        <row r="2153">
          <cell r="A2153">
            <v>3606012</v>
          </cell>
          <cell r="B2153" t="str">
            <v>FRANCO</v>
          </cell>
          <cell r="C2153" t="str">
            <v>MARCO</v>
          </cell>
          <cell r="D2153" t="str">
            <v>POLISPORTIVA SALF ALTOPADOVANA</v>
          </cell>
          <cell r="E2153">
            <v>0</v>
          </cell>
          <cell r="F2153">
            <v>1963</v>
          </cell>
          <cell r="G2153">
            <v>0</v>
          </cell>
          <cell r="H2153" t="str">
            <v>VM</v>
          </cell>
          <cell r="I2153" t="str">
            <v>00145</v>
          </cell>
          <cell r="J2153" t="str">
            <v>03606012</v>
          </cell>
        </row>
        <row r="2154">
          <cell r="A2154">
            <v>3603882</v>
          </cell>
          <cell r="B2154" t="str">
            <v>FRASSONI</v>
          </cell>
          <cell r="C2154" t="str">
            <v>FABRIZIO</v>
          </cell>
          <cell r="D2154" t="str">
            <v>ATLETICA CALDOGNO '93</v>
          </cell>
          <cell r="E2154">
            <v>0</v>
          </cell>
          <cell r="F2154">
            <v>1958</v>
          </cell>
          <cell r="G2154">
            <v>0</v>
          </cell>
          <cell r="H2154" t="str">
            <v>VM</v>
          </cell>
          <cell r="I2154" t="str">
            <v>00129</v>
          </cell>
          <cell r="J2154" t="str">
            <v>03603882</v>
          </cell>
        </row>
        <row r="2155">
          <cell r="A2155">
            <v>3603233</v>
          </cell>
          <cell r="B2155" t="str">
            <v>GENTILIN</v>
          </cell>
          <cell r="C2155" t="str">
            <v>SILVANO</v>
          </cell>
          <cell r="D2155" t="str">
            <v>ATLETICA TRISSINO</v>
          </cell>
          <cell r="E2155">
            <v>0</v>
          </cell>
          <cell r="F2155">
            <v>1960</v>
          </cell>
          <cell r="G2155">
            <v>0</v>
          </cell>
          <cell r="H2155" t="str">
            <v>VM</v>
          </cell>
          <cell r="I2155" t="str">
            <v>00230</v>
          </cell>
          <cell r="J2155" t="str">
            <v>03603233</v>
          </cell>
        </row>
        <row r="2156">
          <cell r="A2156">
            <v>3602964</v>
          </cell>
          <cell r="B2156" t="str">
            <v>GIROTTO</v>
          </cell>
          <cell r="C2156" t="str">
            <v>GIUSEPPE</v>
          </cell>
          <cell r="D2156" t="str">
            <v>AMICI DELL'ATLETICA VICENZA</v>
          </cell>
          <cell r="E2156">
            <v>0</v>
          </cell>
          <cell r="F2156">
            <v>1962</v>
          </cell>
          <cell r="G2156">
            <v>0</v>
          </cell>
          <cell r="H2156" t="str">
            <v>VM</v>
          </cell>
          <cell r="I2156" t="str">
            <v>00265</v>
          </cell>
          <cell r="J2156" t="str">
            <v>03602964</v>
          </cell>
        </row>
        <row r="2157">
          <cell r="A2157">
            <v>3603489</v>
          </cell>
          <cell r="B2157" t="str">
            <v>GRIGOLETTO</v>
          </cell>
          <cell r="C2157" t="str">
            <v>EMANUELE</v>
          </cell>
          <cell r="D2157" t="str">
            <v>A.A. ATLETICA MALO</v>
          </cell>
          <cell r="E2157">
            <v>0</v>
          </cell>
          <cell r="F2157">
            <v>1963</v>
          </cell>
          <cell r="G2157">
            <v>0</v>
          </cell>
          <cell r="H2157" t="str">
            <v>VM</v>
          </cell>
          <cell r="I2157" t="str">
            <v>00132</v>
          </cell>
          <cell r="J2157" t="str">
            <v>03603489</v>
          </cell>
        </row>
        <row r="2158">
          <cell r="A2158">
            <v>3602507</v>
          </cell>
          <cell r="B2158" t="str">
            <v>KNAPTON</v>
          </cell>
          <cell r="C2158" t="str">
            <v>MICHAEL</v>
          </cell>
          <cell r="D2158" t="str">
            <v>ATLETICA UNION CREAZZO A.S.D.</v>
          </cell>
          <cell r="E2158">
            <v>0</v>
          </cell>
          <cell r="F2158">
            <v>1950</v>
          </cell>
          <cell r="G2158">
            <v>0</v>
          </cell>
          <cell r="H2158" t="str">
            <v>VM</v>
          </cell>
          <cell r="I2158" t="str">
            <v>00101</v>
          </cell>
          <cell r="J2158" t="str">
            <v>03602507</v>
          </cell>
        </row>
        <row r="2159">
          <cell r="A2159">
            <v>3602513</v>
          </cell>
          <cell r="B2159" t="str">
            <v>LONGHIN</v>
          </cell>
          <cell r="C2159" t="str">
            <v>DIEGO</v>
          </cell>
          <cell r="D2159" t="str">
            <v>ATLETICA UNION CREAZZO A.S.D.</v>
          </cell>
          <cell r="E2159">
            <v>0</v>
          </cell>
          <cell r="F2159">
            <v>1963</v>
          </cell>
          <cell r="G2159">
            <v>0</v>
          </cell>
          <cell r="H2159" t="str">
            <v>VM</v>
          </cell>
          <cell r="I2159" t="str">
            <v>00101</v>
          </cell>
          <cell r="J2159" t="str">
            <v>03602513</v>
          </cell>
        </row>
        <row r="2160">
          <cell r="A2160">
            <v>3603890</v>
          </cell>
          <cell r="B2160" t="str">
            <v>LORA</v>
          </cell>
          <cell r="C2160" t="str">
            <v>ENZO</v>
          </cell>
          <cell r="D2160" t="str">
            <v>ATLETICA CALDOGNO '93</v>
          </cell>
          <cell r="E2160">
            <v>0</v>
          </cell>
          <cell r="F2160">
            <v>1957</v>
          </cell>
          <cell r="G2160">
            <v>0</v>
          </cell>
          <cell r="H2160" t="str">
            <v>VM</v>
          </cell>
          <cell r="I2160" t="str">
            <v>00129</v>
          </cell>
          <cell r="J2160" t="str">
            <v>03603890</v>
          </cell>
        </row>
        <row r="2161">
          <cell r="A2161">
            <v>3603130</v>
          </cell>
          <cell r="B2161" t="str">
            <v>LORIA</v>
          </cell>
          <cell r="C2161" t="str">
            <v>SAVERIO</v>
          </cell>
          <cell r="D2161" t="str">
            <v>A.S.D. VALLI DEL PASUBIO</v>
          </cell>
          <cell r="E2161">
            <v>0</v>
          </cell>
          <cell r="F2161">
            <v>1962</v>
          </cell>
          <cell r="G2161">
            <v>0</v>
          </cell>
          <cell r="H2161" t="str">
            <v>VM</v>
          </cell>
          <cell r="I2161" t="str">
            <v>00073</v>
          </cell>
          <cell r="J2161" t="str">
            <v>03603130</v>
          </cell>
        </row>
        <row r="2162">
          <cell r="A2162">
            <v>3604093</v>
          </cell>
          <cell r="B2162" t="str">
            <v>MAGRIN</v>
          </cell>
          <cell r="C2162" t="str">
            <v>PIETRO</v>
          </cell>
          <cell r="D2162" t="str">
            <v>CSI ATLETICA COLLI BERICI A.S.D.</v>
          </cell>
          <cell r="E2162">
            <v>0</v>
          </cell>
          <cell r="F2162">
            <v>1961</v>
          </cell>
          <cell r="G2162">
            <v>0</v>
          </cell>
          <cell r="H2162" t="str">
            <v>VM</v>
          </cell>
          <cell r="I2162" t="str">
            <v>00070</v>
          </cell>
          <cell r="J2162" t="str">
            <v>03604093</v>
          </cell>
        </row>
        <row r="2163">
          <cell r="A2163">
            <v>3602315</v>
          </cell>
          <cell r="B2163" t="str">
            <v>MAISTRELLO</v>
          </cell>
          <cell r="C2163" t="str">
            <v>ROBERTO</v>
          </cell>
          <cell r="D2163" t="str">
            <v>POL. DIL. MONTECCHIO PRECALCINO</v>
          </cell>
          <cell r="E2163">
            <v>0</v>
          </cell>
          <cell r="F2163">
            <v>1961</v>
          </cell>
          <cell r="G2163">
            <v>0</v>
          </cell>
          <cell r="H2163" t="str">
            <v>VM</v>
          </cell>
          <cell r="I2163" t="str">
            <v>00004</v>
          </cell>
          <cell r="J2163" t="str">
            <v>03602315</v>
          </cell>
        </row>
        <row r="2164">
          <cell r="A2164">
            <v>3602285</v>
          </cell>
          <cell r="B2164" t="str">
            <v>MARAGNO</v>
          </cell>
          <cell r="C2164" t="str">
            <v>MAURIZIO</v>
          </cell>
          <cell r="D2164" t="str">
            <v>POL. DIL. MONTECCHIO PRECALCINO</v>
          </cell>
          <cell r="E2164">
            <v>0</v>
          </cell>
          <cell r="F2164">
            <v>1955</v>
          </cell>
          <cell r="G2164">
            <v>0</v>
          </cell>
          <cell r="H2164" t="str">
            <v>VM</v>
          </cell>
          <cell r="I2164" t="str">
            <v>00004</v>
          </cell>
          <cell r="J2164" t="str">
            <v>03602285</v>
          </cell>
        </row>
        <row r="2165">
          <cell r="A2165">
            <v>3603762</v>
          </cell>
          <cell r="B2165" t="str">
            <v>MASETTO</v>
          </cell>
          <cell r="C2165" t="str">
            <v>GIOVANNI</v>
          </cell>
          <cell r="D2165" t="str">
            <v>G.S. LEONICENA</v>
          </cell>
          <cell r="E2165">
            <v>0</v>
          </cell>
          <cell r="F2165">
            <v>1944</v>
          </cell>
          <cell r="G2165">
            <v>0</v>
          </cell>
          <cell r="H2165" t="str">
            <v>VM</v>
          </cell>
          <cell r="I2165" t="str">
            <v>00136</v>
          </cell>
          <cell r="J2165" t="str">
            <v>03603762</v>
          </cell>
        </row>
        <row r="2166">
          <cell r="A2166">
            <v>3607225</v>
          </cell>
          <cell r="B2166" t="str">
            <v>MASSIGNAN</v>
          </cell>
          <cell r="C2166" t="str">
            <v>LUIGI</v>
          </cell>
          <cell r="D2166" t="str">
            <v>ATLETICA TRISSINO</v>
          </cell>
          <cell r="E2166">
            <v>0</v>
          </cell>
          <cell r="F2166">
            <v>1956</v>
          </cell>
          <cell r="G2166">
            <v>0</v>
          </cell>
          <cell r="H2166" t="str">
            <v>VM</v>
          </cell>
          <cell r="I2166" t="str">
            <v>00230</v>
          </cell>
          <cell r="J2166" t="str">
            <v>03607225</v>
          </cell>
        </row>
        <row r="2167">
          <cell r="A2167">
            <v>3602226</v>
          </cell>
          <cell r="B2167" t="str">
            <v>MASTELLA</v>
          </cell>
          <cell r="C2167" t="str">
            <v>ENRICO</v>
          </cell>
          <cell r="D2167" t="str">
            <v>G.S. VICENZA EST</v>
          </cell>
          <cell r="E2167">
            <v>0</v>
          </cell>
          <cell r="F2167">
            <v>1957</v>
          </cell>
          <cell r="G2167">
            <v>0</v>
          </cell>
          <cell r="H2167" t="str">
            <v>VM</v>
          </cell>
          <cell r="I2167" t="str">
            <v>00139</v>
          </cell>
          <cell r="J2167" t="str">
            <v>03602226</v>
          </cell>
        </row>
        <row r="2168">
          <cell r="A2168">
            <v>3603462</v>
          </cell>
          <cell r="B2168" t="str">
            <v>MORANDIN</v>
          </cell>
          <cell r="C2168" t="str">
            <v>GIUSEPPE</v>
          </cell>
          <cell r="D2168" t="str">
            <v>A.A. ATLETICA MALO</v>
          </cell>
          <cell r="E2168">
            <v>0</v>
          </cell>
          <cell r="F2168">
            <v>1949</v>
          </cell>
          <cell r="G2168">
            <v>0</v>
          </cell>
          <cell r="H2168" t="str">
            <v>VM</v>
          </cell>
          <cell r="I2168" t="str">
            <v>00132</v>
          </cell>
          <cell r="J2168" t="str">
            <v>03603462</v>
          </cell>
        </row>
        <row r="2169">
          <cell r="A2169">
            <v>3604889</v>
          </cell>
          <cell r="B2169" t="str">
            <v>NICOLINI</v>
          </cell>
          <cell r="C2169" t="str">
            <v>DANIELE</v>
          </cell>
          <cell r="D2169" t="str">
            <v>A.P.D. VALDAGNO</v>
          </cell>
          <cell r="E2169">
            <v>0</v>
          </cell>
          <cell r="F2169">
            <v>1955</v>
          </cell>
          <cell r="G2169">
            <v>0</v>
          </cell>
          <cell r="H2169" t="str">
            <v>VM</v>
          </cell>
          <cell r="I2169" t="str">
            <v>00135</v>
          </cell>
          <cell r="J2169" t="str">
            <v>03604889</v>
          </cell>
        </row>
        <row r="2170">
          <cell r="A2170">
            <v>3602530</v>
          </cell>
          <cell r="B2170" t="str">
            <v>PALMA</v>
          </cell>
          <cell r="C2170" t="str">
            <v>FRANCESCO</v>
          </cell>
          <cell r="D2170" t="str">
            <v>ATLETICA UNION CREAZZO A.S.D.</v>
          </cell>
          <cell r="E2170">
            <v>0</v>
          </cell>
          <cell r="F2170">
            <v>1961</v>
          </cell>
          <cell r="G2170">
            <v>0</v>
          </cell>
          <cell r="H2170" t="str">
            <v>VM</v>
          </cell>
          <cell r="I2170" t="str">
            <v>00101</v>
          </cell>
          <cell r="J2170" t="str">
            <v>03602530</v>
          </cell>
        </row>
        <row r="2171">
          <cell r="A2171">
            <v>3604524</v>
          </cell>
          <cell r="B2171" t="str">
            <v>PAULON</v>
          </cell>
          <cell r="C2171" t="str">
            <v>STEFANO</v>
          </cell>
          <cell r="D2171" t="str">
            <v>AMICI DELL'ATLETICA VICENZA</v>
          </cell>
          <cell r="E2171">
            <v>0</v>
          </cell>
          <cell r="F2171">
            <v>1956</v>
          </cell>
          <cell r="G2171">
            <v>0</v>
          </cell>
          <cell r="H2171" t="str">
            <v>VM</v>
          </cell>
          <cell r="I2171" t="str">
            <v>00265</v>
          </cell>
          <cell r="J2171" t="str">
            <v>03604524</v>
          </cell>
        </row>
        <row r="2172">
          <cell r="A2172">
            <v>3603984</v>
          </cell>
          <cell r="B2172" t="str">
            <v>PELLANDA</v>
          </cell>
          <cell r="C2172" t="str">
            <v>ANGELO</v>
          </cell>
          <cell r="D2172" t="str">
            <v>POLISPORTIVA DUEVILLE</v>
          </cell>
          <cell r="E2172">
            <v>0</v>
          </cell>
          <cell r="F2172">
            <v>1954</v>
          </cell>
          <cell r="G2172">
            <v>0</v>
          </cell>
          <cell r="H2172" t="str">
            <v>VM</v>
          </cell>
          <cell r="I2172" t="str">
            <v>00112</v>
          </cell>
          <cell r="J2172" t="str">
            <v>03603984</v>
          </cell>
        </row>
        <row r="2173">
          <cell r="A2173">
            <v>3600715</v>
          </cell>
          <cell r="B2173" t="str">
            <v>PELLANDA</v>
          </cell>
          <cell r="C2173" t="str">
            <v>GERARDO</v>
          </cell>
          <cell r="D2173" t="str">
            <v>C.S.I. TEZZE SUL BRENTA</v>
          </cell>
          <cell r="E2173">
            <v>0</v>
          </cell>
          <cell r="F2173">
            <v>1956</v>
          </cell>
          <cell r="G2173">
            <v>0</v>
          </cell>
          <cell r="H2173" t="str">
            <v>VM</v>
          </cell>
          <cell r="I2173" t="str">
            <v>00134</v>
          </cell>
          <cell r="J2173" t="str">
            <v>03600715</v>
          </cell>
        </row>
        <row r="2174">
          <cell r="A2174">
            <v>3603217</v>
          </cell>
          <cell r="B2174" t="str">
            <v>PELLIZZARO</v>
          </cell>
          <cell r="C2174" t="str">
            <v>LUIGI</v>
          </cell>
          <cell r="D2174" t="str">
            <v>ATLETICA TRISSINO</v>
          </cell>
          <cell r="E2174">
            <v>0</v>
          </cell>
          <cell r="F2174">
            <v>1960</v>
          </cell>
          <cell r="G2174">
            <v>0</v>
          </cell>
          <cell r="H2174" t="str">
            <v>VM</v>
          </cell>
          <cell r="I2174" t="str">
            <v>00230</v>
          </cell>
          <cell r="J2174" t="str">
            <v>03603217</v>
          </cell>
        </row>
        <row r="2175">
          <cell r="A2175">
            <v>3602262</v>
          </cell>
          <cell r="B2175" t="str">
            <v>PESAVENTO</v>
          </cell>
          <cell r="C2175" t="str">
            <v>SERGIO</v>
          </cell>
          <cell r="D2175" t="str">
            <v>POL. DIL. MONTECCHIO PRECALCINO</v>
          </cell>
          <cell r="E2175">
            <v>0</v>
          </cell>
          <cell r="F2175">
            <v>1958</v>
          </cell>
          <cell r="G2175">
            <v>0</v>
          </cell>
          <cell r="H2175" t="str">
            <v>VM</v>
          </cell>
          <cell r="I2175" t="str">
            <v>00004</v>
          </cell>
          <cell r="J2175" t="str">
            <v>03602262</v>
          </cell>
        </row>
        <row r="2176">
          <cell r="A2176">
            <v>3603085</v>
          </cell>
          <cell r="B2176" t="str">
            <v>PIERINI</v>
          </cell>
          <cell r="C2176" t="str">
            <v>GIOVANNI</v>
          </cell>
          <cell r="D2176" t="str">
            <v>ATLETICA ARZIGNANO</v>
          </cell>
          <cell r="E2176">
            <v>0</v>
          </cell>
          <cell r="F2176">
            <v>1962</v>
          </cell>
          <cell r="G2176">
            <v>0</v>
          </cell>
          <cell r="H2176" t="str">
            <v>VM</v>
          </cell>
          <cell r="I2176" t="str">
            <v>00131</v>
          </cell>
          <cell r="J2176" t="str">
            <v>03603085</v>
          </cell>
        </row>
        <row r="2177">
          <cell r="A2177">
            <v>3603464</v>
          </cell>
          <cell r="B2177" t="str">
            <v>PIETROBELLI</v>
          </cell>
          <cell r="C2177" t="str">
            <v>MIRCO</v>
          </cell>
          <cell r="D2177" t="str">
            <v>A.A. ATLETICA MALO</v>
          </cell>
          <cell r="E2177">
            <v>0</v>
          </cell>
          <cell r="F2177">
            <v>1962</v>
          </cell>
          <cell r="G2177">
            <v>0</v>
          </cell>
          <cell r="H2177" t="str">
            <v>VM</v>
          </cell>
          <cell r="I2177" t="str">
            <v>00132</v>
          </cell>
          <cell r="J2177" t="str">
            <v>03603464</v>
          </cell>
        </row>
        <row r="2178">
          <cell r="A2178">
            <v>3607227</v>
          </cell>
          <cell r="B2178" t="str">
            <v>PILLAN</v>
          </cell>
          <cell r="C2178" t="str">
            <v>AMPELIO</v>
          </cell>
          <cell r="D2178" t="str">
            <v>GRUPPO SPORTIVO ALPINI VICENZA</v>
          </cell>
          <cell r="E2178">
            <v>0</v>
          </cell>
          <cell r="F2178">
            <v>1939</v>
          </cell>
          <cell r="G2178">
            <v>0</v>
          </cell>
          <cell r="H2178" t="str">
            <v>VM</v>
          </cell>
          <cell r="I2178" t="str">
            <v>00288</v>
          </cell>
          <cell r="J2178" t="str">
            <v>03607227</v>
          </cell>
        </row>
        <row r="2179">
          <cell r="A2179">
            <v>3603909</v>
          </cell>
          <cell r="B2179" t="str">
            <v>PINAROLI</v>
          </cell>
          <cell r="C2179" t="str">
            <v>ALBERTO</v>
          </cell>
          <cell r="D2179" t="str">
            <v>ATLETICA CALDOGNO '93</v>
          </cell>
          <cell r="E2179">
            <v>0</v>
          </cell>
          <cell r="F2179">
            <v>1959</v>
          </cell>
          <cell r="G2179">
            <v>0</v>
          </cell>
          <cell r="H2179" t="str">
            <v>VM</v>
          </cell>
          <cell r="I2179" t="str">
            <v>00129</v>
          </cell>
          <cell r="J2179" t="str">
            <v>03603909</v>
          </cell>
        </row>
        <row r="2180">
          <cell r="A2180">
            <v>3603466</v>
          </cell>
          <cell r="B2180" t="str">
            <v>PORRA</v>
          </cell>
          <cell r="C2180" t="str">
            <v>FABIO</v>
          </cell>
          <cell r="D2180" t="str">
            <v>A.A. ATLETICA MALO</v>
          </cell>
          <cell r="E2180">
            <v>0</v>
          </cell>
          <cell r="F2180">
            <v>1963</v>
          </cell>
          <cell r="G2180">
            <v>0</v>
          </cell>
          <cell r="H2180" t="str">
            <v>VM</v>
          </cell>
          <cell r="I2180" t="str">
            <v>00132</v>
          </cell>
          <cell r="J2180" t="str">
            <v>03603466</v>
          </cell>
        </row>
        <row r="2181">
          <cell r="A2181">
            <v>3603764</v>
          </cell>
          <cell r="B2181" t="str">
            <v>POZZAN</v>
          </cell>
          <cell r="C2181" t="str">
            <v>SILVANO</v>
          </cell>
          <cell r="D2181" t="str">
            <v>G.S. LEONICENA</v>
          </cell>
          <cell r="E2181">
            <v>0</v>
          </cell>
          <cell r="F2181">
            <v>1959</v>
          </cell>
          <cell r="G2181">
            <v>0</v>
          </cell>
          <cell r="H2181" t="str">
            <v>VM</v>
          </cell>
          <cell r="I2181" t="str">
            <v>00136</v>
          </cell>
          <cell r="J2181" t="str">
            <v>03603764</v>
          </cell>
        </row>
        <row r="2182">
          <cell r="A2182">
            <v>3603468</v>
          </cell>
          <cell r="B2182" t="str">
            <v>POZZER</v>
          </cell>
          <cell r="C2182" t="str">
            <v>GIOVANNI LUIGI</v>
          </cell>
          <cell r="D2182" t="str">
            <v>A.A. ATLETICA MALO</v>
          </cell>
          <cell r="E2182">
            <v>0</v>
          </cell>
          <cell r="F2182">
            <v>1961</v>
          </cell>
          <cell r="G2182">
            <v>0</v>
          </cell>
          <cell r="H2182" t="str">
            <v>VM</v>
          </cell>
          <cell r="I2182" t="str">
            <v>00132</v>
          </cell>
          <cell r="J2182" t="str">
            <v>03603468</v>
          </cell>
        </row>
        <row r="2183">
          <cell r="A2183">
            <v>3605173</v>
          </cell>
          <cell r="B2183" t="str">
            <v>RENZI</v>
          </cell>
          <cell r="C2183" t="str">
            <v>RENZO</v>
          </cell>
          <cell r="D2183" t="str">
            <v>ATLETICA CALDOGNO '93</v>
          </cell>
          <cell r="E2183">
            <v>0</v>
          </cell>
          <cell r="F2183">
            <v>1963</v>
          </cell>
          <cell r="G2183">
            <v>0</v>
          </cell>
          <cell r="H2183" t="str">
            <v>VM</v>
          </cell>
          <cell r="I2183" t="str">
            <v>00129</v>
          </cell>
          <cell r="J2183" t="str">
            <v>03605173</v>
          </cell>
        </row>
        <row r="2184">
          <cell r="A2184">
            <v>3602969</v>
          </cell>
          <cell r="B2184" t="str">
            <v>RIGODANZO</v>
          </cell>
          <cell r="C2184" t="str">
            <v>PAOLO</v>
          </cell>
          <cell r="D2184" t="str">
            <v>AMICI DELL'ATLETICA VICENZA</v>
          </cell>
          <cell r="E2184">
            <v>0</v>
          </cell>
          <cell r="F2184">
            <v>1960</v>
          </cell>
          <cell r="G2184">
            <v>0</v>
          </cell>
          <cell r="H2184" t="str">
            <v>VM</v>
          </cell>
          <cell r="I2184" t="str">
            <v>00265</v>
          </cell>
          <cell r="J2184" t="str">
            <v>03602969</v>
          </cell>
        </row>
        <row r="2185">
          <cell r="A2185">
            <v>3604933</v>
          </cell>
          <cell r="B2185" t="str">
            <v>RIGONI</v>
          </cell>
          <cell r="C2185" t="str">
            <v>NAZZARENO</v>
          </cell>
          <cell r="D2185" t="str">
            <v>AURORA 76</v>
          </cell>
          <cell r="E2185">
            <v>0</v>
          </cell>
          <cell r="F2185">
            <v>1960</v>
          </cell>
          <cell r="G2185">
            <v>0</v>
          </cell>
          <cell r="H2185" t="str">
            <v>VM</v>
          </cell>
          <cell r="I2185" t="str">
            <v>00039</v>
          </cell>
          <cell r="J2185" t="str">
            <v>03604933</v>
          </cell>
        </row>
        <row r="2186">
          <cell r="A2186">
            <v>3603472</v>
          </cell>
          <cell r="B2186" t="str">
            <v>RIGONI</v>
          </cell>
          <cell r="C2186" t="str">
            <v>SILVANO</v>
          </cell>
          <cell r="D2186" t="str">
            <v>A.A. ATLETICA MALO</v>
          </cell>
          <cell r="E2186">
            <v>0</v>
          </cell>
          <cell r="F2186">
            <v>1954</v>
          </cell>
          <cell r="G2186">
            <v>0</v>
          </cell>
          <cell r="H2186" t="str">
            <v>VM</v>
          </cell>
          <cell r="I2186" t="str">
            <v>00132</v>
          </cell>
          <cell r="J2186" t="str">
            <v>03603472</v>
          </cell>
        </row>
        <row r="2187">
          <cell r="A2187">
            <v>3603995</v>
          </cell>
          <cell r="B2187" t="str">
            <v>RIZZATO</v>
          </cell>
          <cell r="C2187" t="str">
            <v>PIERANTONIO</v>
          </cell>
          <cell r="D2187" t="str">
            <v>POLISPORTIVA DUEVILLE</v>
          </cell>
          <cell r="E2187">
            <v>0</v>
          </cell>
          <cell r="F2187">
            <v>1950</v>
          </cell>
          <cell r="G2187">
            <v>0</v>
          </cell>
          <cell r="H2187" t="str">
            <v>VM</v>
          </cell>
          <cell r="I2187" t="str">
            <v>00112</v>
          </cell>
          <cell r="J2187" t="str">
            <v>03603995</v>
          </cell>
        </row>
        <row r="2188">
          <cell r="A2188">
            <v>3603493</v>
          </cell>
          <cell r="B2188" t="str">
            <v>ROMAN</v>
          </cell>
          <cell r="C2188" t="str">
            <v>STEFANO</v>
          </cell>
          <cell r="D2188" t="str">
            <v>A.A. ATLETICA MALO</v>
          </cell>
          <cell r="E2188">
            <v>0</v>
          </cell>
          <cell r="F2188">
            <v>1961</v>
          </cell>
          <cell r="G2188">
            <v>0</v>
          </cell>
          <cell r="H2188" t="str">
            <v>VM</v>
          </cell>
          <cell r="I2188" t="str">
            <v>00132</v>
          </cell>
          <cell r="J2188" t="str">
            <v>03603493</v>
          </cell>
        </row>
        <row r="2189">
          <cell r="A2189">
            <v>3602263</v>
          </cell>
          <cell r="B2189" t="str">
            <v>ROSSI</v>
          </cell>
          <cell r="C2189" t="str">
            <v>IVANO</v>
          </cell>
          <cell r="D2189" t="str">
            <v>POL. DIL. MONTECCHIO PRECALCINO</v>
          </cell>
          <cell r="E2189">
            <v>0</v>
          </cell>
          <cell r="F2189">
            <v>1960</v>
          </cell>
          <cell r="G2189">
            <v>0</v>
          </cell>
          <cell r="H2189" t="str">
            <v>VM</v>
          </cell>
          <cell r="I2189" t="str">
            <v>00004</v>
          </cell>
          <cell r="J2189" t="str">
            <v>03602263</v>
          </cell>
        </row>
        <row r="2190">
          <cell r="A2190">
            <v>3607325</v>
          </cell>
          <cell r="B2190" t="str">
            <v>ROSSI</v>
          </cell>
          <cell r="C2190" t="str">
            <v>PAOLO PABLITO</v>
          </cell>
          <cell r="D2190" t="str">
            <v>G.S. VICENZA EST</v>
          </cell>
          <cell r="E2190">
            <v>0</v>
          </cell>
          <cell r="F2190">
            <v>1956</v>
          </cell>
          <cell r="G2190">
            <v>0</v>
          </cell>
          <cell r="H2190" t="str">
            <v>VM</v>
          </cell>
          <cell r="I2190" t="str">
            <v>00139</v>
          </cell>
          <cell r="J2190" t="str">
            <v>03607325</v>
          </cell>
        </row>
        <row r="2191">
          <cell r="A2191">
            <v>3603382</v>
          </cell>
          <cell r="B2191" t="str">
            <v>SCALCO</v>
          </cell>
          <cell r="C2191" t="str">
            <v>MAICO</v>
          </cell>
          <cell r="D2191" t="str">
            <v>ATLETICA VALCHIAMPO</v>
          </cell>
          <cell r="E2191">
            <v>0</v>
          </cell>
          <cell r="F2191">
            <v>1960</v>
          </cell>
          <cell r="G2191">
            <v>0</v>
          </cell>
          <cell r="H2191" t="str">
            <v>VM</v>
          </cell>
          <cell r="I2191" t="str">
            <v>00140</v>
          </cell>
          <cell r="J2191" t="str">
            <v>03603382</v>
          </cell>
        </row>
        <row r="2192">
          <cell r="A2192">
            <v>3604000</v>
          </cell>
          <cell r="B2192" t="str">
            <v>SCHIAVO</v>
          </cell>
          <cell r="C2192" t="str">
            <v>NEREO</v>
          </cell>
          <cell r="D2192" t="str">
            <v>POLISPORTIVA DUEVILLE</v>
          </cell>
          <cell r="E2192">
            <v>0</v>
          </cell>
          <cell r="F2192">
            <v>1962</v>
          </cell>
          <cell r="G2192">
            <v>0</v>
          </cell>
          <cell r="H2192" t="str">
            <v>VM</v>
          </cell>
          <cell r="I2192" t="str">
            <v>00112</v>
          </cell>
          <cell r="J2192" t="str">
            <v>03604000</v>
          </cell>
        </row>
        <row r="2193">
          <cell r="A2193">
            <v>3603477</v>
          </cell>
          <cell r="B2193" t="str">
            <v>SEGALLA</v>
          </cell>
          <cell r="C2193" t="str">
            <v>BORTOLO LUIGI</v>
          </cell>
          <cell r="D2193" t="str">
            <v>A.A. ATLETICA MALO</v>
          </cell>
          <cell r="E2193">
            <v>0</v>
          </cell>
          <cell r="F2193">
            <v>1962</v>
          </cell>
          <cell r="G2193">
            <v>0</v>
          </cell>
          <cell r="H2193" t="str">
            <v>VM</v>
          </cell>
          <cell r="I2193" t="str">
            <v>00132</v>
          </cell>
          <cell r="J2193" t="str">
            <v>03603477</v>
          </cell>
        </row>
        <row r="2194">
          <cell r="A2194">
            <v>3602307</v>
          </cell>
          <cell r="B2194" t="str">
            <v>SEMILIA</v>
          </cell>
          <cell r="C2194" t="str">
            <v>SANTO</v>
          </cell>
          <cell r="D2194" t="str">
            <v>POL. DIL. MONTECCHIO PRECALCINO</v>
          </cell>
          <cell r="E2194">
            <v>0</v>
          </cell>
          <cell r="F2194">
            <v>1956</v>
          </cell>
          <cell r="G2194">
            <v>0</v>
          </cell>
          <cell r="H2194" t="str">
            <v>VM</v>
          </cell>
          <cell r="I2194" t="str">
            <v>00004</v>
          </cell>
          <cell r="J2194" t="str">
            <v>03602307</v>
          </cell>
        </row>
        <row r="2195">
          <cell r="A2195">
            <v>3604259</v>
          </cell>
          <cell r="B2195" t="str">
            <v>SPEROTTO</v>
          </cell>
          <cell r="C2195" t="str">
            <v>MAURIZIO</v>
          </cell>
          <cell r="D2195" t="str">
            <v>CSI ATLETICA COLLI BERICI A.S.D.</v>
          </cell>
          <cell r="E2195">
            <v>0</v>
          </cell>
          <cell r="F2195">
            <v>1957</v>
          </cell>
          <cell r="G2195">
            <v>0</v>
          </cell>
          <cell r="H2195" t="str">
            <v>VM</v>
          </cell>
          <cell r="I2195" t="str">
            <v>00070</v>
          </cell>
          <cell r="J2195" t="str">
            <v>03604259</v>
          </cell>
        </row>
        <row r="2196">
          <cell r="A2196">
            <v>3602264</v>
          </cell>
          <cell r="B2196" t="str">
            <v>TESCARI</v>
          </cell>
          <cell r="C2196" t="str">
            <v>ERNESTO</v>
          </cell>
          <cell r="D2196" t="str">
            <v>POL. DIL. MONTECCHIO PRECALCINO</v>
          </cell>
          <cell r="E2196">
            <v>0</v>
          </cell>
          <cell r="F2196">
            <v>1960</v>
          </cell>
          <cell r="G2196">
            <v>0</v>
          </cell>
          <cell r="H2196" t="str">
            <v>VM</v>
          </cell>
          <cell r="I2196" t="str">
            <v>00004</v>
          </cell>
          <cell r="J2196" t="str">
            <v>03602264</v>
          </cell>
        </row>
        <row r="2197">
          <cell r="A2197">
            <v>3603387</v>
          </cell>
          <cell r="B2197" t="str">
            <v>TONIN</v>
          </cell>
          <cell r="C2197" t="str">
            <v>BRUNO</v>
          </cell>
          <cell r="D2197" t="str">
            <v>ATLETICA VALCHIAMPO</v>
          </cell>
          <cell r="E2197">
            <v>0</v>
          </cell>
          <cell r="F2197">
            <v>1954</v>
          </cell>
          <cell r="G2197">
            <v>0</v>
          </cell>
          <cell r="H2197" t="str">
            <v>VM</v>
          </cell>
          <cell r="I2197" t="str">
            <v>00140</v>
          </cell>
          <cell r="J2197" t="str">
            <v>03603387</v>
          </cell>
        </row>
        <row r="2198">
          <cell r="A2198">
            <v>3602908</v>
          </cell>
          <cell r="B2198" t="str">
            <v>VEZZARO</v>
          </cell>
          <cell r="C2198" t="str">
            <v>RENZO</v>
          </cell>
          <cell r="D2198" t="str">
            <v>SPAZI VERDI</v>
          </cell>
          <cell r="E2198">
            <v>0</v>
          </cell>
          <cell r="F2198">
            <v>1952</v>
          </cell>
          <cell r="G2198">
            <v>0</v>
          </cell>
          <cell r="H2198" t="str">
            <v>VM</v>
          </cell>
          <cell r="I2198" t="str">
            <v>00298</v>
          </cell>
          <cell r="J2198" t="str">
            <v>03602908</v>
          </cell>
        </row>
        <row r="2199">
          <cell r="A2199">
            <v>3603310</v>
          </cell>
          <cell r="B2199" t="str">
            <v>ZANCONATO</v>
          </cell>
          <cell r="C2199" t="str">
            <v>MARIO</v>
          </cell>
          <cell r="D2199" t="str">
            <v>ATLETICA VALCHIAMPO</v>
          </cell>
          <cell r="E2199">
            <v>0</v>
          </cell>
          <cell r="F2199">
            <v>1954</v>
          </cell>
          <cell r="G2199">
            <v>0</v>
          </cell>
          <cell r="H2199" t="str">
            <v>VM</v>
          </cell>
          <cell r="I2199" t="str">
            <v>00140</v>
          </cell>
          <cell r="J2199" t="str">
            <v>03603310</v>
          </cell>
        </row>
        <row r="2200">
          <cell r="A2200">
            <v>3603311</v>
          </cell>
          <cell r="B2200" t="str">
            <v>ZANCONATO</v>
          </cell>
          <cell r="C2200" t="str">
            <v>NEREO</v>
          </cell>
          <cell r="D2200" t="str">
            <v>ATLETICA VALCHIAMPO</v>
          </cell>
          <cell r="E2200">
            <v>0</v>
          </cell>
          <cell r="F2200">
            <v>1961</v>
          </cell>
          <cell r="G2200">
            <v>0</v>
          </cell>
          <cell r="H2200" t="str">
            <v>VM</v>
          </cell>
          <cell r="I2200" t="str">
            <v>00140</v>
          </cell>
          <cell r="J2200" t="str">
            <v>03603311</v>
          </cell>
        </row>
        <row r="2201">
          <cell r="A2201">
            <v>3605633</v>
          </cell>
          <cell r="B2201" t="str">
            <v>ZANETELLO</v>
          </cell>
          <cell r="C2201" t="str">
            <v>TIZIANO</v>
          </cell>
          <cell r="D2201" t="str">
            <v>ARCES</v>
          </cell>
          <cell r="E2201">
            <v>0</v>
          </cell>
          <cell r="F2201">
            <v>1956</v>
          </cell>
          <cell r="G2201">
            <v>0</v>
          </cell>
          <cell r="H2201" t="str">
            <v>VM</v>
          </cell>
          <cell r="I2201" t="str">
            <v>00339</v>
          </cell>
          <cell r="J2201" t="str">
            <v>03605633</v>
          </cell>
        </row>
        <row r="2202">
          <cell r="A2202">
            <v>3602309</v>
          </cell>
          <cell r="B2202" t="str">
            <v>ZENARI</v>
          </cell>
          <cell r="C2202" t="str">
            <v>GIUSEPPE</v>
          </cell>
          <cell r="D2202" t="str">
            <v>POL. DIL. MONTECCHIO PRECALCINO</v>
          </cell>
          <cell r="E2202">
            <v>0</v>
          </cell>
          <cell r="F2202">
            <v>1958</v>
          </cell>
          <cell r="G2202">
            <v>0</v>
          </cell>
          <cell r="H2202" t="str">
            <v>VM</v>
          </cell>
          <cell r="I2202" t="str">
            <v>00004</v>
          </cell>
          <cell r="J2202" t="str">
            <v>03602309</v>
          </cell>
        </row>
        <row r="2203">
          <cell r="A2203">
            <v>3603485</v>
          </cell>
          <cell r="B2203" t="str">
            <v>ZIGLIOTTO</v>
          </cell>
          <cell r="C2203" t="str">
            <v>DAVIDE</v>
          </cell>
          <cell r="D2203" t="str">
            <v>A.A. ATLETICA MALO</v>
          </cell>
          <cell r="E2203">
            <v>0</v>
          </cell>
          <cell r="F2203">
            <v>1962</v>
          </cell>
          <cell r="G2203">
            <v>0</v>
          </cell>
          <cell r="H2203" t="str">
            <v>VM</v>
          </cell>
          <cell r="I2203" t="str">
            <v>00132</v>
          </cell>
          <cell r="J2203" t="str">
            <v>03603485</v>
          </cell>
        </row>
        <row r="2204">
          <cell r="A2204">
            <v>3603397</v>
          </cell>
          <cell r="B2204" t="str">
            <v>ZORZI</v>
          </cell>
          <cell r="C2204" t="str">
            <v>MARIO</v>
          </cell>
          <cell r="D2204" t="str">
            <v>ATLETICA VALCHIAMPO</v>
          </cell>
          <cell r="E2204">
            <v>0</v>
          </cell>
          <cell r="F2204">
            <v>1950</v>
          </cell>
          <cell r="G2204">
            <v>0</v>
          </cell>
          <cell r="H2204" t="str">
            <v>VM</v>
          </cell>
          <cell r="I2204" t="str">
            <v>00140</v>
          </cell>
          <cell r="J2204" t="str">
            <v>03603397</v>
          </cell>
        </row>
        <row r="2205">
          <cell r="A2205">
            <v>3608136</v>
          </cell>
          <cell r="B2205" t="str">
            <v>RAFFAELLO</v>
          </cell>
          <cell r="C2205" t="str">
            <v>EMANUELE</v>
          </cell>
          <cell r="D2205" t="str">
            <v>CSI ATLETICA COLLI BERICI A.S.D.</v>
          </cell>
          <cell r="E2205">
            <v>0</v>
          </cell>
          <cell r="F2205">
            <v>2005</v>
          </cell>
          <cell r="G2205">
            <v>0</v>
          </cell>
          <cell r="H2205" t="str">
            <v>RM</v>
          </cell>
          <cell r="I2205" t="str">
            <v>00070</v>
          </cell>
          <cell r="J2205" t="str">
            <v>03608136</v>
          </cell>
        </row>
        <row r="2206">
          <cell r="A2206">
            <v>3608157</v>
          </cell>
          <cell r="B2206" t="str">
            <v>PENTO</v>
          </cell>
          <cell r="C2206" t="str">
            <v>MARCO</v>
          </cell>
          <cell r="D2206" t="str">
            <v>AMICI DELL'ATLETICA VICENZA</v>
          </cell>
          <cell r="E2206">
            <v>0</v>
          </cell>
          <cell r="F2206">
            <v>1998</v>
          </cell>
          <cell r="G2206">
            <v>0</v>
          </cell>
          <cell r="H2206" t="str">
            <v>SM</v>
          </cell>
          <cell r="I2206" t="str">
            <v>00265</v>
          </cell>
          <cell r="J2206" t="str">
            <v>03608157</v>
          </cell>
        </row>
        <row r="2207">
          <cell r="A2207">
            <v>3608158</v>
          </cell>
          <cell r="B2207" t="str">
            <v>RIGONI</v>
          </cell>
          <cell r="C2207" t="str">
            <v>DAVIDE</v>
          </cell>
          <cell r="D2207" t="str">
            <v>AMICI DELL'ATLETICA VICENZA</v>
          </cell>
          <cell r="E2207">
            <v>0</v>
          </cell>
          <cell r="F2207">
            <v>1999</v>
          </cell>
          <cell r="G2207">
            <v>0</v>
          </cell>
          <cell r="H2207" t="str">
            <v>JF</v>
          </cell>
          <cell r="I2207" t="str">
            <v>00265</v>
          </cell>
          <cell r="J2207" t="str">
            <v>03608158</v>
          </cell>
        </row>
        <row r="2208">
          <cell r="A2208">
            <v>3608160</v>
          </cell>
          <cell r="B2208" t="str">
            <v>GAMBARETTO</v>
          </cell>
          <cell r="C2208" t="str">
            <v>TIZIANA</v>
          </cell>
          <cell r="D2208" t="str">
            <v>ATLETICA ARZIGNANO</v>
          </cell>
          <cell r="E2208">
            <v>0</v>
          </cell>
          <cell r="F2208">
            <v>1971</v>
          </cell>
          <cell r="G2208">
            <v>0</v>
          </cell>
          <cell r="H2208" t="str">
            <v>ABF</v>
          </cell>
          <cell r="I2208" t="str">
            <v>00131</v>
          </cell>
          <cell r="J2208" t="str">
            <v>03608160</v>
          </cell>
        </row>
        <row r="2209">
          <cell r="A2209">
            <v>3608161</v>
          </cell>
          <cell r="B2209" t="str">
            <v>PIANA</v>
          </cell>
          <cell r="C2209" t="str">
            <v>FRANCESCA</v>
          </cell>
          <cell r="D2209" t="str">
            <v>ATLETICA ARZIGNANO</v>
          </cell>
          <cell r="E2209">
            <v>0</v>
          </cell>
          <cell r="F2209">
            <v>1972</v>
          </cell>
          <cell r="G2209">
            <v>0</v>
          </cell>
          <cell r="H2209" t="str">
            <v>ABF</v>
          </cell>
          <cell r="I2209" t="str">
            <v>00131</v>
          </cell>
          <cell r="J2209" t="str">
            <v>03608161</v>
          </cell>
        </row>
        <row r="2210">
          <cell r="A2210">
            <v>3608182</v>
          </cell>
          <cell r="B2210" t="str">
            <v>BUSA</v>
          </cell>
          <cell r="C2210" t="str">
            <v>SOFIA</v>
          </cell>
          <cell r="D2210" t="str">
            <v>U.S. SUMMANO</v>
          </cell>
          <cell r="E2210">
            <v>0</v>
          </cell>
          <cell r="F2210">
            <v>2006</v>
          </cell>
          <cell r="G2210">
            <v>0</v>
          </cell>
          <cell r="H2210" t="str">
            <v>RF</v>
          </cell>
          <cell r="I2210" t="str">
            <v>00137</v>
          </cell>
          <cell r="J2210" t="str">
            <v>03608182</v>
          </cell>
        </row>
        <row r="2211">
          <cell r="A2211">
            <v>3608183</v>
          </cell>
          <cell r="B2211" t="str">
            <v>REMOR</v>
          </cell>
          <cell r="C2211" t="str">
            <v>SILVIA</v>
          </cell>
          <cell r="D2211" t="str">
            <v>U.S. SUMMANO</v>
          </cell>
          <cell r="E2211">
            <v>0</v>
          </cell>
          <cell r="F2211">
            <v>2003</v>
          </cell>
          <cell r="G2211">
            <v>0</v>
          </cell>
          <cell r="H2211" t="str">
            <v>CM</v>
          </cell>
          <cell r="I2211" t="str">
            <v>00137</v>
          </cell>
          <cell r="J2211" t="str">
            <v>03608183</v>
          </cell>
        </row>
        <row r="2212">
          <cell r="A2212">
            <v>3608184</v>
          </cell>
          <cell r="B2212" t="str">
            <v>SILVELLO</v>
          </cell>
          <cell r="C2212" t="str">
            <v>VITTORIO</v>
          </cell>
          <cell r="D2212" t="str">
            <v>POLISPORTIVA SALF ALTOPADOVANA</v>
          </cell>
          <cell r="E2212">
            <v>0</v>
          </cell>
          <cell r="F2212">
            <v>1956</v>
          </cell>
          <cell r="G2212">
            <v>0</v>
          </cell>
          <cell r="H2212" t="str">
            <v>V</v>
          </cell>
          <cell r="I2212" t="str">
            <v>00145</v>
          </cell>
          <cell r="J2212" t="str">
            <v>03608184</v>
          </cell>
        </row>
        <row r="2213">
          <cell r="A2213">
            <v>3604011</v>
          </cell>
          <cell r="B2213" t="str">
            <v>ZOLIN</v>
          </cell>
          <cell r="C2213" t="str">
            <v>AURORA</v>
          </cell>
          <cell r="D2213" t="str">
            <v>POLISPORTIVA DUEVILLE</v>
          </cell>
          <cell r="E2213">
            <v>0</v>
          </cell>
          <cell r="F2213">
            <v>2007</v>
          </cell>
          <cell r="G2213">
            <v>0</v>
          </cell>
          <cell r="H2213" t="str">
            <v>EF</v>
          </cell>
          <cell r="I2213">
            <v>0</v>
          </cell>
          <cell r="J2213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plo AM-AF"/>
      <sheetName val="Lungo JM"/>
      <sheetName val="Lungo EF "/>
      <sheetName val="Lungo RF"/>
      <sheetName val="Lungo RF (2)"/>
      <sheetName val="Lungo RM"/>
      <sheetName val="Lungo RM (2)"/>
      <sheetName val="teser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>
            <v>3603186</v>
          </cell>
          <cell r="B2" t="str">
            <v>ABAZAJ</v>
          </cell>
          <cell r="C2" t="str">
            <v>FRANCESCA</v>
          </cell>
          <cell r="D2" t="str">
            <v>AMICI DELL'ATLETICA VICENZA</v>
          </cell>
          <cell r="E2">
            <v>0</v>
          </cell>
          <cell r="F2">
            <v>2007</v>
          </cell>
          <cell r="G2">
            <v>0</v>
          </cell>
          <cell r="H2" t="str">
            <v>EF</v>
          </cell>
          <cell r="I2" t="str">
            <v>00265</v>
          </cell>
          <cell r="J2" t="str">
            <v>03603186</v>
          </cell>
        </row>
        <row r="3">
          <cell r="A3">
            <v>3604300</v>
          </cell>
          <cell r="B3" t="str">
            <v>AZZALINI</v>
          </cell>
          <cell r="C3" t="str">
            <v>LUSCIKA</v>
          </cell>
          <cell r="D3" t="str">
            <v>G.S. LEONICENA</v>
          </cell>
          <cell r="E3">
            <v>0</v>
          </cell>
          <cell r="F3">
            <v>1975</v>
          </cell>
          <cell r="G3">
            <v>0</v>
          </cell>
          <cell r="H3" t="str">
            <v>AAF</v>
          </cell>
          <cell r="I3" t="str">
            <v>00136</v>
          </cell>
          <cell r="J3" t="str">
            <v>03604300</v>
          </cell>
        </row>
        <row r="4">
          <cell r="A4">
            <v>3602871</v>
          </cell>
          <cell r="B4" t="str">
            <v>BELLOTTI</v>
          </cell>
          <cell r="C4" t="str">
            <v>SONIA</v>
          </cell>
          <cell r="D4" t="str">
            <v>SPAZI VERDI</v>
          </cell>
          <cell r="E4">
            <v>0</v>
          </cell>
          <cell r="F4">
            <v>1976</v>
          </cell>
          <cell r="G4">
            <v>0</v>
          </cell>
          <cell r="H4" t="str">
            <v>AAF</v>
          </cell>
          <cell r="I4" t="str">
            <v>00298</v>
          </cell>
          <cell r="J4" t="str">
            <v>03602871</v>
          </cell>
        </row>
        <row r="5">
          <cell r="A5">
            <v>3606730</v>
          </cell>
          <cell r="B5" t="str">
            <v>BERLATO</v>
          </cell>
          <cell r="C5" t="str">
            <v>SILVIA</v>
          </cell>
          <cell r="D5" t="str">
            <v>A.A. ATLETICA MALO</v>
          </cell>
          <cell r="E5">
            <v>0</v>
          </cell>
          <cell r="F5">
            <v>1980</v>
          </cell>
          <cell r="G5">
            <v>0</v>
          </cell>
          <cell r="H5" t="str">
            <v>AAF</v>
          </cell>
          <cell r="I5" t="str">
            <v>00132</v>
          </cell>
          <cell r="J5" t="str">
            <v>03606730</v>
          </cell>
        </row>
        <row r="6">
          <cell r="A6">
            <v>3606605</v>
          </cell>
          <cell r="B6" t="str">
            <v>BRUTTOMESSO</v>
          </cell>
          <cell r="C6" t="str">
            <v>FEDERICA</v>
          </cell>
          <cell r="D6" t="str">
            <v>ATLETICA UNION CREAZZO A.S.D.</v>
          </cell>
          <cell r="E6">
            <v>0</v>
          </cell>
          <cell r="F6">
            <v>1981</v>
          </cell>
          <cell r="G6">
            <v>0</v>
          </cell>
          <cell r="H6" t="str">
            <v>AAF</v>
          </cell>
          <cell r="I6" t="str">
            <v>00101</v>
          </cell>
          <cell r="J6" t="str">
            <v>03606605</v>
          </cell>
        </row>
        <row r="7">
          <cell r="A7">
            <v>3603947</v>
          </cell>
          <cell r="B7" t="str">
            <v>CAMPAGNOLO</v>
          </cell>
          <cell r="C7" t="str">
            <v>ROBERTA</v>
          </cell>
          <cell r="D7" t="str">
            <v>POLISPORTIVA DUEVILLE</v>
          </cell>
          <cell r="E7">
            <v>0</v>
          </cell>
          <cell r="F7">
            <v>1974</v>
          </cell>
          <cell r="G7">
            <v>0</v>
          </cell>
          <cell r="H7" t="str">
            <v>AAF</v>
          </cell>
          <cell r="I7" t="str">
            <v>00112</v>
          </cell>
          <cell r="J7" t="str">
            <v>03603947</v>
          </cell>
        </row>
        <row r="8">
          <cell r="A8">
            <v>3602881</v>
          </cell>
          <cell r="B8" t="str">
            <v>CAREZZOLA</v>
          </cell>
          <cell r="C8" t="str">
            <v>MARIKA</v>
          </cell>
          <cell r="D8" t="str">
            <v>SPAZI VERDI</v>
          </cell>
          <cell r="E8">
            <v>0</v>
          </cell>
          <cell r="F8">
            <v>1980</v>
          </cell>
          <cell r="G8">
            <v>0</v>
          </cell>
          <cell r="H8" t="str">
            <v>AAF</v>
          </cell>
          <cell r="I8" t="str">
            <v>00298</v>
          </cell>
          <cell r="J8" t="str">
            <v>03602881</v>
          </cell>
        </row>
        <row r="9">
          <cell r="A9">
            <v>3603040</v>
          </cell>
          <cell r="B9" t="str">
            <v>CARLOTTO</v>
          </cell>
          <cell r="C9" t="str">
            <v>SERENA</v>
          </cell>
          <cell r="D9" t="str">
            <v>ATLETICA ARZIGNANO</v>
          </cell>
          <cell r="E9">
            <v>0</v>
          </cell>
          <cell r="F9">
            <v>1977</v>
          </cell>
          <cell r="G9">
            <v>0</v>
          </cell>
          <cell r="H9" t="str">
            <v>AAF</v>
          </cell>
          <cell r="I9" t="str">
            <v>00131</v>
          </cell>
          <cell r="J9" t="str">
            <v>03603040</v>
          </cell>
        </row>
        <row r="10">
          <cell r="A10">
            <v>3607644</v>
          </cell>
          <cell r="B10" t="str">
            <v>CARRARO</v>
          </cell>
          <cell r="C10" t="str">
            <v>FRANCESCA</v>
          </cell>
          <cell r="D10" t="str">
            <v>ATLETICA CALDOGNO '93</v>
          </cell>
          <cell r="E10">
            <v>0</v>
          </cell>
          <cell r="F10">
            <v>1977</v>
          </cell>
          <cell r="G10">
            <v>0</v>
          </cell>
          <cell r="H10" t="str">
            <v>AAF</v>
          </cell>
          <cell r="I10" t="str">
            <v>00129</v>
          </cell>
          <cell r="J10" t="str">
            <v>03607644</v>
          </cell>
        </row>
        <row r="11">
          <cell r="A11">
            <v>3603432</v>
          </cell>
          <cell r="B11" t="str">
            <v>CARRARO</v>
          </cell>
          <cell r="C11" t="str">
            <v>LISA</v>
          </cell>
          <cell r="D11" t="str">
            <v>A.A. ATLETICA MALO</v>
          </cell>
          <cell r="E11">
            <v>0</v>
          </cell>
          <cell r="F11">
            <v>1982</v>
          </cell>
          <cell r="G11">
            <v>0</v>
          </cell>
          <cell r="H11" t="str">
            <v>AAF</v>
          </cell>
          <cell r="I11" t="str">
            <v>00132</v>
          </cell>
          <cell r="J11" t="str">
            <v>03603432</v>
          </cell>
        </row>
        <row r="12">
          <cell r="A12">
            <v>3603051</v>
          </cell>
          <cell r="B12" t="str">
            <v>DALLA GASSA</v>
          </cell>
          <cell r="C12" t="str">
            <v>GIORGIA</v>
          </cell>
          <cell r="D12" t="str">
            <v>ATLETICA ARZIGNANO</v>
          </cell>
          <cell r="E12">
            <v>0</v>
          </cell>
          <cell r="F12">
            <v>1976</v>
          </cell>
          <cell r="G12">
            <v>0</v>
          </cell>
          <cell r="H12" t="str">
            <v>AAF</v>
          </cell>
          <cell r="I12" t="str">
            <v>00131</v>
          </cell>
          <cell r="J12" t="str">
            <v>03603051</v>
          </cell>
        </row>
        <row r="13">
          <cell r="A13">
            <v>3604613</v>
          </cell>
          <cell r="B13" t="str">
            <v>DANDA</v>
          </cell>
          <cell r="C13" t="str">
            <v>ROSSANA</v>
          </cell>
          <cell r="D13" t="str">
            <v>ATLETICA ARZIGNANO</v>
          </cell>
          <cell r="E13">
            <v>0</v>
          </cell>
          <cell r="F13">
            <v>1977</v>
          </cell>
          <cell r="G13">
            <v>0</v>
          </cell>
          <cell r="H13" t="str">
            <v>AAF</v>
          </cell>
          <cell r="I13" t="str">
            <v>00131</v>
          </cell>
          <cell r="J13" t="str">
            <v>03604613</v>
          </cell>
        </row>
        <row r="14">
          <cell r="A14">
            <v>3605832</v>
          </cell>
          <cell r="B14" t="str">
            <v>DE ROSSO</v>
          </cell>
          <cell r="C14" t="str">
            <v>ERIKA</v>
          </cell>
          <cell r="D14" t="str">
            <v>POLISPORTIVA DUEVILLE</v>
          </cell>
          <cell r="E14">
            <v>0</v>
          </cell>
          <cell r="F14">
            <v>1981</v>
          </cell>
          <cell r="G14">
            <v>0</v>
          </cell>
          <cell r="H14" t="str">
            <v>AAF</v>
          </cell>
          <cell r="I14" t="str">
            <v>00112</v>
          </cell>
          <cell r="J14" t="str">
            <v>03605832</v>
          </cell>
        </row>
        <row r="15">
          <cell r="A15">
            <v>3605833</v>
          </cell>
          <cell r="B15" t="str">
            <v>DE SANTI</v>
          </cell>
          <cell r="C15" t="str">
            <v>LARA</v>
          </cell>
          <cell r="D15" t="str">
            <v>POLISPORTIVA DUEVILLE</v>
          </cell>
          <cell r="E15">
            <v>0</v>
          </cell>
          <cell r="F15">
            <v>1983</v>
          </cell>
          <cell r="G15">
            <v>0</v>
          </cell>
          <cell r="H15" t="str">
            <v>AAF</v>
          </cell>
          <cell r="I15" t="str">
            <v>00112</v>
          </cell>
          <cell r="J15" t="str">
            <v>03605833</v>
          </cell>
        </row>
        <row r="16">
          <cell r="A16">
            <v>3603563</v>
          </cell>
          <cell r="B16" t="str">
            <v>FANCHIN</v>
          </cell>
          <cell r="C16" t="str">
            <v>LAURA</v>
          </cell>
          <cell r="D16" t="str">
            <v>AMICI DELL'ATLETICA VICENZA</v>
          </cell>
          <cell r="E16">
            <v>0</v>
          </cell>
          <cell r="F16">
            <v>1979</v>
          </cell>
          <cell r="G16">
            <v>0</v>
          </cell>
          <cell r="H16" t="str">
            <v>AAF</v>
          </cell>
          <cell r="I16" t="str">
            <v>00265</v>
          </cell>
          <cell r="J16" t="str">
            <v>03603563</v>
          </cell>
        </row>
        <row r="17">
          <cell r="A17">
            <v>3603450</v>
          </cell>
          <cell r="B17" t="str">
            <v>FIORETTO</v>
          </cell>
          <cell r="C17" t="str">
            <v>ANTONELLA</v>
          </cell>
          <cell r="D17" t="str">
            <v>A.A. ATLETICA MALO</v>
          </cell>
          <cell r="E17">
            <v>0</v>
          </cell>
          <cell r="F17">
            <v>1974</v>
          </cell>
          <cell r="G17">
            <v>0</v>
          </cell>
          <cell r="H17" t="str">
            <v>AAF</v>
          </cell>
          <cell r="I17" t="str">
            <v>00132</v>
          </cell>
          <cell r="J17" t="str">
            <v>03603450</v>
          </cell>
        </row>
        <row r="18">
          <cell r="A18">
            <v>3603971</v>
          </cell>
          <cell r="B18" t="str">
            <v>GIRARDO</v>
          </cell>
          <cell r="C18" t="str">
            <v>SILVIA</v>
          </cell>
          <cell r="D18" t="str">
            <v>POLISPORTIVA DUEVILLE</v>
          </cell>
          <cell r="E18">
            <v>0</v>
          </cell>
          <cell r="F18">
            <v>1975</v>
          </cell>
          <cell r="G18">
            <v>0</v>
          </cell>
          <cell r="H18" t="str">
            <v>AAF</v>
          </cell>
          <cell r="I18" t="str">
            <v>00112</v>
          </cell>
          <cell r="J18" t="str">
            <v>03603971</v>
          </cell>
        </row>
        <row r="19">
          <cell r="A19">
            <v>3602509</v>
          </cell>
          <cell r="B19" t="str">
            <v>LIGAZZOLO</v>
          </cell>
          <cell r="C19" t="str">
            <v>PAOLA</v>
          </cell>
          <cell r="D19" t="str">
            <v>ATLETICA UNION CREAZZO A.S.D.</v>
          </cell>
          <cell r="E19">
            <v>0</v>
          </cell>
          <cell r="F19">
            <v>1974</v>
          </cell>
          <cell r="G19">
            <v>0</v>
          </cell>
          <cell r="H19" t="str">
            <v>AAF</v>
          </cell>
          <cell r="I19" t="str">
            <v>00101</v>
          </cell>
          <cell r="J19" t="str">
            <v>03602509</v>
          </cell>
        </row>
        <row r="20">
          <cell r="A20">
            <v>3603284</v>
          </cell>
          <cell r="B20" t="str">
            <v>MAGNANI</v>
          </cell>
          <cell r="C20" t="str">
            <v>ELENA</v>
          </cell>
          <cell r="D20" t="str">
            <v>A.P.D. VALDAGNO</v>
          </cell>
          <cell r="E20">
            <v>0</v>
          </cell>
          <cell r="F20">
            <v>1974</v>
          </cell>
          <cell r="G20">
            <v>0</v>
          </cell>
          <cell r="H20" t="str">
            <v>AAF</v>
          </cell>
          <cell r="I20" t="str">
            <v>00135</v>
          </cell>
          <cell r="J20" t="str">
            <v>03603284</v>
          </cell>
        </row>
        <row r="21">
          <cell r="A21">
            <v>3603013</v>
          </cell>
          <cell r="B21" t="str">
            <v>MARCON</v>
          </cell>
          <cell r="C21" t="str">
            <v>OMBRETTA</v>
          </cell>
          <cell r="D21" t="str">
            <v>ATLETICA ARZIGNANO</v>
          </cell>
          <cell r="E21">
            <v>0</v>
          </cell>
          <cell r="F21">
            <v>1974</v>
          </cell>
          <cell r="G21">
            <v>0</v>
          </cell>
          <cell r="H21" t="str">
            <v>AAF</v>
          </cell>
          <cell r="I21" t="str">
            <v>00131</v>
          </cell>
          <cell r="J21" t="str">
            <v>03603013</v>
          </cell>
        </row>
        <row r="22">
          <cell r="A22">
            <v>3603699</v>
          </cell>
          <cell r="B22" t="str">
            <v>MARZOTTO</v>
          </cell>
          <cell r="C22" t="str">
            <v>ROBERTA</v>
          </cell>
          <cell r="D22" t="str">
            <v>A.P.D. VALDAGNO</v>
          </cell>
          <cell r="E22">
            <v>0</v>
          </cell>
          <cell r="F22">
            <v>1979</v>
          </cell>
          <cell r="G22">
            <v>0</v>
          </cell>
          <cell r="H22" t="str">
            <v>AAF</v>
          </cell>
          <cell r="I22" t="str">
            <v>00135</v>
          </cell>
          <cell r="J22" t="str">
            <v>03603699</v>
          </cell>
        </row>
        <row r="23">
          <cell r="A23">
            <v>3606757</v>
          </cell>
          <cell r="B23" t="str">
            <v>NERTEMPI</v>
          </cell>
          <cell r="C23" t="str">
            <v>ALESSANDRA</v>
          </cell>
          <cell r="D23" t="str">
            <v>ATLETICA CALDOGNO '93</v>
          </cell>
          <cell r="E23">
            <v>0</v>
          </cell>
          <cell r="F23">
            <v>1976</v>
          </cell>
          <cell r="G23">
            <v>0</v>
          </cell>
          <cell r="H23" t="str">
            <v>AAF</v>
          </cell>
          <cell r="I23" t="str">
            <v>00129</v>
          </cell>
          <cell r="J23" t="str">
            <v>03606757</v>
          </cell>
        </row>
        <row r="24">
          <cell r="A24">
            <v>3603810</v>
          </cell>
          <cell r="B24" t="str">
            <v>NIERO</v>
          </cell>
          <cell r="C24" t="str">
            <v>SILVIA</v>
          </cell>
          <cell r="D24" t="str">
            <v>G.S. LEONICENA</v>
          </cell>
          <cell r="E24">
            <v>0</v>
          </cell>
          <cell r="F24">
            <v>1980</v>
          </cell>
          <cell r="G24">
            <v>0</v>
          </cell>
          <cell r="H24" t="str">
            <v>AAF</v>
          </cell>
          <cell r="I24" t="str">
            <v>00136</v>
          </cell>
          <cell r="J24" t="str">
            <v>03603810</v>
          </cell>
        </row>
        <row r="25">
          <cell r="A25">
            <v>3606758</v>
          </cell>
          <cell r="B25" t="str">
            <v>ORLANDO</v>
          </cell>
          <cell r="C25" t="str">
            <v>MANUELA</v>
          </cell>
          <cell r="D25" t="str">
            <v>ATLETICA CALDOGNO '93</v>
          </cell>
          <cell r="E25">
            <v>0</v>
          </cell>
          <cell r="F25">
            <v>1975</v>
          </cell>
          <cell r="G25">
            <v>0</v>
          </cell>
          <cell r="H25" t="str">
            <v>AAF</v>
          </cell>
          <cell r="I25" t="str">
            <v>00129</v>
          </cell>
          <cell r="J25" t="str">
            <v>03606758</v>
          </cell>
        </row>
        <row r="26">
          <cell r="A26">
            <v>3605844</v>
          </cell>
          <cell r="B26" t="str">
            <v>PACCAGNELLA</v>
          </cell>
          <cell r="C26" t="str">
            <v>GLORIA</v>
          </cell>
          <cell r="D26" t="str">
            <v>POLISPORTIVA DUEVILLE</v>
          </cell>
          <cell r="E26">
            <v>0</v>
          </cell>
          <cell r="F26">
            <v>1982</v>
          </cell>
          <cell r="G26">
            <v>0</v>
          </cell>
          <cell r="H26" t="str">
            <v>AAF</v>
          </cell>
          <cell r="I26" t="str">
            <v>00112</v>
          </cell>
          <cell r="J26" t="str">
            <v>03605844</v>
          </cell>
        </row>
        <row r="27">
          <cell r="A27">
            <v>3604424</v>
          </cell>
          <cell r="B27" t="str">
            <v>PAGGETTA</v>
          </cell>
          <cell r="C27" t="str">
            <v>KATIA</v>
          </cell>
          <cell r="D27" t="str">
            <v>POLISPORTIVA SALF ALTOPADOVANA</v>
          </cell>
          <cell r="E27">
            <v>0</v>
          </cell>
          <cell r="F27">
            <v>1976</v>
          </cell>
          <cell r="G27">
            <v>0</v>
          </cell>
          <cell r="H27" t="str">
            <v>AAF</v>
          </cell>
          <cell r="I27" t="str">
            <v>00145</v>
          </cell>
          <cell r="J27" t="str">
            <v>03604424</v>
          </cell>
        </row>
        <row r="28">
          <cell r="A28">
            <v>3603081</v>
          </cell>
          <cell r="B28" t="str">
            <v>PASCALI</v>
          </cell>
          <cell r="C28" t="str">
            <v>ANNA</v>
          </cell>
          <cell r="D28" t="str">
            <v>ATLETICA ARZIGNANO</v>
          </cell>
          <cell r="E28">
            <v>0</v>
          </cell>
          <cell r="F28">
            <v>1974</v>
          </cell>
          <cell r="G28">
            <v>0</v>
          </cell>
          <cell r="H28" t="str">
            <v>AAF</v>
          </cell>
          <cell r="I28" t="str">
            <v>00131</v>
          </cell>
          <cell r="J28" t="str">
            <v>03603081</v>
          </cell>
        </row>
        <row r="29">
          <cell r="A29">
            <v>3603083</v>
          </cell>
          <cell r="B29" t="str">
            <v>PAVAN</v>
          </cell>
          <cell r="C29" t="str">
            <v>ELENA</v>
          </cell>
          <cell r="D29" t="str">
            <v>ATLETICA ARZIGNANO</v>
          </cell>
          <cell r="E29">
            <v>0</v>
          </cell>
          <cell r="F29">
            <v>1975</v>
          </cell>
          <cell r="G29">
            <v>0</v>
          </cell>
          <cell r="H29" t="str">
            <v>AAF</v>
          </cell>
          <cell r="I29" t="str">
            <v>00131</v>
          </cell>
          <cell r="J29" t="str">
            <v>03603083</v>
          </cell>
        </row>
        <row r="30">
          <cell r="A30">
            <v>3605185</v>
          </cell>
          <cell r="B30" t="str">
            <v>PEGORIN</v>
          </cell>
          <cell r="C30" t="str">
            <v>SILVIA</v>
          </cell>
          <cell r="D30" t="str">
            <v>AMICI DELL'ATLETICA VICENZA</v>
          </cell>
          <cell r="E30">
            <v>0</v>
          </cell>
          <cell r="F30">
            <v>1978</v>
          </cell>
          <cell r="G30">
            <v>0</v>
          </cell>
          <cell r="H30" t="str">
            <v>AAF</v>
          </cell>
          <cell r="I30" t="str">
            <v>00265</v>
          </cell>
          <cell r="J30" t="str">
            <v>03605185</v>
          </cell>
        </row>
        <row r="31">
          <cell r="A31">
            <v>3603084</v>
          </cell>
          <cell r="B31" t="str">
            <v>PELLIZZARI</v>
          </cell>
          <cell r="C31" t="str">
            <v>FRANCESCA</v>
          </cell>
          <cell r="D31" t="str">
            <v>ATLETICA ARZIGNANO</v>
          </cell>
          <cell r="E31">
            <v>0</v>
          </cell>
          <cell r="F31">
            <v>1980</v>
          </cell>
          <cell r="G31">
            <v>0</v>
          </cell>
          <cell r="H31" t="str">
            <v>AAF</v>
          </cell>
          <cell r="I31" t="str">
            <v>00131</v>
          </cell>
          <cell r="J31" t="str">
            <v>03603084</v>
          </cell>
        </row>
        <row r="32">
          <cell r="A32">
            <v>3602898</v>
          </cell>
          <cell r="B32" t="str">
            <v>PERDONCIN</v>
          </cell>
          <cell r="C32" t="str">
            <v>VIVIANA</v>
          </cell>
          <cell r="D32" t="str">
            <v>SPAZI VERDI</v>
          </cell>
          <cell r="E32">
            <v>0</v>
          </cell>
          <cell r="F32">
            <v>1976</v>
          </cell>
          <cell r="G32">
            <v>0</v>
          </cell>
          <cell r="H32" t="str">
            <v>AAF</v>
          </cell>
          <cell r="I32" t="str">
            <v>00298</v>
          </cell>
          <cell r="J32" t="str">
            <v>03602898</v>
          </cell>
        </row>
        <row r="33">
          <cell r="A33">
            <v>3602743</v>
          </cell>
          <cell r="B33" t="str">
            <v>PERINTI</v>
          </cell>
          <cell r="C33" t="str">
            <v>SILVIA</v>
          </cell>
          <cell r="D33" t="str">
            <v>ATLETICA UNION CREAZZO A.S.D.</v>
          </cell>
          <cell r="E33">
            <v>0</v>
          </cell>
          <cell r="F33">
            <v>1977</v>
          </cell>
          <cell r="G33">
            <v>0</v>
          </cell>
          <cell r="H33" t="str">
            <v>AAF</v>
          </cell>
          <cell r="I33" t="str">
            <v>00101</v>
          </cell>
          <cell r="J33" t="str">
            <v>03602743</v>
          </cell>
        </row>
        <row r="34">
          <cell r="A34">
            <v>3605847</v>
          </cell>
          <cell r="B34" t="str">
            <v>PERUZZO</v>
          </cell>
          <cell r="C34" t="str">
            <v>ANNA</v>
          </cell>
          <cell r="D34" t="str">
            <v>POLISPORTIVA DUEVILLE</v>
          </cell>
          <cell r="E34">
            <v>0</v>
          </cell>
          <cell r="F34">
            <v>1982</v>
          </cell>
          <cell r="G34">
            <v>0</v>
          </cell>
          <cell r="H34" t="str">
            <v>AAF</v>
          </cell>
          <cell r="I34" t="str">
            <v>00112</v>
          </cell>
          <cell r="J34" t="str">
            <v>03605847</v>
          </cell>
        </row>
        <row r="35">
          <cell r="A35">
            <v>3602294</v>
          </cell>
          <cell r="B35" t="str">
            <v>POBBE</v>
          </cell>
          <cell r="C35" t="str">
            <v>MIRIAM</v>
          </cell>
          <cell r="D35" t="str">
            <v>POL. DIL. MONTECCHIO PRECALCINO</v>
          </cell>
          <cell r="E35">
            <v>0</v>
          </cell>
          <cell r="F35">
            <v>1975</v>
          </cell>
          <cell r="G35">
            <v>0</v>
          </cell>
          <cell r="H35" t="str">
            <v>AAF</v>
          </cell>
          <cell r="I35" t="str">
            <v>00004</v>
          </cell>
          <cell r="J35" t="str">
            <v>03602294</v>
          </cell>
        </row>
        <row r="36">
          <cell r="A36">
            <v>3603026</v>
          </cell>
          <cell r="B36" t="str">
            <v>POLATO</v>
          </cell>
          <cell r="C36" t="str">
            <v>ELENA</v>
          </cell>
          <cell r="D36" t="str">
            <v>ATLETICA UNION CREAZZO A.S.D.</v>
          </cell>
          <cell r="E36">
            <v>0</v>
          </cell>
          <cell r="F36">
            <v>1974</v>
          </cell>
          <cell r="G36">
            <v>0</v>
          </cell>
          <cell r="H36" t="str">
            <v>AAF</v>
          </cell>
          <cell r="I36" t="str">
            <v>00101</v>
          </cell>
          <cell r="J36" t="str">
            <v>03603026</v>
          </cell>
        </row>
        <row r="37">
          <cell r="A37">
            <v>3603581</v>
          </cell>
          <cell r="B37" t="str">
            <v>POSENATO</v>
          </cell>
          <cell r="C37" t="str">
            <v>ELISA</v>
          </cell>
          <cell r="D37" t="str">
            <v>AMICI DELL'ATLETICA VICENZA</v>
          </cell>
          <cell r="E37">
            <v>0</v>
          </cell>
          <cell r="F37">
            <v>1976</v>
          </cell>
          <cell r="G37">
            <v>0</v>
          </cell>
          <cell r="H37" t="str">
            <v>AAF</v>
          </cell>
          <cell r="I37" t="str">
            <v>00265</v>
          </cell>
          <cell r="J37" t="str">
            <v>03603581</v>
          </cell>
        </row>
        <row r="38">
          <cell r="A38">
            <v>3603367</v>
          </cell>
          <cell r="B38" t="str">
            <v>POVERO</v>
          </cell>
          <cell r="C38" t="str">
            <v>FABIANA</v>
          </cell>
          <cell r="D38" t="str">
            <v>ATLETICA VALCHIAMPO</v>
          </cell>
          <cell r="E38">
            <v>0</v>
          </cell>
          <cell r="F38">
            <v>1979</v>
          </cell>
          <cell r="G38">
            <v>0</v>
          </cell>
          <cell r="H38" t="str">
            <v>AAF</v>
          </cell>
          <cell r="I38" t="str">
            <v>00140</v>
          </cell>
          <cell r="J38" t="str">
            <v>03603367</v>
          </cell>
        </row>
        <row r="39">
          <cell r="A39">
            <v>3603913</v>
          </cell>
          <cell r="B39" t="str">
            <v>RECH</v>
          </cell>
          <cell r="C39" t="str">
            <v>GRETA</v>
          </cell>
          <cell r="D39" t="str">
            <v>ATLETICA CALDOGNO '93</v>
          </cell>
          <cell r="E39">
            <v>0</v>
          </cell>
          <cell r="F39">
            <v>1977</v>
          </cell>
          <cell r="G39">
            <v>0</v>
          </cell>
          <cell r="H39" t="str">
            <v>AAF</v>
          </cell>
          <cell r="I39" t="str">
            <v>00129</v>
          </cell>
          <cell r="J39" t="str">
            <v>03603913</v>
          </cell>
        </row>
        <row r="40">
          <cell r="A40">
            <v>3603470</v>
          </cell>
          <cell r="B40" t="str">
            <v>REGHELLIN</v>
          </cell>
          <cell r="C40" t="str">
            <v>PATRIZIA</v>
          </cell>
          <cell r="D40" t="str">
            <v>A.A. ATLETICA MALO</v>
          </cell>
          <cell r="E40">
            <v>0</v>
          </cell>
          <cell r="F40">
            <v>1983</v>
          </cell>
          <cell r="G40">
            <v>0</v>
          </cell>
          <cell r="H40" t="str">
            <v>AAF</v>
          </cell>
          <cell r="I40" t="str">
            <v>00132</v>
          </cell>
          <cell r="J40" t="str">
            <v>03603470</v>
          </cell>
        </row>
        <row r="41">
          <cell r="A41">
            <v>3602902</v>
          </cell>
          <cell r="B41" t="str">
            <v>RIGO</v>
          </cell>
          <cell r="C41" t="str">
            <v>SARA</v>
          </cell>
          <cell r="D41" t="str">
            <v>SPAZI VERDI</v>
          </cell>
          <cell r="E41">
            <v>0</v>
          </cell>
          <cell r="F41">
            <v>1982</v>
          </cell>
          <cell r="G41">
            <v>0</v>
          </cell>
          <cell r="H41" t="str">
            <v>AAF</v>
          </cell>
          <cell r="I41" t="str">
            <v>00298</v>
          </cell>
          <cell r="J41" t="str">
            <v>03602902</v>
          </cell>
        </row>
        <row r="42">
          <cell r="A42">
            <v>3603471</v>
          </cell>
          <cell r="B42" t="str">
            <v>RIGONI</v>
          </cell>
          <cell r="C42" t="str">
            <v>MARIANNA</v>
          </cell>
          <cell r="D42" t="str">
            <v>A.A. ATLETICA MALO</v>
          </cell>
          <cell r="E42">
            <v>0</v>
          </cell>
          <cell r="F42">
            <v>1980</v>
          </cell>
          <cell r="G42">
            <v>0</v>
          </cell>
          <cell r="H42" t="str">
            <v>AAF</v>
          </cell>
          <cell r="I42" t="str">
            <v>00132</v>
          </cell>
          <cell r="J42" t="str">
            <v>03603471</v>
          </cell>
        </row>
        <row r="43">
          <cell r="A43">
            <v>3603474</v>
          </cell>
          <cell r="B43" t="str">
            <v>RONCAGLIA</v>
          </cell>
          <cell r="C43" t="str">
            <v>SABRINA</v>
          </cell>
          <cell r="D43" t="str">
            <v>A.A. ATLETICA MALO</v>
          </cell>
          <cell r="E43">
            <v>0</v>
          </cell>
          <cell r="F43">
            <v>1974</v>
          </cell>
          <cell r="G43">
            <v>0</v>
          </cell>
          <cell r="H43" t="str">
            <v>AAF</v>
          </cell>
          <cell r="I43" t="str">
            <v>00132</v>
          </cell>
          <cell r="J43" t="str">
            <v>03603474</v>
          </cell>
        </row>
        <row r="44">
          <cell r="A44">
            <v>3604652</v>
          </cell>
          <cell r="B44" t="str">
            <v>ROSIN</v>
          </cell>
          <cell r="C44" t="str">
            <v>RITA</v>
          </cell>
          <cell r="D44" t="str">
            <v>GRUPPO SPORTIVO ALPINI VICENZA</v>
          </cell>
          <cell r="E44">
            <v>0</v>
          </cell>
          <cell r="F44">
            <v>1978</v>
          </cell>
          <cell r="G44">
            <v>0</v>
          </cell>
          <cell r="H44" t="str">
            <v>AAF</v>
          </cell>
          <cell r="I44" t="str">
            <v>00288</v>
          </cell>
          <cell r="J44" t="str">
            <v>03604652</v>
          </cell>
        </row>
        <row r="45">
          <cell r="A45">
            <v>3604316</v>
          </cell>
          <cell r="B45" t="str">
            <v>ROSSI</v>
          </cell>
          <cell r="C45" t="str">
            <v>FRANCESCA</v>
          </cell>
          <cell r="D45" t="str">
            <v>ATLETICA ARZIGNANO</v>
          </cell>
          <cell r="E45">
            <v>0</v>
          </cell>
          <cell r="F45">
            <v>1981</v>
          </cell>
          <cell r="G45">
            <v>0</v>
          </cell>
          <cell r="H45" t="str">
            <v>AAF</v>
          </cell>
          <cell r="I45" t="str">
            <v>00131</v>
          </cell>
          <cell r="J45" t="str">
            <v>03604316</v>
          </cell>
        </row>
        <row r="46">
          <cell r="A46">
            <v>3604301</v>
          </cell>
          <cell r="B46" t="str">
            <v>SAVIO</v>
          </cell>
          <cell r="C46" t="str">
            <v>MARIA GRAZIA</v>
          </cell>
          <cell r="D46" t="str">
            <v>G.S. LEONICENA</v>
          </cell>
          <cell r="E46">
            <v>0</v>
          </cell>
          <cell r="F46">
            <v>1983</v>
          </cell>
          <cell r="G46">
            <v>0</v>
          </cell>
          <cell r="H46" t="str">
            <v>AAF</v>
          </cell>
          <cell r="I46" t="str">
            <v>00136</v>
          </cell>
          <cell r="J46" t="str">
            <v>03604301</v>
          </cell>
        </row>
        <row r="47">
          <cell r="A47">
            <v>3606744</v>
          </cell>
          <cell r="B47" t="str">
            <v>SBALCHIERO</v>
          </cell>
          <cell r="C47" t="str">
            <v>GIOVANNA</v>
          </cell>
          <cell r="D47" t="str">
            <v>A.A. ATLETICA MALO</v>
          </cell>
          <cell r="E47">
            <v>0</v>
          </cell>
          <cell r="F47">
            <v>1980</v>
          </cell>
          <cell r="G47">
            <v>0</v>
          </cell>
          <cell r="H47" t="str">
            <v>AAF</v>
          </cell>
          <cell r="I47" t="str">
            <v>00132</v>
          </cell>
          <cell r="J47" t="str">
            <v>03606744</v>
          </cell>
        </row>
        <row r="48">
          <cell r="A48">
            <v>3604165</v>
          </cell>
          <cell r="B48" t="str">
            <v>SELLA</v>
          </cell>
          <cell r="C48" t="str">
            <v>ADRIANA</v>
          </cell>
          <cell r="D48" t="str">
            <v>ATLETICA CALDOGNO '93</v>
          </cell>
          <cell r="E48">
            <v>0</v>
          </cell>
          <cell r="F48">
            <v>1975</v>
          </cell>
          <cell r="G48">
            <v>0</v>
          </cell>
          <cell r="H48" t="str">
            <v>AAF</v>
          </cell>
          <cell r="I48" t="str">
            <v>00129</v>
          </cell>
          <cell r="J48" t="str">
            <v>03604165</v>
          </cell>
        </row>
        <row r="49">
          <cell r="A49">
            <v>3603383</v>
          </cell>
          <cell r="B49" t="str">
            <v>SMIDERLE</v>
          </cell>
          <cell r="C49" t="str">
            <v>FRANCESCA</v>
          </cell>
          <cell r="D49" t="str">
            <v>ATLETICA VALCHIAMPO</v>
          </cell>
          <cell r="E49">
            <v>0</v>
          </cell>
          <cell r="F49">
            <v>1982</v>
          </cell>
          <cell r="G49">
            <v>0</v>
          </cell>
          <cell r="H49" t="str">
            <v>AAF</v>
          </cell>
          <cell r="I49" t="str">
            <v>00140</v>
          </cell>
          <cell r="J49" t="str">
            <v>03603383</v>
          </cell>
        </row>
        <row r="50">
          <cell r="A50">
            <v>3602641</v>
          </cell>
          <cell r="B50" t="str">
            <v>SPOLADORE</v>
          </cell>
          <cell r="C50" t="str">
            <v>SARA</v>
          </cell>
          <cell r="D50" t="str">
            <v>A.S.D. VALLI DEL PASUBIO</v>
          </cell>
          <cell r="E50">
            <v>0</v>
          </cell>
          <cell r="F50">
            <v>1979</v>
          </cell>
          <cell r="G50">
            <v>0</v>
          </cell>
          <cell r="H50" t="str">
            <v>AAF</v>
          </cell>
          <cell r="I50" t="str">
            <v>00073</v>
          </cell>
          <cell r="J50" t="str">
            <v>03602641</v>
          </cell>
        </row>
        <row r="51">
          <cell r="A51">
            <v>3602561</v>
          </cell>
          <cell r="B51" t="str">
            <v>TABACCO</v>
          </cell>
          <cell r="C51" t="str">
            <v>SILVIA</v>
          </cell>
          <cell r="D51" t="str">
            <v>ATLETICA UNION CREAZZO A.S.D.</v>
          </cell>
          <cell r="E51">
            <v>0</v>
          </cell>
          <cell r="F51">
            <v>1975</v>
          </cell>
          <cell r="G51">
            <v>0</v>
          </cell>
          <cell r="H51" t="str">
            <v>AAF</v>
          </cell>
          <cell r="I51" t="str">
            <v>00101</v>
          </cell>
          <cell r="J51" t="str">
            <v>03602561</v>
          </cell>
        </row>
        <row r="52">
          <cell r="A52">
            <v>3603480</v>
          </cell>
          <cell r="B52" t="str">
            <v>TERZO</v>
          </cell>
          <cell r="C52" t="str">
            <v>ALESSIA</v>
          </cell>
          <cell r="D52" t="str">
            <v>A.A. ATLETICA MALO</v>
          </cell>
          <cell r="E52">
            <v>0</v>
          </cell>
          <cell r="F52">
            <v>1974</v>
          </cell>
          <cell r="G52">
            <v>0</v>
          </cell>
          <cell r="H52" t="str">
            <v>AAF</v>
          </cell>
          <cell r="I52" t="str">
            <v>00132</v>
          </cell>
          <cell r="J52" t="str">
            <v>03603480</v>
          </cell>
        </row>
        <row r="53">
          <cell r="A53">
            <v>3603101</v>
          </cell>
          <cell r="B53" t="str">
            <v>TODOSIJEVIC</v>
          </cell>
          <cell r="C53" t="str">
            <v>MILA</v>
          </cell>
          <cell r="D53" t="str">
            <v>ATLETICA ARZIGNANO</v>
          </cell>
          <cell r="E53">
            <v>0</v>
          </cell>
          <cell r="F53">
            <v>1975</v>
          </cell>
          <cell r="G53">
            <v>0</v>
          </cell>
          <cell r="H53" t="str">
            <v>AAF</v>
          </cell>
          <cell r="I53" t="str">
            <v>00131</v>
          </cell>
          <cell r="J53" t="str">
            <v>03603101</v>
          </cell>
        </row>
        <row r="54">
          <cell r="A54">
            <v>3604513</v>
          </cell>
          <cell r="B54" t="str">
            <v>VALENTE</v>
          </cell>
          <cell r="C54" t="str">
            <v>AIDA</v>
          </cell>
          <cell r="D54" t="str">
            <v>C.S.I. TEZZE SUL BRENTA</v>
          </cell>
          <cell r="E54">
            <v>0</v>
          </cell>
          <cell r="F54">
            <v>1978</v>
          </cell>
          <cell r="G54">
            <v>0</v>
          </cell>
          <cell r="H54" t="str">
            <v>AAF</v>
          </cell>
          <cell r="I54" t="str">
            <v>00134</v>
          </cell>
          <cell r="J54" t="str">
            <v>03604513</v>
          </cell>
        </row>
        <row r="55">
          <cell r="A55">
            <v>3604008</v>
          </cell>
          <cell r="B55" t="str">
            <v>VENZO</v>
          </cell>
          <cell r="C55" t="str">
            <v>SELENA</v>
          </cell>
          <cell r="D55" t="str">
            <v>POLISPORTIVA DUEVILLE</v>
          </cell>
          <cell r="E55">
            <v>0</v>
          </cell>
          <cell r="F55">
            <v>1974</v>
          </cell>
          <cell r="G55">
            <v>0</v>
          </cell>
          <cell r="H55" t="str">
            <v>AAF</v>
          </cell>
          <cell r="I55" t="str">
            <v>00112</v>
          </cell>
          <cell r="J55" t="str">
            <v>03604008</v>
          </cell>
        </row>
        <row r="56">
          <cell r="A56">
            <v>3606494</v>
          </cell>
          <cell r="B56" t="str">
            <v>VETTORATO</v>
          </cell>
          <cell r="C56" t="str">
            <v>GIADA</v>
          </cell>
          <cell r="D56" t="str">
            <v>G.S. LEONICENA</v>
          </cell>
          <cell r="E56">
            <v>0</v>
          </cell>
          <cell r="F56">
            <v>1980</v>
          </cell>
          <cell r="G56">
            <v>0</v>
          </cell>
          <cell r="H56" t="str">
            <v>AAF</v>
          </cell>
          <cell r="I56" t="str">
            <v>00136</v>
          </cell>
          <cell r="J56" t="str">
            <v>03606494</v>
          </cell>
        </row>
        <row r="57">
          <cell r="A57">
            <v>3606746</v>
          </cell>
          <cell r="B57" t="str">
            <v>ZAMBON</v>
          </cell>
          <cell r="C57" t="str">
            <v>LINDA</v>
          </cell>
          <cell r="D57" t="str">
            <v>A.A. ATLETICA MALO</v>
          </cell>
          <cell r="E57">
            <v>0</v>
          </cell>
          <cell r="F57">
            <v>1983</v>
          </cell>
          <cell r="G57">
            <v>0</v>
          </cell>
          <cell r="H57" t="str">
            <v>AAF</v>
          </cell>
          <cell r="I57" t="str">
            <v>00132</v>
          </cell>
          <cell r="J57" t="str">
            <v>03606746</v>
          </cell>
        </row>
        <row r="58">
          <cell r="A58">
            <v>3603930</v>
          </cell>
          <cell r="B58" t="str">
            <v>ZAMUNARO</v>
          </cell>
          <cell r="C58" t="str">
            <v>NICOLETTA</v>
          </cell>
          <cell r="D58" t="str">
            <v>ATLETICA CALDOGNO '93</v>
          </cell>
          <cell r="E58">
            <v>0</v>
          </cell>
          <cell r="F58">
            <v>1977</v>
          </cell>
          <cell r="G58">
            <v>0</v>
          </cell>
          <cell r="H58" t="str">
            <v>AAF</v>
          </cell>
          <cell r="I58" t="str">
            <v>00129</v>
          </cell>
          <cell r="J58" t="str">
            <v>03603930</v>
          </cell>
        </row>
        <row r="59">
          <cell r="A59">
            <v>3602258</v>
          </cell>
          <cell r="B59" t="str">
            <v>ZERBINATI</v>
          </cell>
          <cell r="C59" t="str">
            <v>SARA</v>
          </cell>
          <cell r="D59" t="str">
            <v>ATLETICA UNION CREAZZO A.S.D.</v>
          </cell>
          <cell r="E59">
            <v>0</v>
          </cell>
          <cell r="F59">
            <v>1978</v>
          </cell>
          <cell r="G59">
            <v>0</v>
          </cell>
          <cell r="H59" t="str">
            <v>AAF</v>
          </cell>
          <cell r="I59" t="str">
            <v>00101</v>
          </cell>
          <cell r="J59" t="str">
            <v>03602258</v>
          </cell>
        </row>
        <row r="60">
          <cell r="A60">
            <v>3603486</v>
          </cell>
          <cell r="B60" t="str">
            <v>ZOPPELLO</v>
          </cell>
          <cell r="C60" t="str">
            <v>MONICA</v>
          </cell>
          <cell r="D60" t="str">
            <v>A.A. ATLETICA MALO</v>
          </cell>
          <cell r="E60">
            <v>0</v>
          </cell>
          <cell r="F60">
            <v>1976</v>
          </cell>
          <cell r="G60">
            <v>0</v>
          </cell>
          <cell r="H60" t="str">
            <v>AAF</v>
          </cell>
          <cell r="I60" t="str">
            <v>00132</v>
          </cell>
          <cell r="J60" t="str">
            <v>03603486</v>
          </cell>
        </row>
        <row r="61">
          <cell r="A61">
            <v>3603396</v>
          </cell>
          <cell r="B61" t="str">
            <v>ZORDAN</v>
          </cell>
          <cell r="C61" t="str">
            <v>LISA</v>
          </cell>
          <cell r="D61" t="str">
            <v>ATLETICA VALCHIAMPO</v>
          </cell>
          <cell r="E61">
            <v>0</v>
          </cell>
          <cell r="F61">
            <v>1982</v>
          </cell>
          <cell r="G61">
            <v>0</v>
          </cell>
          <cell r="H61" t="str">
            <v>AAF</v>
          </cell>
          <cell r="I61" t="str">
            <v>00140</v>
          </cell>
          <cell r="J61" t="str">
            <v>03603396</v>
          </cell>
        </row>
        <row r="62">
          <cell r="A62">
            <v>3603602</v>
          </cell>
          <cell r="B62" t="str">
            <v>ZORZANELLO</v>
          </cell>
          <cell r="C62" t="str">
            <v>MICHELA</v>
          </cell>
          <cell r="D62" t="str">
            <v>AMICI DELL'ATLETICA VICENZA</v>
          </cell>
          <cell r="E62">
            <v>0</v>
          </cell>
          <cell r="F62">
            <v>1977</v>
          </cell>
          <cell r="G62">
            <v>0</v>
          </cell>
          <cell r="H62" t="str">
            <v>AAF</v>
          </cell>
          <cell r="I62" t="str">
            <v>00265</v>
          </cell>
          <cell r="J62" t="str">
            <v>03603602</v>
          </cell>
        </row>
        <row r="63">
          <cell r="A63">
            <v>3603417</v>
          </cell>
          <cell r="B63" t="str">
            <v>AGOSTI</v>
          </cell>
          <cell r="C63" t="str">
            <v>GIOVANNI</v>
          </cell>
          <cell r="D63" t="str">
            <v>A.A. ATLETICA MALO</v>
          </cell>
          <cell r="E63">
            <v>0</v>
          </cell>
          <cell r="F63">
            <v>1978</v>
          </cell>
          <cell r="G63">
            <v>0</v>
          </cell>
          <cell r="H63" t="str">
            <v>AAM</v>
          </cell>
          <cell r="I63" t="str">
            <v>00132</v>
          </cell>
          <cell r="J63" t="str">
            <v>03603417</v>
          </cell>
        </row>
        <row r="64">
          <cell r="A64">
            <v>3602437</v>
          </cell>
          <cell r="B64" t="str">
            <v>ALBA</v>
          </cell>
          <cell r="C64" t="str">
            <v>GIOVANNI</v>
          </cell>
          <cell r="D64" t="str">
            <v>ATLETICA UNION CREAZZO A.S.D.</v>
          </cell>
          <cell r="E64">
            <v>0</v>
          </cell>
          <cell r="F64">
            <v>1976</v>
          </cell>
          <cell r="G64">
            <v>0</v>
          </cell>
          <cell r="H64" t="str">
            <v>AAM</v>
          </cell>
          <cell r="I64" t="str">
            <v>00101</v>
          </cell>
          <cell r="J64" t="str">
            <v>03602437</v>
          </cell>
        </row>
        <row r="65">
          <cell r="A65">
            <v>3606729</v>
          </cell>
          <cell r="B65" t="str">
            <v>BAIO</v>
          </cell>
          <cell r="C65" t="str">
            <v>DAVIDE</v>
          </cell>
          <cell r="D65" t="str">
            <v>A.A. ATLETICA MALO</v>
          </cell>
          <cell r="E65">
            <v>0</v>
          </cell>
          <cell r="F65">
            <v>1977</v>
          </cell>
          <cell r="G65">
            <v>0</v>
          </cell>
          <cell r="H65" t="str">
            <v>AAM</v>
          </cell>
          <cell r="I65" t="str">
            <v>00132</v>
          </cell>
          <cell r="J65" t="str">
            <v>03606729</v>
          </cell>
        </row>
        <row r="66">
          <cell r="A66">
            <v>3603420</v>
          </cell>
          <cell r="B66" t="str">
            <v>BALASSO</v>
          </cell>
          <cell r="C66" t="str">
            <v>FEDERICO</v>
          </cell>
          <cell r="D66" t="str">
            <v>A.A. ATLETICA MALO</v>
          </cell>
          <cell r="E66">
            <v>0</v>
          </cell>
          <cell r="F66">
            <v>1977</v>
          </cell>
          <cell r="G66">
            <v>0</v>
          </cell>
          <cell r="H66" t="str">
            <v>AAM</v>
          </cell>
          <cell r="I66" t="str">
            <v>00132</v>
          </cell>
          <cell r="J66" t="str">
            <v>03603420</v>
          </cell>
        </row>
        <row r="67">
          <cell r="A67">
            <v>3607860</v>
          </cell>
          <cell r="B67" t="str">
            <v>BARBIERI</v>
          </cell>
          <cell r="C67" t="str">
            <v>DAMIANO</v>
          </cell>
          <cell r="D67" t="str">
            <v>CSI ATLETICA COLLI BERICI A.S.D.</v>
          </cell>
          <cell r="E67">
            <v>0</v>
          </cell>
          <cell r="F67">
            <v>1981</v>
          </cell>
          <cell r="G67">
            <v>0</v>
          </cell>
          <cell r="H67" t="str">
            <v>AAM</v>
          </cell>
          <cell r="I67" t="str">
            <v>00070</v>
          </cell>
          <cell r="J67" t="str">
            <v>03607860</v>
          </cell>
        </row>
        <row r="68">
          <cell r="A68">
            <v>3602972</v>
          </cell>
          <cell r="B68" t="str">
            <v>BARBIERI</v>
          </cell>
          <cell r="C68" t="str">
            <v>MANUEL</v>
          </cell>
          <cell r="D68" t="str">
            <v>POLISPORTIVA DUEVILLE</v>
          </cell>
          <cell r="E68">
            <v>0</v>
          </cell>
          <cell r="F68">
            <v>1979</v>
          </cell>
          <cell r="G68">
            <v>0</v>
          </cell>
          <cell r="H68" t="str">
            <v>AAM</v>
          </cell>
          <cell r="I68" t="str">
            <v>00112</v>
          </cell>
          <cell r="J68" t="str">
            <v>03602972</v>
          </cell>
        </row>
        <row r="69">
          <cell r="A69">
            <v>3605271</v>
          </cell>
          <cell r="B69" t="str">
            <v>BELLINASO</v>
          </cell>
          <cell r="C69" t="str">
            <v>ANDREA</v>
          </cell>
          <cell r="D69" t="str">
            <v>G.S. LEONICENA</v>
          </cell>
          <cell r="E69">
            <v>0</v>
          </cell>
          <cell r="F69">
            <v>1977</v>
          </cell>
          <cell r="G69">
            <v>0</v>
          </cell>
          <cell r="H69" t="str">
            <v>AAM</v>
          </cell>
          <cell r="I69" t="str">
            <v>00136</v>
          </cell>
          <cell r="J69" t="str">
            <v>03605271</v>
          </cell>
        </row>
        <row r="70">
          <cell r="A70">
            <v>3606014</v>
          </cell>
          <cell r="B70" t="str">
            <v>BELLOTTO</v>
          </cell>
          <cell r="C70" t="str">
            <v>CRISTIAN</v>
          </cell>
          <cell r="D70" t="str">
            <v>CSI ATLETICA COLLI BERICI A.S.D.</v>
          </cell>
          <cell r="E70">
            <v>0</v>
          </cell>
          <cell r="F70">
            <v>1976</v>
          </cell>
          <cell r="G70">
            <v>0</v>
          </cell>
          <cell r="H70" t="str">
            <v>AAM</v>
          </cell>
          <cell r="I70" t="str">
            <v>00070</v>
          </cell>
          <cell r="J70" t="str">
            <v>03606014</v>
          </cell>
        </row>
        <row r="71">
          <cell r="A71">
            <v>3603317</v>
          </cell>
          <cell r="B71" t="str">
            <v>BELLUZZO</v>
          </cell>
          <cell r="C71" t="str">
            <v>FAUSTO</v>
          </cell>
          <cell r="D71" t="str">
            <v>ATLETICA VALCHIAMPO</v>
          </cell>
          <cell r="E71">
            <v>0</v>
          </cell>
          <cell r="F71">
            <v>1976</v>
          </cell>
          <cell r="G71">
            <v>0</v>
          </cell>
          <cell r="H71" t="str">
            <v>AAM</v>
          </cell>
          <cell r="I71" t="str">
            <v>00140</v>
          </cell>
          <cell r="J71" t="str">
            <v>03603317</v>
          </cell>
        </row>
        <row r="72">
          <cell r="A72">
            <v>3603425</v>
          </cell>
          <cell r="B72" t="str">
            <v>BERTOLDO</v>
          </cell>
          <cell r="C72" t="str">
            <v>FABIO</v>
          </cell>
          <cell r="D72" t="str">
            <v>A.A. ATLETICA MALO</v>
          </cell>
          <cell r="E72">
            <v>0</v>
          </cell>
          <cell r="F72">
            <v>1976</v>
          </cell>
          <cell r="G72">
            <v>0</v>
          </cell>
          <cell r="H72" t="str">
            <v>AAM</v>
          </cell>
          <cell r="I72" t="str">
            <v>00132</v>
          </cell>
          <cell r="J72" t="str">
            <v>03603425</v>
          </cell>
        </row>
        <row r="73">
          <cell r="A73">
            <v>3603426</v>
          </cell>
          <cell r="B73" t="str">
            <v>BERTOLDO</v>
          </cell>
          <cell r="C73" t="str">
            <v>MAURO</v>
          </cell>
          <cell r="D73" t="str">
            <v>A.A. ATLETICA MALO</v>
          </cell>
          <cell r="E73">
            <v>0</v>
          </cell>
          <cell r="F73">
            <v>1980</v>
          </cell>
          <cell r="G73">
            <v>0</v>
          </cell>
          <cell r="H73" t="str">
            <v>AAM</v>
          </cell>
          <cell r="I73" t="str">
            <v>00132</v>
          </cell>
          <cell r="J73" t="str">
            <v>03603426</v>
          </cell>
        </row>
        <row r="74">
          <cell r="A74">
            <v>3603852</v>
          </cell>
          <cell r="B74" t="str">
            <v>BIGARELLA</v>
          </cell>
          <cell r="C74" t="str">
            <v>MARIANO</v>
          </cell>
          <cell r="D74" t="str">
            <v>ATLETICA CALDOGNO '93</v>
          </cell>
          <cell r="E74">
            <v>0</v>
          </cell>
          <cell r="F74">
            <v>1981</v>
          </cell>
          <cell r="G74">
            <v>0</v>
          </cell>
          <cell r="H74" t="str">
            <v>AAM</v>
          </cell>
          <cell r="I74" t="str">
            <v>00129</v>
          </cell>
          <cell r="J74" t="str">
            <v>03603852</v>
          </cell>
        </row>
        <row r="75">
          <cell r="A75">
            <v>3603400</v>
          </cell>
          <cell r="B75" t="str">
            <v>BLANDINA</v>
          </cell>
          <cell r="C75" t="str">
            <v>FRANCESCO</v>
          </cell>
          <cell r="D75" t="str">
            <v>ATLETICA VALCHIAMPO</v>
          </cell>
          <cell r="E75">
            <v>0</v>
          </cell>
          <cell r="F75">
            <v>1976</v>
          </cell>
          <cell r="G75">
            <v>0</v>
          </cell>
          <cell r="H75" t="str">
            <v>AAM</v>
          </cell>
          <cell r="I75" t="str">
            <v>00140</v>
          </cell>
          <cell r="J75" t="str">
            <v>03603400</v>
          </cell>
        </row>
        <row r="76">
          <cell r="A76">
            <v>3606731</v>
          </cell>
          <cell r="B76" t="str">
            <v>BOLFE</v>
          </cell>
          <cell r="C76" t="str">
            <v>PAOLO</v>
          </cell>
          <cell r="D76" t="str">
            <v>A.A. ATLETICA MALO</v>
          </cell>
          <cell r="E76">
            <v>0</v>
          </cell>
          <cell r="F76">
            <v>1981</v>
          </cell>
          <cell r="G76">
            <v>0</v>
          </cell>
          <cell r="H76" t="str">
            <v>AAM</v>
          </cell>
          <cell r="I76" t="str">
            <v>00132</v>
          </cell>
          <cell r="J76" t="str">
            <v>03606731</v>
          </cell>
        </row>
        <row r="77">
          <cell r="A77">
            <v>3603943</v>
          </cell>
          <cell r="B77" t="str">
            <v>BORTOLI</v>
          </cell>
          <cell r="C77" t="str">
            <v>CRISTIAN</v>
          </cell>
          <cell r="D77" t="str">
            <v>POLISPORTIVA DUEVILLE</v>
          </cell>
          <cell r="E77">
            <v>0</v>
          </cell>
          <cell r="F77">
            <v>1977</v>
          </cell>
          <cell r="G77">
            <v>0</v>
          </cell>
          <cell r="H77" t="str">
            <v>AAM</v>
          </cell>
          <cell r="I77" t="str">
            <v>00112</v>
          </cell>
          <cell r="J77" t="str">
            <v>03603943</v>
          </cell>
        </row>
        <row r="78">
          <cell r="A78">
            <v>3606732</v>
          </cell>
          <cell r="B78" t="str">
            <v>BORTOLON</v>
          </cell>
          <cell r="C78" t="str">
            <v>LUCIANO</v>
          </cell>
          <cell r="D78" t="str">
            <v>A.A. ATLETICA MALO</v>
          </cell>
          <cell r="E78">
            <v>0</v>
          </cell>
          <cell r="F78">
            <v>1975</v>
          </cell>
          <cell r="G78">
            <v>0</v>
          </cell>
          <cell r="H78" t="str">
            <v>AAM</v>
          </cell>
          <cell r="I78" t="str">
            <v>00132</v>
          </cell>
          <cell r="J78" t="str">
            <v>03606732</v>
          </cell>
        </row>
        <row r="79">
          <cell r="A79">
            <v>3602768</v>
          </cell>
          <cell r="B79" t="str">
            <v>BRANDELLERO</v>
          </cell>
          <cell r="C79" t="str">
            <v>FABIO</v>
          </cell>
          <cell r="D79" t="str">
            <v>ATLETICA UNION CREAZZO A.S.D.</v>
          </cell>
          <cell r="E79">
            <v>0</v>
          </cell>
          <cell r="F79">
            <v>1983</v>
          </cell>
          <cell r="G79">
            <v>0</v>
          </cell>
          <cell r="H79" t="str">
            <v>AAM</v>
          </cell>
          <cell r="I79" t="str">
            <v>00101</v>
          </cell>
          <cell r="J79" t="str">
            <v>03602768</v>
          </cell>
        </row>
        <row r="80">
          <cell r="A80">
            <v>3604366</v>
          </cell>
          <cell r="B80" t="str">
            <v>CAPPELLETTI</v>
          </cell>
          <cell r="C80" t="str">
            <v>MASSIMO</v>
          </cell>
          <cell r="D80" t="str">
            <v>ATLETICA VALCHIAMPO</v>
          </cell>
          <cell r="E80">
            <v>0</v>
          </cell>
          <cell r="F80">
            <v>1977</v>
          </cell>
          <cell r="G80">
            <v>0</v>
          </cell>
          <cell r="H80" t="str">
            <v>AAM</v>
          </cell>
          <cell r="I80" t="str">
            <v>00140</v>
          </cell>
          <cell r="J80" t="str">
            <v>03604366</v>
          </cell>
        </row>
        <row r="81">
          <cell r="A81">
            <v>3605623</v>
          </cell>
          <cell r="B81" t="str">
            <v>CARBONIERO</v>
          </cell>
          <cell r="C81" t="str">
            <v>MAURIZIO</v>
          </cell>
          <cell r="D81" t="str">
            <v>ARCES</v>
          </cell>
          <cell r="E81">
            <v>0</v>
          </cell>
          <cell r="F81">
            <v>1982</v>
          </cell>
          <cell r="G81">
            <v>0</v>
          </cell>
          <cell r="H81" t="str">
            <v>AAM</v>
          </cell>
          <cell r="I81" t="str">
            <v>00339</v>
          </cell>
          <cell r="J81" t="str">
            <v>03605623</v>
          </cell>
        </row>
        <row r="82">
          <cell r="A82">
            <v>3606733</v>
          </cell>
          <cell r="B82" t="str">
            <v>CARLOTTO</v>
          </cell>
          <cell r="C82" t="str">
            <v>NICOLA</v>
          </cell>
          <cell r="D82" t="str">
            <v>A.A. ATLETICA MALO</v>
          </cell>
          <cell r="E82">
            <v>0</v>
          </cell>
          <cell r="F82">
            <v>1977</v>
          </cell>
          <cell r="G82">
            <v>0</v>
          </cell>
          <cell r="H82" t="str">
            <v>AAM</v>
          </cell>
          <cell r="I82" t="str">
            <v>00132</v>
          </cell>
          <cell r="J82" t="str">
            <v>03606733</v>
          </cell>
        </row>
        <row r="83">
          <cell r="A83">
            <v>3603861</v>
          </cell>
          <cell r="B83" t="str">
            <v>CAROLLO</v>
          </cell>
          <cell r="C83" t="str">
            <v>EMANUELE</v>
          </cell>
          <cell r="D83" t="str">
            <v>ATLETICA CALDOGNO '93</v>
          </cell>
          <cell r="E83">
            <v>0</v>
          </cell>
          <cell r="F83">
            <v>1982</v>
          </cell>
          <cell r="G83">
            <v>0</v>
          </cell>
          <cell r="H83" t="str">
            <v>AAM</v>
          </cell>
          <cell r="I83" t="str">
            <v>00129</v>
          </cell>
          <cell r="J83" t="str">
            <v>03603861</v>
          </cell>
        </row>
        <row r="84">
          <cell r="A84">
            <v>3603326</v>
          </cell>
          <cell r="B84" t="str">
            <v>CARRARINI</v>
          </cell>
          <cell r="C84" t="str">
            <v>MAURO</v>
          </cell>
          <cell r="D84" t="str">
            <v>ATLETICA VALCHIAMPO</v>
          </cell>
          <cell r="E84">
            <v>0</v>
          </cell>
          <cell r="F84">
            <v>1980</v>
          </cell>
          <cell r="G84">
            <v>0</v>
          </cell>
          <cell r="H84" t="str">
            <v>AAM</v>
          </cell>
          <cell r="I84" t="str">
            <v>00140</v>
          </cell>
          <cell r="J84" t="str">
            <v>03603326</v>
          </cell>
        </row>
        <row r="85">
          <cell r="A85">
            <v>3603327</v>
          </cell>
          <cell r="B85" t="str">
            <v>CARRETTA</v>
          </cell>
          <cell r="C85" t="str">
            <v>GIANLUCA</v>
          </cell>
          <cell r="D85" t="str">
            <v>ATLETICA VALCHIAMPO</v>
          </cell>
          <cell r="E85">
            <v>0</v>
          </cell>
          <cell r="F85">
            <v>1980</v>
          </cell>
          <cell r="G85">
            <v>0</v>
          </cell>
          <cell r="H85" t="str">
            <v>AAM</v>
          </cell>
          <cell r="I85" t="str">
            <v>00140</v>
          </cell>
          <cell r="J85" t="str">
            <v>03603327</v>
          </cell>
        </row>
        <row r="86">
          <cell r="A86">
            <v>3605828</v>
          </cell>
          <cell r="B86" t="str">
            <v>CASAGRANDE</v>
          </cell>
          <cell r="C86" t="str">
            <v>ANDREA</v>
          </cell>
          <cell r="D86" t="str">
            <v>POLISPORTIVA DUEVILLE</v>
          </cell>
          <cell r="E86">
            <v>0</v>
          </cell>
          <cell r="F86">
            <v>1982</v>
          </cell>
          <cell r="G86">
            <v>0</v>
          </cell>
          <cell r="H86" t="str">
            <v>AAM</v>
          </cell>
          <cell r="I86" t="str">
            <v>00112</v>
          </cell>
          <cell r="J86" t="str">
            <v>03605828</v>
          </cell>
        </row>
        <row r="87">
          <cell r="A87">
            <v>3603864</v>
          </cell>
          <cell r="B87" t="str">
            <v>CHIODI</v>
          </cell>
          <cell r="C87" t="str">
            <v>STEFANO</v>
          </cell>
          <cell r="D87" t="str">
            <v>ATLETICA CALDOGNO '93</v>
          </cell>
          <cell r="E87">
            <v>0</v>
          </cell>
          <cell r="F87">
            <v>1979</v>
          </cell>
          <cell r="G87">
            <v>0</v>
          </cell>
          <cell r="H87" t="str">
            <v>AAM</v>
          </cell>
          <cell r="I87" t="str">
            <v>00129</v>
          </cell>
          <cell r="J87" t="str">
            <v>03603864</v>
          </cell>
        </row>
        <row r="88">
          <cell r="A88">
            <v>3603536</v>
          </cell>
          <cell r="B88" t="str">
            <v>CONFESSA</v>
          </cell>
          <cell r="C88" t="str">
            <v>EDGARDO</v>
          </cell>
          <cell r="D88" t="str">
            <v>ATLETICA UNION CREAZZO A.S.D.</v>
          </cell>
          <cell r="E88">
            <v>0</v>
          </cell>
          <cell r="F88">
            <v>1978</v>
          </cell>
          <cell r="G88">
            <v>0</v>
          </cell>
          <cell r="H88" t="str">
            <v>AAM</v>
          </cell>
          <cell r="I88" t="str">
            <v>00101</v>
          </cell>
          <cell r="J88" t="str">
            <v>03603536</v>
          </cell>
        </row>
        <row r="89">
          <cell r="A89">
            <v>3607210</v>
          </cell>
          <cell r="B89" t="str">
            <v>COPIELLO</v>
          </cell>
          <cell r="C89" t="str">
            <v>ANDREA</v>
          </cell>
          <cell r="D89" t="str">
            <v>POLISPORTIVA DUEVILLE</v>
          </cell>
          <cell r="E89">
            <v>0</v>
          </cell>
          <cell r="F89">
            <v>1974</v>
          </cell>
          <cell r="G89">
            <v>0</v>
          </cell>
          <cell r="H89" t="str">
            <v>AAM</v>
          </cell>
          <cell r="I89" t="str">
            <v>00112</v>
          </cell>
          <cell r="J89" t="str">
            <v>03607210</v>
          </cell>
        </row>
        <row r="90">
          <cell r="A90">
            <v>3604355</v>
          </cell>
          <cell r="B90" t="str">
            <v>CORTIANA</v>
          </cell>
          <cell r="C90" t="str">
            <v>SIMONE</v>
          </cell>
          <cell r="D90" t="str">
            <v>A.S.D. VALLI DEL PASUBIO</v>
          </cell>
          <cell r="E90">
            <v>0</v>
          </cell>
          <cell r="F90">
            <v>1980</v>
          </cell>
          <cell r="G90">
            <v>0</v>
          </cell>
          <cell r="H90" t="str">
            <v>AAM</v>
          </cell>
          <cell r="I90" t="str">
            <v>00073</v>
          </cell>
          <cell r="J90" t="str">
            <v>03604355</v>
          </cell>
        </row>
        <row r="91">
          <cell r="A91">
            <v>3604105</v>
          </cell>
          <cell r="B91" t="str">
            <v>COSTA</v>
          </cell>
          <cell r="C91" t="str">
            <v>PAOLO</v>
          </cell>
          <cell r="D91" t="str">
            <v>POLISPORTIVA DUEVILLE</v>
          </cell>
          <cell r="E91">
            <v>0</v>
          </cell>
          <cell r="F91">
            <v>1974</v>
          </cell>
          <cell r="G91">
            <v>0</v>
          </cell>
          <cell r="H91" t="str">
            <v>AAM</v>
          </cell>
          <cell r="I91" t="str">
            <v>00112</v>
          </cell>
          <cell r="J91" t="str">
            <v>03604105</v>
          </cell>
        </row>
        <row r="92">
          <cell r="A92">
            <v>3603442</v>
          </cell>
          <cell r="B92" t="str">
            <v>CROSARA</v>
          </cell>
          <cell r="C92" t="str">
            <v>IVAN</v>
          </cell>
          <cell r="D92" t="str">
            <v>A.A. ATLETICA MALO</v>
          </cell>
          <cell r="E92">
            <v>0</v>
          </cell>
          <cell r="F92">
            <v>1978</v>
          </cell>
          <cell r="G92">
            <v>0</v>
          </cell>
          <cell r="H92" t="str">
            <v>AAM</v>
          </cell>
          <cell r="I92" t="str">
            <v>00132</v>
          </cell>
          <cell r="J92" t="str">
            <v>03603442</v>
          </cell>
        </row>
        <row r="93">
          <cell r="A93">
            <v>3603017</v>
          </cell>
          <cell r="B93" t="str">
            <v>DAL BARCO</v>
          </cell>
          <cell r="C93" t="str">
            <v>SIMONE</v>
          </cell>
          <cell r="D93" t="str">
            <v>ATLETICA ARZIGNANO</v>
          </cell>
          <cell r="E93">
            <v>0</v>
          </cell>
          <cell r="F93">
            <v>1982</v>
          </cell>
          <cell r="G93">
            <v>0</v>
          </cell>
          <cell r="H93" t="str">
            <v>AAM</v>
          </cell>
          <cell r="I93" t="str">
            <v>00131</v>
          </cell>
          <cell r="J93" t="str">
            <v>03603017</v>
          </cell>
        </row>
        <row r="94">
          <cell r="A94">
            <v>3603045</v>
          </cell>
          <cell r="B94" t="str">
            <v>DAL CENGIO</v>
          </cell>
          <cell r="C94" t="str">
            <v>DIEGO</v>
          </cell>
          <cell r="D94" t="str">
            <v>ATLETICA ARZIGNANO</v>
          </cell>
          <cell r="E94">
            <v>0</v>
          </cell>
          <cell r="F94">
            <v>1977</v>
          </cell>
          <cell r="G94">
            <v>0</v>
          </cell>
          <cell r="H94" t="str">
            <v>AAM</v>
          </cell>
          <cell r="I94" t="str">
            <v>00131</v>
          </cell>
          <cell r="J94" t="str">
            <v>03603045</v>
          </cell>
        </row>
        <row r="95">
          <cell r="A95">
            <v>3605830</v>
          </cell>
          <cell r="B95" t="str">
            <v>DAL FERRO</v>
          </cell>
          <cell r="C95" t="str">
            <v>ALESSANDRO</v>
          </cell>
          <cell r="D95" t="str">
            <v>POLISPORTIVA DUEVILLE</v>
          </cell>
          <cell r="E95">
            <v>0</v>
          </cell>
          <cell r="F95">
            <v>1976</v>
          </cell>
          <cell r="G95">
            <v>0</v>
          </cell>
          <cell r="H95" t="str">
            <v>AAM</v>
          </cell>
          <cell r="I95" t="str">
            <v>00112</v>
          </cell>
          <cell r="J95" t="str">
            <v>03605830</v>
          </cell>
        </row>
        <row r="96">
          <cell r="A96">
            <v>3603443</v>
          </cell>
          <cell r="B96" t="str">
            <v>DAL PERO</v>
          </cell>
          <cell r="C96" t="str">
            <v>ANDREA</v>
          </cell>
          <cell r="D96" t="str">
            <v>A.A. ATLETICA MALO</v>
          </cell>
          <cell r="E96">
            <v>0</v>
          </cell>
          <cell r="F96">
            <v>1983</v>
          </cell>
          <cell r="G96">
            <v>0</v>
          </cell>
          <cell r="H96" t="str">
            <v>AAM</v>
          </cell>
          <cell r="I96" t="str">
            <v>00132</v>
          </cell>
          <cell r="J96" t="str">
            <v>03603443</v>
          </cell>
        </row>
        <row r="97">
          <cell r="A97">
            <v>3603873</v>
          </cell>
          <cell r="B97" t="str">
            <v>DAL SANTO</v>
          </cell>
          <cell r="C97" t="str">
            <v>ALESSANDRO</v>
          </cell>
          <cell r="D97" t="str">
            <v>ATLETICA CALDOGNO '93</v>
          </cell>
          <cell r="E97">
            <v>0</v>
          </cell>
          <cell r="F97">
            <v>1981</v>
          </cell>
          <cell r="G97">
            <v>0</v>
          </cell>
          <cell r="H97" t="str">
            <v>AAM</v>
          </cell>
          <cell r="I97" t="str">
            <v>00129</v>
          </cell>
          <cell r="J97" t="str">
            <v>03603873</v>
          </cell>
        </row>
        <row r="98">
          <cell r="A98">
            <v>3603776</v>
          </cell>
          <cell r="B98" t="str">
            <v>DALLA BONA</v>
          </cell>
          <cell r="C98" t="str">
            <v>ALESSANDRO</v>
          </cell>
          <cell r="D98" t="str">
            <v>G.S. LEONICENA</v>
          </cell>
          <cell r="E98">
            <v>0</v>
          </cell>
          <cell r="F98">
            <v>1975</v>
          </cell>
          <cell r="G98">
            <v>0</v>
          </cell>
          <cell r="H98" t="str">
            <v>AAM</v>
          </cell>
          <cell r="I98" t="str">
            <v>00136</v>
          </cell>
          <cell r="J98" t="str">
            <v>03603776</v>
          </cell>
        </row>
        <row r="99">
          <cell r="A99">
            <v>3606527</v>
          </cell>
          <cell r="B99" t="str">
            <v>DALLA SANTA</v>
          </cell>
          <cell r="C99" t="str">
            <v>ANDREA</v>
          </cell>
          <cell r="D99" t="str">
            <v>ATLETICA ARZIGNANO</v>
          </cell>
          <cell r="E99">
            <v>0</v>
          </cell>
          <cell r="F99">
            <v>1975</v>
          </cell>
          <cell r="G99">
            <v>0</v>
          </cell>
          <cell r="H99" t="str">
            <v>AAM</v>
          </cell>
          <cell r="I99" t="str">
            <v>00131</v>
          </cell>
          <cell r="J99" t="str">
            <v>03606527</v>
          </cell>
        </row>
        <row r="100">
          <cell r="A100">
            <v>3603334</v>
          </cell>
          <cell r="B100" t="str">
            <v>DALLA VALLE</v>
          </cell>
          <cell r="C100" t="str">
            <v>ROBERTO</v>
          </cell>
          <cell r="D100" t="str">
            <v>ATLETICA VALCHIAMPO</v>
          </cell>
          <cell r="E100">
            <v>0</v>
          </cell>
          <cell r="F100">
            <v>1981</v>
          </cell>
          <cell r="G100">
            <v>0</v>
          </cell>
          <cell r="H100" t="str">
            <v>AAM</v>
          </cell>
          <cell r="I100" t="str">
            <v>00140</v>
          </cell>
          <cell r="J100" t="str">
            <v>03603334</v>
          </cell>
        </row>
        <row r="101">
          <cell r="A101">
            <v>3604520</v>
          </cell>
          <cell r="B101" t="str">
            <v>DALLE CARBONARE</v>
          </cell>
          <cell r="C101" t="str">
            <v>RICCARDO</v>
          </cell>
          <cell r="D101" t="str">
            <v>AMICI DELL'ATLETICA VICENZA</v>
          </cell>
          <cell r="E101">
            <v>0</v>
          </cell>
          <cell r="F101">
            <v>1979</v>
          </cell>
          <cell r="G101">
            <v>0</v>
          </cell>
          <cell r="H101" t="str">
            <v>AAM</v>
          </cell>
          <cell r="I101" t="str">
            <v>00265</v>
          </cell>
          <cell r="J101" t="str">
            <v>03604520</v>
          </cell>
        </row>
        <row r="102">
          <cell r="A102">
            <v>3607658</v>
          </cell>
          <cell r="B102" t="str">
            <v>DE MARZO</v>
          </cell>
          <cell r="C102" t="str">
            <v>PAOLO</v>
          </cell>
          <cell r="D102" t="str">
            <v>SPAZI VERDI</v>
          </cell>
          <cell r="E102">
            <v>0</v>
          </cell>
          <cell r="F102">
            <v>1975</v>
          </cell>
          <cell r="G102">
            <v>0</v>
          </cell>
          <cell r="H102" t="str">
            <v>AAM</v>
          </cell>
          <cell r="I102" t="str">
            <v>00298</v>
          </cell>
          <cell r="J102" t="str">
            <v>03607658</v>
          </cell>
        </row>
        <row r="103">
          <cell r="A103">
            <v>3605835</v>
          </cell>
          <cell r="B103" t="str">
            <v>DE TOMASI</v>
          </cell>
          <cell r="C103" t="str">
            <v>FABIO</v>
          </cell>
          <cell r="D103" t="str">
            <v>POLISPORTIVA DUEVILLE</v>
          </cell>
          <cell r="E103">
            <v>0</v>
          </cell>
          <cell r="F103">
            <v>1983</v>
          </cell>
          <cell r="G103">
            <v>0</v>
          </cell>
          <cell r="H103" t="str">
            <v>AAM</v>
          </cell>
          <cell r="I103" t="str">
            <v>00112</v>
          </cell>
          <cell r="J103" t="str">
            <v>03605835</v>
          </cell>
        </row>
        <row r="104">
          <cell r="A104">
            <v>3603157</v>
          </cell>
          <cell r="B104" t="str">
            <v>DECCHINO</v>
          </cell>
          <cell r="C104" t="str">
            <v>ROBERTO</v>
          </cell>
          <cell r="D104" t="str">
            <v>GRUPPO SPORTIVO ALPINI VICENZA</v>
          </cell>
          <cell r="E104">
            <v>0</v>
          </cell>
          <cell r="F104">
            <v>1980</v>
          </cell>
          <cell r="G104">
            <v>0</v>
          </cell>
          <cell r="H104" t="str">
            <v>AAM</v>
          </cell>
          <cell r="I104" t="str">
            <v>00288</v>
          </cell>
          <cell r="J104" t="str">
            <v>03603157</v>
          </cell>
        </row>
        <row r="105">
          <cell r="A105">
            <v>3603669</v>
          </cell>
          <cell r="B105" t="str">
            <v>D'EUSTACCHIO</v>
          </cell>
          <cell r="C105" t="str">
            <v>ROBERTO</v>
          </cell>
          <cell r="D105" t="str">
            <v>A.P.D. VALDAGNO</v>
          </cell>
          <cell r="E105">
            <v>0</v>
          </cell>
          <cell r="F105">
            <v>1980</v>
          </cell>
          <cell r="G105">
            <v>0</v>
          </cell>
          <cell r="H105" t="str">
            <v>AAM</v>
          </cell>
          <cell r="I105" t="str">
            <v>00135</v>
          </cell>
          <cell r="J105" t="str">
            <v>03603669</v>
          </cell>
        </row>
        <row r="106">
          <cell r="A106">
            <v>3604504</v>
          </cell>
          <cell r="B106" t="str">
            <v>ECH CHAFAI</v>
          </cell>
          <cell r="C106" t="str">
            <v>ABD ELOUAHED</v>
          </cell>
          <cell r="D106" t="str">
            <v>POL. DIL. MONTECCHIO PRECALCINO</v>
          </cell>
          <cell r="E106">
            <v>0</v>
          </cell>
          <cell r="F106">
            <v>1976</v>
          </cell>
          <cell r="G106">
            <v>0</v>
          </cell>
          <cell r="H106" t="str">
            <v>AAM</v>
          </cell>
          <cell r="I106" t="str">
            <v>00004</v>
          </cell>
          <cell r="J106" t="str">
            <v>03604504</v>
          </cell>
        </row>
        <row r="107">
          <cell r="A107">
            <v>3602485</v>
          </cell>
          <cell r="B107" t="str">
            <v>FABRIS</v>
          </cell>
          <cell r="C107" t="str">
            <v>DAVIDE</v>
          </cell>
          <cell r="D107" t="str">
            <v>ATLETICA UNION CREAZZO A.S.D.</v>
          </cell>
          <cell r="E107">
            <v>0</v>
          </cell>
          <cell r="F107">
            <v>1975</v>
          </cell>
          <cell r="G107">
            <v>0</v>
          </cell>
          <cell r="H107" t="str">
            <v>AAM</v>
          </cell>
          <cell r="I107" t="str">
            <v>00101</v>
          </cell>
          <cell r="J107" t="str">
            <v>03602485</v>
          </cell>
        </row>
        <row r="108">
          <cell r="A108">
            <v>3602493</v>
          </cell>
          <cell r="B108" t="str">
            <v>FERRARIN</v>
          </cell>
          <cell r="C108" t="str">
            <v>ALESSANDRO</v>
          </cell>
          <cell r="D108" t="str">
            <v>ATLETICA UNION CREAZZO A.S.D.</v>
          </cell>
          <cell r="E108">
            <v>0</v>
          </cell>
          <cell r="F108">
            <v>1978</v>
          </cell>
          <cell r="G108">
            <v>0</v>
          </cell>
          <cell r="H108" t="str">
            <v>AAM</v>
          </cell>
          <cell r="I108" t="str">
            <v>00101</v>
          </cell>
          <cell r="J108" t="str">
            <v>03602493</v>
          </cell>
        </row>
        <row r="109">
          <cell r="A109">
            <v>3603057</v>
          </cell>
          <cell r="B109" t="str">
            <v>FONGARO</v>
          </cell>
          <cell r="C109" t="str">
            <v>GIANLUCA</v>
          </cell>
          <cell r="D109" t="str">
            <v>ATLETICA ARZIGNANO</v>
          </cell>
          <cell r="E109">
            <v>0</v>
          </cell>
          <cell r="F109">
            <v>1975</v>
          </cell>
          <cell r="G109">
            <v>0</v>
          </cell>
          <cell r="H109" t="str">
            <v>AAM</v>
          </cell>
          <cell r="I109" t="str">
            <v>00131</v>
          </cell>
          <cell r="J109" t="str">
            <v>03603057</v>
          </cell>
        </row>
        <row r="110">
          <cell r="A110">
            <v>3603345</v>
          </cell>
          <cell r="B110" t="str">
            <v>FRACCA</v>
          </cell>
          <cell r="C110" t="str">
            <v>LORIS</v>
          </cell>
          <cell r="D110" t="str">
            <v>ATLETICA VALCHIAMPO</v>
          </cell>
          <cell r="E110">
            <v>0</v>
          </cell>
          <cell r="F110">
            <v>1975</v>
          </cell>
          <cell r="G110">
            <v>0</v>
          </cell>
          <cell r="H110" t="str">
            <v>AAM</v>
          </cell>
          <cell r="I110" t="str">
            <v>00140</v>
          </cell>
          <cell r="J110" t="str">
            <v>03603345</v>
          </cell>
        </row>
        <row r="111">
          <cell r="A111">
            <v>3603881</v>
          </cell>
          <cell r="B111" t="str">
            <v>FRANCO</v>
          </cell>
          <cell r="C111" t="str">
            <v>MICHELE</v>
          </cell>
          <cell r="D111" t="str">
            <v>ATLETICA CALDOGNO '93</v>
          </cell>
          <cell r="E111">
            <v>0</v>
          </cell>
          <cell r="F111">
            <v>1980</v>
          </cell>
          <cell r="G111">
            <v>0</v>
          </cell>
          <cell r="H111" t="str">
            <v>AAM</v>
          </cell>
          <cell r="I111" t="str">
            <v>00129</v>
          </cell>
          <cell r="J111" t="str">
            <v>03603881</v>
          </cell>
        </row>
        <row r="112">
          <cell r="A112">
            <v>3604067</v>
          </cell>
          <cell r="B112" t="str">
            <v>FUC·</v>
          </cell>
          <cell r="C112" t="str">
            <v>SALVATORE</v>
          </cell>
          <cell r="D112" t="str">
            <v>RISORGIVE</v>
          </cell>
          <cell r="E112">
            <v>0</v>
          </cell>
          <cell r="F112">
            <v>1975</v>
          </cell>
          <cell r="G112">
            <v>0</v>
          </cell>
          <cell r="H112" t="str">
            <v>AAM</v>
          </cell>
          <cell r="I112" t="str">
            <v>00031</v>
          </cell>
          <cell r="J112" t="str">
            <v>03604067</v>
          </cell>
        </row>
        <row r="113">
          <cell r="A113">
            <v>3602887</v>
          </cell>
          <cell r="B113" t="str">
            <v>GARABUNATO</v>
          </cell>
          <cell r="C113" t="str">
            <v>MAURIZIO</v>
          </cell>
          <cell r="D113" t="str">
            <v>SPAZI VERDI</v>
          </cell>
          <cell r="E113">
            <v>0</v>
          </cell>
          <cell r="F113">
            <v>1974</v>
          </cell>
          <cell r="G113">
            <v>0</v>
          </cell>
          <cell r="H113" t="str">
            <v>AAM</v>
          </cell>
          <cell r="I113" t="str">
            <v>00298</v>
          </cell>
          <cell r="J113" t="str">
            <v>03602887</v>
          </cell>
        </row>
        <row r="114">
          <cell r="A114">
            <v>3603455</v>
          </cell>
          <cell r="B114" t="str">
            <v>GOLO</v>
          </cell>
          <cell r="C114" t="str">
            <v>MATTEO</v>
          </cell>
          <cell r="D114" t="str">
            <v>A.A. ATLETICA MALO</v>
          </cell>
          <cell r="E114">
            <v>0</v>
          </cell>
          <cell r="F114">
            <v>1975</v>
          </cell>
          <cell r="G114">
            <v>0</v>
          </cell>
          <cell r="H114" t="str">
            <v>AAM</v>
          </cell>
          <cell r="I114" t="str">
            <v>00132</v>
          </cell>
          <cell r="J114" t="str">
            <v>03603455</v>
          </cell>
        </row>
        <row r="115">
          <cell r="A115">
            <v>3603068</v>
          </cell>
          <cell r="B115" t="str">
            <v>GRISO</v>
          </cell>
          <cell r="C115" t="str">
            <v>RICCARDO</v>
          </cell>
          <cell r="D115" t="str">
            <v>ATLETICA ARZIGNANO</v>
          </cell>
          <cell r="E115">
            <v>0</v>
          </cell>
          <cell r="F115">
            <v>1983</v>
          </cell>
          <cell r="G115">
            <v>0</v>
          </cell>
          <cell r="H115" t="str">
            <v>AAM</v>
          </cell>
          <cell r="I115" t="str">
            <v>00131</v>
          </cell>
          <cell r="J115" t="str">
            <v>03603068</v>
          </cell>
        </row>
        <row r="116">
          <cell r="A116">
            <v>3604161</v>
          </cell>
          <cell r="B116" t="str">
            <v>GROSSELLE</v>
          </cell>
          <cell r="C116" t="str">
            <v>ANDREA</v>
          </cell>
          <cell r="D116" t="str">
            <v>ATLETICA CALDOGNO '93</v>
          </cell>
          <cell r="E116">
            <v>0</v>
          </cell>
          <cell r="F116">
            <v>1982</v>
          </cell>
          <cell r="G116">
            <v>0</v>
          </cell>
          <cell r="H116" t="str">
            <v>AAM</v>
          </cell>
          <cell r="I116" t="str">
            <v>00129</v>
          </cell>
          <cell r="J116" t="str">
            <v>03604161</v>
          </cell>
        </row>
        <row r="117">
          <cell r="A117">
            <v>3600712</v>
          </cell>
          <cell r="B117" t="str">
            <v>LAGO</v>
          </cell>
          <cell r="C117" t="str">
            <v>ALBERTO</v>
          </cell>
          <cell r="D117" t="str">
            <v>C.S.I. TEZZE SUL BRENTA</v>
          </cell>
          <cell r="E117">
            <v>0</v>
          </cell>
          <cell r="F117">
            <v>1979</v>
          </cell>
          <cell r="G117">
            <v>0</v>
          </cell>
          <cell r="H117" t="str">
            <v>AAM</v>
          </cell>
          <cell r="I117" t="str">
            <v>00134</v>
          </cell>
          <cell r="J117" t="str">
            <v>03600712</v>
          </cell>
        </row>
        <row r="118">
          <cell r="A118">
            <v>3603458</v>
          </cell>
          <cell r="B118" t="str">
            <v>LEZZI</v>
          </cell>
          <cell r="C118" t="str">
            <v>ANDREA</v>
          </cell>
          <cell r="D118" t="str">
            <v>A.A. ATLETICA MALO</v>
          </cell>
          <cell r="E118">
            <v>0</v>
          </cell>
          <cell r="F118">
            <v>1977</v>
          </cell>
          <cell r="G118">
            <v>0</v>
          </cell>
          <cell r="H118" t="str">
            <v>AAM</v>
          </cell>
          <cell r="I118" t="str">
            <v>00132</v>
          </cell>
          <cell r="J118" t="str">
            <v>03603458</v>
          </cell>
        </row>
        <row r="119">
          <cell r="A119">
            <v>3603307</v>
          </cell>
          <cell r="B119" t="str">
            <v>MACILOTTI</v>
          </cell>
          <cell r="C119" t="str">
            <v>LUCA</v>
          </cell>
          <cell r="D119" t="str">
            <v>ATLETICA VALCHIAMPO</v>
          </cell>
          <cell r="E119">
            <v>0</v>
          </cell>
          <cell r="F119">
            <v>1981</v>
          </cell>
          <cell r="G119">
            <v>0</v>
          </cell>
          <cell r="H119" t="str">
            <v>AAM</v>
          </cell>
          <cell r="I119" t="str">
            <v>00140</v>
          </cell>
          <cell r="J119" t="str">
            <v>03603307</v>
          </cell>
        </row>
        <row r="120">
          <cell r="A120">
            <v>3603352</v>
          </cell>
          <cell r="B120" t="str">
            <v>MARCANTE</v>
          </cell>
          <cell r="C120" t="str">
            <v>CHRISTIAN</v>
          </cell>
          <cell r="D120" t="str">
            <v>ATLETICA VALCHIAMPO</v>
          </cell>
          <cell r="E120">
            <v>0</v>
          </cell>
          <cell r="F120">
            <v>1974</v>
          </cell>
          <cell r="G120">
            <v>0</v>
          </cell>
          <cell r="H120" t="str">
            <v>AAM</v>
          </cell>
          <cell r="I120" t="str">
            <v>00140</v>
          </cell>
          <cell r="J120" t="str">
            <v>03603352</v>
          </cell>
        </row>
        <row r="121">
          <cell r="A121">
            <v>3603821</v>
          </cell>
          <cell r="B121" t="str">
            <v>MARCAZZAN</v>
          </cell>
          <cell r="C121" t="str">
            <v>CESARE</v>
          </cell>
          <cell r="D121" t="str">
            <v>G.S. LEONICENA</v>
          </cell>
          <cell r="E121">
            <v>0</v>
          </cell>
          <cell r="F121">
            <v>1977</v>
          </cell>
          <cell r="G121">
            <v>0</v>
          </cell>
          <cell r="H121" t="str">
            <v>AAM</v>
          </cell>
          <cell r="I121" t="str">
            <v>00136</v>
          </cell>
          <cell r="J121" t="str">
            <v>03603821</v>
          </cell>
        </row>
        <row r="122">
          <cell r="A122">
            <v>3603075</v>
          </cell>
          <cell r="B122" t="str">
            <v>MARZOTTO</v>
          </cell>
          <cell r="C122" t="str">
            <v>OSCAR</v>
          </cell>
          <cell r="D122" t="str">
            <v>ATLETICA ARZIGNANO</v>
          </cell>
          <cell r="E122">
            <v>0</v>
          </cell>
          <cell r="F122">
            <v>1979</v>
          </cell>
          <cell r="G122">
            <v>0</v>
          </cell>
          <cell r="H122" t="str">
            <v>AAM</v>
          </cell>
          <cell r="I122" t="str">
            <v>00131</v>
          </cell>
          <cell r="J122" t="str">
            <v>03603075</v>
          </cell>
        </row>
        <row r="123">
          <cell r="A123">
            <v>3607416</v>
          </cell>
          <cell r="B123" t="str">
            <v>MARZOTTO</v>
          </cell>
          <cell r="C123" t="str">
            <v>ROMEO</v>
          </cell>
          <cell r="D123" t="str">
            <v>ATLETICA VALCHIAMPO</v>
          </cell>
          <cell r="E123">
            <v>0</v>
          </cell>
          <cell r="F123">
            <v>1977</v>
          </cell>
          <cell r="G123">
            <v>0</v>
          </cell>
          <cell r="H123" t="str">
            <v>AAM</v>
          </cell>
          <cell r="I123" t="str">
            <v>00140</v>
          </cell>
          <cell r="J123" t="str">
            <v>03607416</v>
          </cell>
        </row>
        <row r="124">
          <cell r="A124">
            <v>3607226</v>
          </cell>
          <cell r="B124" t="str">
            <v>MASSIGNAN</v>
          </cell>
          <cell r="C124" t="str">
            <v>PAOLO</v>
          </cell>
          <cell r="D124" t="str">
            <v>ATLETICA TRISSINO</v>
          </cell>
          <cell r="E124">
            <v>0</v>
          </cell>
          <cell r="F124">
            <v>1983</v>
          </cell>
          <cell r="G124">
            <v>0</v>
          </cell>
          <cell r="H124" t="str">
            <v>AAM</v>
          </cell>
          <cell r="I124" t="str">
            <v>00230</v>
          </cell>
          <cell r="J124" t="str">
            <v>03607226</v>
          </cell>
        </row>
        <row r="125">
          <cell r="A125">
            <v>3603577</v>
          </cell>
          <cell r="B125" t="str">
            <v>MATTIELLO</v>
          </cell>
          <cell r="C125" t="str">
            <v>MASSIMO</v>
          </cell>
          <cell r="D125" t="str">
            <v>AMICI DELL'ATLETICA VICENZA</v>
          </cell>
          <cell r="E125">
            <v>0</v>
          </cell>
          <cell r="F125">
            <v>1977</v>
          </cell>
          <cell r="G125">
            <v>0</v>
          </cell>
          <cell r="H125" t="str">
            <v>AAM</v>
          </cell>
          <cell r="I125" t="str">
            <v>00265</v>
          </cell>
          <cell r="J125" t="str">
            <v>03603577</v>
          </cell>
        </row>
        <row r="126">
          <cell r="A126">
            <v>3602250</v>
          </cell>
          <cell r="B126" t="str">
            <v>MAZZI</v>
          </cell>
          <cell r="C126" t="str">
            <v>ALEX</v>
          </cell>
          <cell r="D126" t="str">
            <v>ATLETICA UNION CREAZZO A.S.D.</v>
          </cell>
          <cell r="E126">
            <v>0</v>
          </cell>
          <cell r="F126">
            <v>1977</v>
          </cell>
          <cell r="G126">
            <v>0</v>
          </cell>
          <cell r="H126" t="str">
            <v>AAM</v>
          </cell>
          <cell r="I126" t="str">
            <v>00101</v>
          </cell>
          <cell r="J126" t="str">
            <v>03602250</v>
          </cell>
        </row>
        <row r="127">
          <cell r="A127">
            <v>3603355</v>
          </cell>
          <cell r="B127" t="str">
            <v>MAZZOCCHI</v>
          </cell>
          <cell r="C127" t="str">
            <v>GIORGIO</v>
          </cell>
          <cell r="D127" t="str">
            <v>ATLETICA VALCHIAMPO</v>
          </cell>
          <cell r="E127">
            <v>0</v>
          </cell>
          <cell r="F127">
            <v>1981</v>
          </cell>
          <cell r="G127">
            <v>0</v>
          </cell>
          <cell r="H127" t="str">
            <v>AAM</v>
          </cell>
          <cell r="I127" t="str">
            <v>00140</v>
          </cell>
          <cell r="J127" t="str">
            <v>03603355</v>
          </cell>
        </row>
        <row r="128">
          <cell r="A128">
            <v>3602251</v>
          </cell>
          <cell r="B128" t="str">
            <v>MELISON</v>
          </cell>
          <cell r="C128" t="str">
            <v>DIEGO</v>
          </cell>
          <cell r="D128" t="str">
            <v>ATLETICA UNION CREAZZO A.S.D.</v>
          </cell>
          <cell r="E128">
            <v>0</v>
          </cell>
          <cell r="F128">
            <v>1979</v>
          </cell>
          <cell r="G128">
            <v>0</v>
          </cell>
          <cell r="H128" t="str">
            <v>AAM</v>
          </cell>
          <cell r="I128" t="str">
            <v>00101</v>
          </cell>
          <cell r="J128" t="str">
            <v>03602251</v>
          </cell>
        </row>
        <row r="129">
          <cell r="A129">
            <v>3603461</v>
          </cell>
          <cell r="B129" t="str">
            <v>MENEGUZZO</v>
          </cell>
          <cell r="C129" t="str">
            <v>CARLO</v>
          </cell>
          <cell r="D129" t="str">
            <v>A.A. ATLETICA MALO</v>
          </cell>
          <cell r="E129">
            <v>0</v>
          </cell>
          <cell r="F129">
            <v>1975</v>
          </cell>
          <cell r="G129">
            <v>0</v>
          </cell>
          <cell r="H129" t="str">
            <v>AAM</v>
          </cell>
          <cell r="I129" t="str">
            <v>00132</v>
          </cell>
          <cell r="J129" t="str">
            <v>03603461</v>
          </cell>
        </row>
        <row r="130">
          <cell r="A130">
            <v>3606738</v>
          </cell>
          <cell r="B130" t="str">
            <v>MONTEMEZZO</v>
          </cell>
          <cell r="C130" t="str">
            <v>MATTEO</v>
          </cell>
          <cell r="D130" t="str">
            <v>A.A. ATLETICA MALO</v>
          </cell>
          <cell r="E130">
            <v>0</v>
          </cell>
          <cell r="F130">
            <v>1978</v>
          </cell>
          <cell r="G130">
            <v>0</v>
          </cell>
          <cell r="H130" t="str">
            <v>AAM</v>
          </cell>
          <cell r="I130" t="str">
            <v>00132</v>
          </cell>
          <cell r="J130" t="str">
            <v>03606738</v>
          </cell>
        </row>
        <row r="131">
          <cell r="A131">
            <v>3604472</v>
          </cell>
          <cell r="B131" t="str">
            <v>MORTINI</v>
          </cell>
          <cell r="C131" t="str">
            <v>RAFFAELLO</v>
          </cell>
          <cell r="D131" t="str">
            <v>ATLETICA UNION CREAZZO A.S.D.</v>
          </cell>
          <cell r="E131">
            <v>0</v>
          </cell>
          <cell r="F131">
            <v>1978</v>
          </cell>
          <cell r="G131">
            <v>0</v>
          </cell>
          <cell r="H131" t="str">
            <v>AAM</v>
          </cell>
          <cell r="I131" t="str">
            <v>00101</v>
          </cell>
          <cell r="J131" t="str">
            <v>03604472</v>
          </cell>
        </row>
        <row r="132">
          <cell r="A132">
            <v>3604523</v>
          </cell>
          <cell r="B132" t="str">
            <v>MOSCON</v>
          </cell>
          <cell r="C132" t="str">
            <v>DEVIS</v>
          </cell>
          <cell r="D132" t="str">
            <v>AMICI DELL'ATLETICA VICENZA</v>
          </cell>
          <cell r="E132">
            <v>0</v>
          </cell>
          <cell r="F132">
            <v>1982</v>
          </cell>
          <cell r="G132">
            <v>0</v>
          </cell>
          <cell r="H132" t="str">
            <v>AAM</v>
          </cell>
          <cell r="I132" t="str">
            <v>00265</v>
          </cell>
          <cell r="J132" t="str">
            <v>03604523</v>
          </cell>
        </row>
        <row r="133">
          <cell r="A133">
            <v>3603903</v>
          </cell>
          <cell r="B133" t="str">
            <v>MUTTERLE</v>
          </cell>
          <cell r="C133" t="str">
            <v>PAOLO</v>
          </cell>
          <cell r="D133" t="str">
            <v>ATLETICA CALDOGNO '93</v>
          </cell>
          <cell r="E133">
            <v>0</v>
          </cell>
          <cell r="F133">
            <v>1981</v>
          </cell>
          <cell r="G133">
            <v>0</v>
          </cell>
          <cell r="H133" t="str">
            <v>AAM</v>
          </cell>
          <cell r="I133" t="str">
            <v>00129</v>
          </cell>
          <cell r="J133" t="str">
            <v>03603903</v>
          </cell>
        </row>
        <row r="134">
          <cell r="A134">
            <v>3603811</v>
          </cell>
          <cell r="B134" t="str">
            <v>NORO</v>
          </cell>
          <cell r="C134" t="str">
            <v>FEDERICO</v>
          </cell>
          <cell r="D134" t="str">
            <v>G.S. LEONICENA</v>
          </cell>
          <cell r="E134">
            <v>0</v>
          </cell>
          <cell r="F134">
            <v>1982</v>
          </cell>
          <cell r="G134">
            <v>0</v>
          </cell>
          <cell r="H134" t="str">
            <v>AAM</v>
          </cell>
          <cell r="I134" t="str">
            <v>00136</v>
          </cell>
          <cell r="J134" t="str">
            <v>03603811</v>
          </cell>
        </row>
        <row r="135">
          <cell r="A135">
            <v>3604981</v>
          </cell>
          <cell r="B135" t="str">
            <v>ORLANDO</v>
          </cell>
          <cell r="C135" t="str">
            <v>RAFFAELE</v>
          </cell>
          <cell r="D135" t="str">
            <v>AMICI DELL'ATLETICA VICENZA</v>
          </cell>
          <cell r="E135">
            <v>0</v>
          </cell>
          <cell r="F135">
            <v>1979</v>
          </cell>
          <cell r="G135">
            <v>0</v>
          </cell>
          <cell r="H135" t="str">
            <v>AAM</v>
          </cell>
          <cell r="I135" t="str">
            <v>00265</v>
          </cell>
          <cell r="J135" t="str">
            <v>03604981</v>
          </cell>
        </row>
        <row r="136">
          <cell r="A136">
            <v>3603361</v>
          </cell>
          <cell r="B136" t="str">
            <v>PANA</v>
          </cell>
          <cell r="C136" t="str">
            <v>ANDREA</v>
          </cell>
          <cell r="D136" t="str">
            <v>ATLETICA VALCHIAMPO</v>
          </cell>
          <cell r="E136">
            <v>0</v>
          </cell>
          <cell r="F136">
            <v>1979</v>
          </cell>
          <cell r="G136">
            <v>0</v>
          </cell>
          <cell r="H136" t="str">
            <v>AAM</v>
          </cell>
          <cell r="I136" t="str">
            <v>00140</v>
          </cell>
          <cell r="J136" t="str">
            <v>03603361</v>
          </cell>
        </row>
        <row r="137">
          <cell r="A137">
            <v>3603491</v>
          </cell>
          <cell r="B137" t="str">
            <v>PEGORARO</v>
          </cell>
          <cell r="C137" t="str">
            <v>ROBERTO</v>
          </cell>
          <cell r="D137" t="str">
            <v>A.A. ATLETICA MALO</v>
          </cell>
          <cell r="E137">
            <v>0</v>
          </cell>
          <cell r="F137">
            <v>1980</v>
          </cell>
          <cell r="G137">
            <v>0</v>
          </cell>
          <cell r="H137" t="str">
            <v>AAM</v>
          </cell>
          <cell r="I137" t="str">
            <v>00132</v>
          </cell>
          <cell r="J137" t="str">
            <v>03603491</v>
          </cell>
        </row>
        <row r="138">
          <cell r="A138">
            <v>3606722</v>
          </cell>
          <cell r="B138" t="str">
            <v>PELOSO</v>
          </cell>
          <cell r="C138" t="str">
            <v>THOMAS</v>
          </cell>
          <cell r="D138" t="str">
            <v>ATLETICA VALCHIAMPO</v>
          </cell>
          <cell r="E138">
            <v>0</v>
          </cell>
          <cell r="F138">
            <v>1980</v>
          </cell>
          <cell r="G138">
            <v>0</v>
          </cell>
          <cell r="H138" t="str">
            <v>AAM</v>
          </cell>
          <cell r="I138" t="str">
            <v>00140</v>
          </cell>
          <cell r="J138" t="str">
            <v>03606722</v>
          </cell>
        </row>
        <row r="139">
          <cell r="A139">
            <v>3606740</v>
          </cell>
          <cell r="B139" t="str">
            <v>PERRONE</v>
          </cell>
          <cell r="C139" t="str">
            <v>VITTORIO</v>
          </cell>
          <cell r="D139" t="str">
            <v>A.A. ATLETICA MALO</v>
          </cell>
          <cell r="E139">
            <v>0</v>
          </cell>
          <cell r="F139">
            <v>1975</v>
          </cell>
          <cell r="G139">
            <v>0</v>
          </cell>
          <cell r="H139" t="str">
            <v>AAM</v>
          </cell>
          <cell r="I139" t="str">
            <v>00132</v>
          </cell>
          <cell r="J139" t="str">
            <v>03606740</v>
          </cell>
        </row>
        <row r="140">
          <cell r="A140">
            <v>3604132</v>
          </cell>
          <cell r="B140" t="str">
            <v>PICHIERRI</v>
          </cell>
          <cell r="C140" t="str">
            <v>FABIO</v>
          </cell>
          <cell r="D140" t="str">
            <v>POLISPORTIVA DUEVILLE</v>
          </cell>
          <cell r="E140">
            <v>0</v>
          </cell>
          <cell r="F140">
            <v>1978</v>
          </cell>
          <cell r="G140">
            <v>0</v>
          </cell>
          <cell r="H140" t="str">
            <v>AAM</v>
          </cell>
          <cell r="I140" t="str">
            <v>00112</v>
          </cell>
          <cell r="J140" t="str">
            <v>03604132</v>
          </cell>
        </row>
        <row r="141">
          <cell r="A141">
            <v>3600717</v>
          </cell>
          <cell r="B141" t="str">
            <v>PIEROBON</v>
          </cell>
          <cell r="C141" t="str">
            <v>MICHELE</v>
          </cell>
          <cell r="D141" t="str">
            <v>C.S.I. TEZZE SUL BRENTA</v>
          </cell>
          <cell r="E141">
            <v>0</v>
          </cell>
          <cell r="F141">
            <v>1979</v>
          </cell>
          <cell r="G141">
            <v>0</v>
          </cell>
          <cell r="H141" t="str">
            <v>AAM</v>
          </cell>
          <cell r="I141" t="str">
            <v>00134</v>
          </cell>
          <cell r="J141" t="str">
            <v>03600717</v>
          </cell>
        </row>
        <row r="142">
          <cell r="A142">
            <v>3603703</v>
          </cell>
          <cell r="B142" t="str">
            <v>PIZZOLATO</v>
          </cell>
          <cell r="C142" t="str">
            <v>ALESSANDRO</v>
          </cell>
          <cell r="D142" t="str">
            <v>A.P.D. VALDAGNO</v>
          </cell>
          <cell r="E142">
            <v>0</v>
          </cell>
          <cell r="F142">
            <v>1977</v>
          </cell>
          <cell r="G142">
            <v>0</v>
          </cell>
          <cell r="H142" t="str">
            <v>AAM</v>
          </cell>
          <cell r="I142" t="str">
            <v>00135</v>
          </cell>
          <cell r="J142" t="str">
            <v>03603703</v>
          </cell>
        </row>
        <row r="143">
          <cell r="A143">
            <v>3606741</v>
          </cell>
          <cell r="B143" t="str">
            <v>POSCOLIERO</v>
          </cell>
          <cell r="C143" t="str">
            <v>GIO BATTA</v>
          </cell>
          <cell r="D143" t="str">
            <v>A.A. ATLETICA MALO</v>
          </cell>
          <cell r="E143">
            <v>0</v>
          </cell>
          <cell r="F143">
            <v>1974</v>
          </cell>
          <cell r="G143">
            <v>0</v>
          </cell>
          <cell r="H143" t="str">
            <v>AAM</v>
          </cell>
          <cell r="I143" t="str">
            <v>00132</v>
          </cell>
          <cell r="J143" t="str">
            <v>03606741</v>
          </cell>
        </row>
        <row r="144">
          <cell r="A144">
            <v>3603467</v>
          </cell>
          <cell r="B144" t="str">
            <v>POZZACCHIO</v>
          </cell>
          <cell r="C144" t="str">
            <v>LUCA</v>
          </cell>
          <cell r="D144" t="str">
            <v>A.A. ATLETICA MALO</v>
          </cell>
          <cell r="E144">
            <v>0</v>
          </cell>
          <cell r="F144">
            <v>1974</v>
          </cell>
          <cell r="G144">
            <v>0</v>
          </cell>
          <cell r="H144" t="str">
            <v>AAM</v>
          </cell>
          <cell r="I144" t="str">
            <v>00132</v>
          </cell>
          <cell r="J144" t="str">
            <v>03603467</v>
          </cell>
        </row>
        <row r="145">
          <cell r="A145">
            <v>3602865</v>
          </cell>
          <cell r="B145" t="str">
            <v>RAPUANO</v>
          </cell>
          <cell r="C145" t="str">
            <v>GABRIELE</v>
          </cell>
          <cell r="D145" t="str">
            <v>ATLETICA ARZIGNANO</v>
          </cell>
          <cell r="E145">
            <v>0</v>
          </cell>
          <cell r="F145">
            <v>1974</v>
          </cell>
          <cell r="G145">
            <v>0</v>
          </cell>
          <cell r="H145" t="str">
            <v>AAM</v>
          </cell>
          <cell r="I145" t="str">
            <v>00131</v>
          </cell>
          <cell r="J145" t="str">
            <v>03602865</v>
          </cell>
        </row>
        <row r="146">
          <cell r="A146">
            <v>3603588</v>
          </cell>
          <cell r="B146" t="str">
            <v>REMONATO</v>
          </cell>
          <cell r="C146" t="str">
            <v>GIANMARIA</v>
          </cell>
          <cell r="D146" t="str">
            <v>AMICI DELL'ATLETICA VICENZA</v>
          </cell>
          <cell r="E146">
            <v>0</v>
          </cell>
          <cell r="F146">
            <v>1974</v>
          </cell>
          <cell r="G146">
            <v>0</v>
          </cell>
          <cell r="H146" t="str">
            <v>AAM</v>
          </cell>
          <cell r="I146" t="str">
            <v>00265</v>
          </cell>
          <cell r="J146" t="str">
            <v>03603588</v>
          </cell>
        </row>
        <row r="147">
          <cell r="A147">
            <v>3603375</v>
          </cell>
          <cell r="B147" t="str">
            <v>RIGO</v>
          </cell>
          <cell r="C147" t="str">
            <v>DANIELE</v>
          </cell>
          <cell r="D147" t="str">
            <v>ATLETICA VALCHIAMPO</v>
          </cell>
          <cell r="E147">
            <v>0</v>
          </cell>
          <cell r="F147">
            <v>1981</v>
          </cell>
          <cell r="G147">
            <v>0</v>
          </cell>
          <cell r="H147" t="str">
            <v>AAM</v>
          </cell>
          <cell r="I147" t="str">
            <v>00140</v>
          </cell>
          <cell r="J147" t="str">
            <v>03603375</v>
          </cell>
        </row>
        <row r="148">
          <cell r="A148">
            <v>3603183</v>
          </cell>
          <cell r="B148" t="str">
            <v>ROSO</v>
          </cell>
          <cell r="C148" t="str">
            <v>PAOLO</v>
          </cell>
          <cell r="D148" t="str">
            <v>A.S.D. VALLI DEL PASUBIO</v>
          </cell>
          <cell r="E148">
            <v>0</v>
          </cell>
          <cell r="F148">
            <v>1981</v>
          </cell>
          <cell r="G148">
            <v>0</v>
          </cell>
          <cell r="H148" t="str">
            <v>AAM</v>
          </cell>
          <cell r="I148" t="str">
            <v>00073</v>
          </cell>
          <cell r="J148" t="str">
            <v>03603183</v>
          </cell>
        </row>
        <row r="149">
          <cell r="A149">
            <v>3603788</v>
          </cell>
          <cell r="B149" t="str">
            <v>ROSSATO</v>
          </cell>
          <cell r="C149" t="str">
            <v>MIRCO</v>
          </cell>
          <cell r="D149" t="str">
            <v>G.S. LEONICENA</v>
          </cell>
          <cell r="E149">
            <v>0</v>
          </cell>
          <cell r="F149">
            <v>1974</v>
          </cell>
          <cell r="G149">
            <v>0</v>
          </cell>
          <cell r="H149" t="str">
            <v>AAM</v>
          </cell>
          <cell r="I149" t="str">
            <v>00136</v>
          </cell>
          <cell r="J149" t="str">
            <v>03603788</v>
          </cell>
        </row>
        <row r="150">
          <cell r="A150">
            <v>3605850</v>
          </cell>
          <cell r="B150" t="str">
            <v>SABADIN</v>
          </cell>
          <cell r="C150" t="str">
            <v>FABIO</v>
          </cell>
          <cell r="D150" t="str">
            <v>POLISPORTIVA DUEVILLE</v>
          </cell>
          <cell r="E150">
            <v>0</v>
          </cell>
          <cell r="F150">
            <v>1979</v>
          </cell>
          <cell r="G150">
            <v>0</v>
          </cell>
          <cell r="H150" t="str">
            <v>AAM</v>
          </cell>
          <cell r="I150" t="str">
            <v>00112</v>
          </cell>
          <cell r="J150" t="str">
            <v>03605850</v>
          </cell>
        </row>
        <row r="151">
          <cell r="A151">
            <v>3603098</v>
          </cell>
          <cell r="B151" t="str">
            <v>SAVEGNAGO</v>
          </cell>
          <cell r="C151" t="str">
            <v>MARCO</v>
          </cell>
          <cell r="D151" t="str">
            <v>ATLETICA ARZIGNANO</v>
          </cell>
          <cell r="E151">
            <v>0</v>
          </cell>
          <cell r="F151">
            <v>1975</v>
          </cell>
          <cell r="G151">
            <v>0</v>
          </cell>
          <cell r="H151" t="str">
            <v>AAM</v>
          </cell>
          <cell r="I151" t="str">
            <v>00131</v>
          </cell>
          <cell r="J151" t="str">
            <v>03603098</v>
          </cell>
        </row>
        <row r="152">
          <cell r="A152">
            <v>3603919</v>
          </cell>
          <cell r="B152" t="str">
            <v>SBABO</v>
          </cell>
          <cell r="C152" t="str">
            <v>DAVIDE</v>
          </cell>
          <cell r="D152" t="str">
            <v>ATLETICA CALDOGNO '93</v>
          </cell>
          <cell r="E152">
            <v>0</v>
          </cell>
          <cell r="F152">
            <v>1981</v>
          </cell>
          <cell r="G152">
            <v>0</v>
          </cell>
          <cell r="H152" t="str">
            <v>AAM</v>
          </cell>
          <cell r="I152" t="str">
            <v>00129</v>
          </cell>
          <cell r="J152" t="str">
            <v>03603919</v>
          </cell>
        </row>
        <row r="153">
          <cell r="A153">
            <v>3604526</v>
          </cell>
          <cell r="B153" t="str">
            <v>SGARABOTTO</v>
          </cell>
          <cell r="C153" t="str">
            <v>GIUSEPPE</v>
          </cell>
          <cell r="D153" t="str">
            <v>AMICI DELL'ATLETICA VICENZA</v>
          </cell>
          <cell r="E153">
            <v>0</v>
          </cell>
          <cell r="F153">
            <v>1980</v>
          </cell>
          <cell r="G153">
            <v>0</v>
          </cell>
          <cell r="H153" t="str">
            <v>AAM</v>
          </cell>
          <cell r="I153" t="str">
            <v>00265</v>
          </cell>
          <cell r="J153" t="str">
            <v>03604526</v>
          </cell>
        </row>
        <row r="154">
          <cell r="A154">
            <v>3604559</v>
          </cell>
          <cell r="B154" t="str">
            <v>SILO</v>
          </cell>
          <cell r="C154" t="str">
            <v>DANIELE</v>
          </cell>
          <cell r="D154" t="str">
            <v>CSI ATLETICA COLLI BERICI A.S.D.</v>
          </cell>
          <cell r="E154">
            <v>0</v>
          </cell>
          <cell r="F154">
            <v>1975</v>
          </cell>
          <cell r="G154">
            <v>0</v>
          </cell>
          <cell r="H154" t="str">
            <v>AAM</v>
          </cell>
          <cell r="I154" t="str">
            <v>00070</v>
          </cell>
          <cell r="J154" t="str">
            <v>03604559</v>
          </cell>
        </row>
        <row r="155">
          <cell r="A155">
            <v>3604133</v>
          </cell>
          <cell r="B155" t="str">
            <v>SPEZIALE</v>
          </cell>
          <cell r="C155" t="str">
            <v>ANGELO</v>
          </cell>
          <cell r="D155" t="str">
            <v>POLISPORTIVA DUEVILLE</v>
          </cell>
          <cell r="E155">
            <v>0</v>
          </cell>
          <cell r="F155">
            <v>1976</v>
          </cell>
          <cell r="G155">
            <v>0</v>
          </cell>
          <cell r="H155" t="str">
            <v>AAM</v>
          </cell>
          <cell r="I155" t="str">
            <v>00112</v>
          </cell>
          <cell r="J155" t="str">
            <v>03604133</v>
          </cell>
        </row>
        <row r="156">
          <cell r="A156">
            <v>3603538</v>
          </cell>
          <cell r="B156" t="str">
            <v>SPILLER</v>
          </cell>
          <cell r="C156" t="str">
            <v>CRISTIANO</v>
          </cell>
          <cell r="D156" t="str">
            <v>ATLETICA UNION CREAZZO A.S.D.</v>
          </cell>
          <cell r="E156">
            <v>0</v>
          </cell>
          <cell r="F156">
            <v>1977</v>
          </cell>
          <cell r="G156">
            <v>0</v>
          </cell>
          <cell r="H156" t="str">
            <v>AAM</v>
          </cell>
          <cell r="I156" t="str">
            <v>00101</v>
          </cell>
          <cell r="J156" t="str">
            <v>03603538</v>
          </cell>
        </row>
        <row r="157">
          <cell r="A157">
            <v>3607356</v>
          </cell>
          <cell r="B157" t="str">
            <v>SPLENDORE</v>
          </cell>
          <cell r="C157" t="str">
            <v>ALESSANDRO</v>
          </cell>
          <cell r="D157" t="str">
            <v>CSI ATLETICA COLLI BERICI A.S.D.</v>
          </cell>
          <cell r="E157">
            <v>0</v>
          </cell>
          <cell r="F157">
            <v>1975</v>
          </cell>
          <cell r="G157">
            <v>0</v>
          </cell>
          <cell r="H157" t="str">
            <v>AAM</v>
          </cell>
          <cell r="I157" t="str">
            <v>00070</v>
          </cell>
          <cell r="J157" t="str">
            <v>03607356</v>
          </cell>
        </row>
        <row r="158">
          <cell r="A158">
            <v>3602904</v>
          </cell>
          <cell r="B158" t="str">
            <v>TASSETTO</v>
          </cell>
          <cell r="C158" t="str">
            <v>MIRCO</v>
          </cell>
          <cell r="D158" t="str">
            <v>SPAZI VERDI</v>
          </cell>
          <cell r="E158">
            <v>0</v>
          </cell>
          <cell r="F158">
            <v>1977</v>
          </cell>
          <cell r="G158">
            <v>0</v>
          </cell>
          <cell r="H158" t="str">
            <v>AAM</v>
          </cell>
          <cell r="I158" t="str">
            <v>00298</v>
          </cell>
          <cell r="J158" t="str">
            <v>03602904</v>
          </cell>
        </row>
        <row r="159">
          <cell r="A159">
            <v>3603481</v>
          </cell>
          <cell r="B159" t="str">
            <v>THIENE</v>
          </cell>
          <cell r="C159" t="str">
            <v>NICOLA</v>
          </cell>
          <cell r="D159" t="str">
            <v>A.A. ATLETICA MALO</v>
          </cell>
          <cell r="E159">
            <v>0</v>
          </cell>
          <cell r="F159">
            <v>1977</v>
          </cell>
          <cell r="G159">
            <v>0</v>
          </cell>
          <cell r="H159" t="str">
            <v>AAM</v>
          </cell>
          <cell r="I159" t="str">
            <v>00132</v>
          </cell>
          <cell r="J159" t="str">
            <v>03603481</v>
          </cell>
        </row>
        <row r="160">
          <cell r="A160">
            <v>3603000</v>
          </cell>
          <cell r="B160" t="str">
            <v>TONIOLO</v>
          </cell>
          <cell r="C160" t="str">
            <v>GIOVANNI</v>
          </cell>
          <cell r="D160" t="str">
            <v>GRUPPO SPORTIVO ALPINI VICENZA</v>
          </cell>
          <cell r="E160">
            <v>0</v>
          </cell>
          <cell r="F160">
            <v>1977</v>
          </cell>
          <cell r="G160">
            <v>0</v>
          </cell>
          <cell r="H160" t="str">
            <v>AAM</v>
          </cell>
          <cell r="I160" t="str">
            <v>00288</v>
          </cell>
          <cell r="J160" t="str">
            <v>03603000</v>
          </cell>
        </row>
        <row r="161">
          <cell r="A161">
            <v>3607418</v>
          </cell>
          <cell r="B161" t="str">
            <v>TREVISAN</v>
          </cell>
          <cell r="C161" t="str">
            <v>MANUEL</v>
          </cell>
          <cell r="D161" t="str">
            <v>ATLETICA VALCHIAMPO</v>
          </cell>
          <cell r="E161">
            <v>0</v>
          </cell>
          <cell r="F161">
            <v>1975</v>
          </cell>
          <cell r="G161">
            <v>0</v>
          </cell>
          <cell r="H161" t="str">
            <v>AAM</v>
          </cell>
          <cell r="I161" t="str">
            <v>00140</v>
          </cell>
          <cell r="J161" t="str">
            <v>03607418</v>
          </cell>
        </row>
        <row r="162">
          <cell r="A162">
            <v>3603926</v>
          </cell>
          <cell r="B162" t="str">
            <v>URBANI</v>
          </cell>
          <cell r="C162" t="str">
            <v>DENIS</v>
          </cell>
          <cell r="D162" t="str">
            <v>ATLETICA CALDOGNO '93</v>
          </cell>
          <cell r="E162">
            <v>0</v>
          </cell>
          <cell r="F162">
            <v>1976</v>
          </cell>
          <cell r="G162">
            <v>0</v>
          </cell>
          <cell r="H162" t="str">
            <v>AAM</v>
          </cell>
          <cell r="I162" t="str">
            <v>00129</v>
          </cell>
          <cell r="J162" t="str">
            <v>03603926</v>
          </cell>
        </row>
        <row r="163">
          <cell r="A163">
            <v>3603508</v>
          </cell>
          <cell r="B163" t="str">
            <v>VALLE</v>
          </cell>
          <cell r="C163" t="str">
            <v>ALESSANDRO</v>
          </cell>
          <cell r="D163" t="str">
            <v>U.S. SUMMANO</v>
          </cell>
          <cell r="E163">
            <v>0</v>
          </cell>
          <cell r="F163">
            <v>1978</v>
          </cell>
          <cell r="G163">
            <v>0</v>
          </cell>
          <cell r="H163" t="str">
            <v>AAM</v>
          </cell>
          <cell r="I163" t="str">
            <v>00137</v>
          </cell>
          <cell r="J163" t="str">
            <v>03603508</v>
          </cell>
        </row>
        <row r="164">
          <cell r="A164">
            <v>3605854</v>
          </cell>
          <cell r="B164" t="str">
            <v>VISONA'</v>
          </cell>
          <cell r="C164" t="str">
            <v>FRANCO</v>
          </cell>
          <cell r="D164" t="str">
            <v>POLISPORTIVA DUEVILLE</v>
          </cell>
          <cell r="E164">
            <v>0</v>
          </cell>
          <cell r="F164">
            <v>1983</v>
          </cell>
          <cell r="G164">
            <v>0</v>
          </cell>
          <cell r="H164" t="str">
            <v>AAM</v>
          </cell>
          <cell r="I164" t="str">
            <v>00112</v>
          </cell>
          <cell r="J164" t="str">
            <v>03605854</v>
          </cell>
        </row>
        <row r="165">
          <cell r="A165">
            <v>3606534</v>
          </cell>
          <cell r="B165" t="str">
            <v>ZANAROTTI</v>
          </cell>
          <cell r="C165" t="str">
            <v>TOMMASO</v>
          </cell>
          <cell r="D165" t="str">
            <v>GRUPPO SPORTIVO ALPINI VICENZA</v>
          </cell>
          <cell r="E165">
            <v>0</v>
          </cell>
          <cell r="F165">
            <v>1978</v>
          </cell>
          <cell r="G165">
            <v>0</v>
          </cell>
          <cell r="H165" t="str">
            <v>AAM</v>
          </cell>
          <cell r="I165" t="str">
            <v>00288</v>
          </cell>
          <cell r="J165" t="str">
            <v>03606534</v>
          </cell>
        </row>
        <row r="166">
          <cell r="A166">
            <v>3603714</v>
          </cell>
          <cell r="B166" t="str">
            <v>ZANATTA</v>
          </cell>
          <cell r="C166" t="str">
            <v>MIRKO</v>
          </cell>
          <cell r="D166" t="str">
            <v>A.P.D. VALDAGNO</v>
          </cell>
          <cell r="E166">
            <v>0</v>
          </cell>
          <cell r="F166">
            <v>1978</v>
          </cell>
          <cell r="G166">
            <v>0</v>
          </cell>
          <cell r="H166" t="str">
            <v>AAM</v>
          </cell>
          <cell r="I166" t="str">
            <v>00135</v>
          </cell>
          <cell r="J166" t="str">
            <v>03603714</v>
          </cell>
        </row>
        <row r="167">
          <cell r="A167">
            <v>3603106</v>
          </cell>
          <cell r="B167" t="str">
            <v>ZANCONATO</v>
          </cell>
          <cell r="C167" t="str">
            <v>MAURIZIO</v>
          </cell>
          <cell r="D167" t="str">
            <v>ATLETICA ARZIGNANO</v>
          </cell>
          <cell r="E167">
            <v>0</v>
          </cell>
          <cell r="F167">
            <v>1976</v>
          </cell>
          <cell r="G167">
            <v>0</v>
          </cell>
          <cell r="H167" t="str">
            <v>AAM</v>
          </cell>
          <cell r="I167" t="str">
            <v>00131</v>
          </cell>
          <cell r="J167" t="str">
            <v>03603106</v>
          </cell>
        </row>
        <row r="168">
          <cell r="A168">
            <v>3607323</v>
          </cell>
          <cell r="B168" t="str">
            <v>ZARANTONELLO</v>
          </cell>
          <cell r="C168" t="str">
            <v>SIMONE</v>
          </cell>
          <cell r="D168" t="str">
            <v>ATLETICA UNION CREAZZO A.S.D.</v>
          </cell>
          <cell r="E168">
            <v>0</v>
          </cell>
          <cell r="F168">
            <v>1974</v>
          </cell>
          <cell r="G168">
            <v>0</v>
          </cell>
          <cell r="H168" t="str">
            <v>AAM</v>
          </cell>
          <cell r="I168" t="str">
            <v>00101</v>
          </cell>
          <cell r="J168" t="str">
            <v>03607323</v>
          </cell>
        </row>
        <row r="169">
          <cell r="A169">
            <v>3603484</v>
          </cell>
          <cell r="B169" t="str">
            <v>ZAUPA</v>
          </cell>
          <cell r="C169" t="str">
            <v>DIEGO</v>
          </cell>
          <cell r="D169" t="str">
            <v>A.A. ATLETICA MALO</v>
          </cell>
          <cell r="E169">
            <v>0</v>
          </cell>
          <cell r="F169">
            <v>1983</v>
          </cell>
          <cell r="G169">
            <v>0</v>
          </cell>
          <cell r="H169" t="str">
            <v>AAM</v>
          </cell>
          <cell r="I169" t="str">
            <v>00132</v>
          </cell>
          <cell r="J169" t="str">
            <v>03603484</v>
          </cell>
        </row>
        <row r="170">
          <cell r="A170">
            <v>3604120</v>
          </cell>
          <cell r="B170" t="str">
            <v>ZENERE</v>
          </cell>
          <cell r="C170" t="str">
            <v>DENIS</v>
          </cell>
          <cell r="D170" t="str">
            <v>POLISPORTIVA DUEVILLE</v>
          </cell>
          <cell r="E170">
            <v>0</v>
          </cell>
          <cell r="F170">
            <v>1975</v>
          </cell>
          <cell r="G170">
            <v>0</v>
          </cell>
          <cell r="H170" t="str">
            <v>AAM</v>
          </cell>
          <cell r="I170" t="str">
            <v>00112</v>
          </cell>
          <cell r="J170" t="str">
            <v>03604120</v>
          </cell>
        </row>
        <row r="171">
          <cell r="A171">
            <v>3604010</v>
          </cell>
          <cell r="B171" t="str">
            <v>ZILIO</v>
          </cell>
          <cell r="C171" t="str">
            <v>STEFANO</v>
          </cell>
          <cell r="D171" t="str">
            <v>POLISPORTIVA DUEVILLE</v>
          </cell>
          <cell r="E171">
            <v>0</v>
          </cell>
          <cell r="F171">
            <v>1975</v>
          </cell>
          <cell r="G171">
            <v>0</v>
          </cell>
          <cell r="H171" t="str">
            <v>AAM</v>
          </cell>
          <cell r="I171" t="str">
            <v>00112</v>
          </cell>
          <cell r="J171" t="str">
            <v>03604010</v>
          </cell>
        </row>
        <row r="172">
          <cell r="A172">
            <v>3603312</v>
          </cell>
          <cell r="B172" t="str">
            <v>ZORDAN</v>
          </cell>
          <cell r="C172" t="str">
            <v>ANDREA</v>
          </cell>
          <cell r="D172" t="str">
            <v>ATLETICA VALCHIAMPO</v>
          </cell>
          <cell r="E172">
            <v>0</v>
          </cell>
          <cell r="F172">
            <v>1983</v>
          </cell>
          <cell r="G172">
            <v>0</v>
          </cell>
          <cell r="H172" t="str">
            <v>AAM</v>
          </cell>
          <cell r="I172" t="str">
            <v>00140</v>
          </cell>
          <cell r="J172" t="str">
            <v>03603312</v>
          </cell>
        </row>
        <row r="173">
          <cell r="A173">
            <v>3606931</v>
          </cell>
          <cell r="B173" t="str">
            <v>ZORZIN</v>
          </cell>
          <cell r="C173" t="str">
            <v>LUCA</v>
          </cell>
          <cell r="D173" t="str">
            <v>ATLETICA ARZIGNANO</v>
          </cell>
          <cell r="E173">
            <v>0</v>
          </cell>
          <cell r="F173">
            <v>1981</v>
          </cell>
          <cell r="G173">
            <v>0</v>
          </cell>
          <cell r="H173" t="str">
            <v>AAM</v>
          </cell>
          <cell r="I173" t="str">
            <v>00131</v>
          </cell>
          <cell r="J173" t="str">
            <v>03606931</v>
          </cell>
        </row>
        <row r="174">
          <cell r="A174">
            <v>3603487</v>
          </cell>
          <cell r="B174" t="str">
            <v>ZUCCATO</v>
          </cell>
          <cell r="C174" t="str">
            <v>DIEGO</v>
          </cell>
          <cell r="D174" t="str">
            <v>A.A. ATLETICA MALO</v>
          </cell>
          <cell r="E174">
            <v>0</v>
          </cell>
          <cell r="F174">
            <v>1979</v>
          </cell>
          <cell r="G174">
            <v>0</v>
          </cell>
          <cell r="H174" t="str">
            <v>AAM</v>
          </cell>
          <cell r="I174" t="str">
            <v>00132</v>
          </cell>
          <cell r="J174" t="str">
            <v>03603487</v>
          </cell>
        </row>
        <row r="175">
          <cell r="A175">
            <v>3604425</v>
          </cell>
          <cell r="B175" t="str">
            <v>ZURLO</v>
          </cell>
          <cell r="C175" t="str">
            <v>LORENZO</v>
          </cell>
          <cell r="D175" t="str">
            <v>POLISPORTIVA SALF ALTOPADOVANA</v>
          </cell>
          <cell r="E175">
            <v>0</v>
          </cell>
          <cell r="F175">
            <v>1974</v>
          </cell>
          <cell r="G175">
            <v>0</v>
          </cell>
          <cell r="H175" t="str">
            <v>AAM</v>
          </cell>
          <cell r="I175" t="str">
            <v>00145</v>
          </cell>
          <cell r="J175" t="str">
            <v>03604425</v>
          </cell>
        </row>
        <row r="176">
          <cell r="A176">
            <v>3603932</v>
          </cell>
          <cell r="B176" t="str">
            <v>AGOSTINETTO</v>
          </cell>
          <cell r="C176" t="str">
            <v>KATIA</v>
          </cell>
          <cell r="D176" t="str">
            <v>POLISPORTIVA DUEVILLE</v>
          </cell>
          <cell r="E176">
            <v>0</v>
          </cell>
          <cell r="F176">
            <v>1971</v>
          </cell>
          <cell r="G176">
            <v>0</v>
          </cell>
          <cell r="H176" t="str">
            <v>ABF</v>
          </cell>
          <cell r="I176" t="str">
            <v>00112</v>
          </cell>
          <cell r="J176" t="str">
            <v>03603932</v>
          </cell>
        </row>
        <row r="177">
          <cell r="A177">
            <v>3603257</v>
          </cell>
          <cell r="B177" t="str">
            <v>ANZOLIN</v>
          </cell>
          <cell r="C177" t="str">
            <v>PAOLA</v>
          </cell>
          <cell r="D177" t="str">
            <v>A.P.D. VALDAGNO</v>
          </cell>
          <cell r="E177">
            <v>0</v>
          </cell>
          <cell r="F177">
            <v>1964</v>
          </cell>
          <cell r="G177">
            <v>0</v>
          </cell>
          <cell r="H177" t="str">
            <v>ABF</v>
          </cell>
          <cell r="I177" t="str">
            <v>00135</v>
          </cell>
          <cell r="J177" t="str">
            <v>03603257</v>
          </cell>
        </row>
        <row r="178">
          <cell r="A178">
            <v>3607721</v>
          </cell>
          <cell r="B178" t="str">
            <v>BALDUZZO</v>
          </cell>
          <cell r="C178" t="str">
            <v>MARIAGRAZIA</v>
          </cell>
          <cell r="D178" t="str">
            <v>A.P.D. VALDAGNO</v>
          </cell>
          <cell r="E178">
            <v>0</v>
          </cell>
          <cell r="F178">
            <v>1964</v>
          </cell>
          <cell r="G178">
            <v>0</v>
          </cell>
          <cell r="H178" t="str">
            <v>ABF</v>
          </cell>
          <cell r="I178" t="str">
            <v>00135</v>
          </cell>
          <cell r="J178" t="str">
            <v>03607721</v>
          </cell>
        </row>
        <row r="179">
          <cell r="A179">
            <v>3603938</v>
          </cell>
          <cell r="B179" t="str">
            <v>BEGGIO</v>
          </cell>
          <cell r="C179" t="str">
            <v>ANNA</v>
          </cell>
          <cell r="D179" t="str">
            <v>POLISPORTIVA DUEVILLE</v>
          </cell>
          <cell r="E179">
            <v>0</v>
          </cell>
          <cell r="F179">
            <v>1973</v>
          </cell>
          <cell r="G179">
            <v>0</v>
          </cell>
          <cell r="H179" t="str">
            <v>ABF</v>
          </cell>
          <cell r="I179" t="str">
            <v>00112</v>
          </cell>
          <cell r="J179" t="str">
            <v>03603938</v>
          </cell>
        </row>
        <row r="180">
          <cell r="A180">
            <v>3603409</v>
          </cell>
          <cell r="B180" t="str">
            <v>BEGHETTO</v>
          </cell>
          <cell r="C180" t="str">
            <v>BARBARA</v>
          </cell>
          <cell r="D180" t="str">
            <v>POLISPORTIVA SALF ALTOPADOVANA</v>
          </cell>
          <cell r="E180">
            <v>0</v>
          </cell>
          <cell r="F180">
            <v>1966</v>
          </cell>
          <cell r="G180">
            <v>0</v>
          </cell>
          <cell r="H180" t="str">
            <v>ABF</v>
          </cell>
          <cell r="I180" t="str">
            <v>00145</v>
          </cell>
          <cell r="J180" t="str">
            <v>03603409</v>
          </cell>
        </row>
        <row r="181">
          <cell r="A181">
            <v>3602443</v>
          </cell>
          <cell r="B181" t="str">
            <v>BENEDETTI</v>
          </cell>
          <cell r="C181" t="str">
            <v>MICHELA</v>
          </cell>
          <cell r="D181" t="str">
            <v>ATLETICA UNION CREAZZO A.S.D.</v>
          </cell>
          <cell r="E181">
            <v>0</v>
          </cell>
          <cell r="F181">
            <v>1973</v>
          </cell>
          <cell r="G181">
            <v>0</v>
          </cell>
          <cell r="H181" t="str">
            <v>ABF</v>
          </cell>
          <cell r="I181" t="str">
            <v>00101</v>
          </cell>
          <cell r="J181" t="str">
            <v>03602443</v>
          </cell>
        </row>
        <row r="182">
          <cell r="A182">
            <v>3602444</v>
          </cell>
          <cell r="B182" t="str">
            <v>BEVILACQUA</v>
          </cell>
          <cell r="C182" t="str">
            <v>DINA</v>
          </cell>
          <cell r="D182" t="str">
            <v>ATLETICA UNION CREAZZO A.S.D.</v>
          </cell>
          <cell r="E182">
            <v>0</v>
          </cell>
          <cell r="F182">
            <v>1965</v>
          </cell>
          <cell r="G182">
            <v>0</v>
          </cell>
          <cell r="H182" t="str">
            <v>ABF</v>
          </cell>
          <cell r="I182" t="str">
            <v>00101</v>
          </cell>
          <cell r="J182" t="str">
            <v>03602444</v>
          </cell>
        </row>
        <row r="183">
          <cell r="A183">
            <v>3604278</v>
          </cell>
          <cell r="B183" t="str">
            <v>BORTOLI</v>
          </cell>
          <cell r="C183" t="str">
            <v>ALBINA</v>
          </cell>
          <cell r="D183" t="str">
            <v>POLISPORTIVA DUEVILLE</v>
          </cell>
          <cell r="E183">
            <v>0</v>
          </cell>
          <cell r="F183">
            <v>1964</v>
          </cell>
          <cell r="G183">
            <v>0</v>
          </cell>
          <cell r="H183" t="str">
            <v>ABF</v>
          </cell>
          <cell r="I183" t="str">
            <v>00112</v>
          </cell>
          <cell r="J183" t="str">
            <v>03604278</v>
          </cell>
        </row>
        <row r="184">
          <cell r="A184">
            <v>3605824</v>
          </cell>
          <cell r="B184" t="str">
            <v>BORTOLI</v>
          </cell>
          <cell r="C184" t="str">
            <v>LUCIA AGNESE</v>
          </cell>
          <cell r="D184" t="str">
            <v>POLISPORTIVA DUEVILLE</v>
          </cell>
          <cell r="E184">
            <v>0</v>
          </cell>
          <cell r="F184">
            <v>1972</v>
          </cell>
          <cell r="G184">
            <v>0</v>
          </cell>
          <cell r="H184" t="str">
            <v>ABF</v>
          </cell>
          <cell r="I184" t="str">
            <v>00112</v>
          </cell>
          <cell r="J184" t="str">
            <v>03605824</v>
          </cell>
        </row>
        <row r="185">
          <cell r="A185">
            <v>3603500</v>
          </cell>
          <cell r="B185" t="str">
            <v>BRUNELLO</v>
          </cell>
          <cell r="C185" t="str">
            <v>MONICA</v>
          </cell>
          <cell r="D185" t="str">
            <v>U.S. SUMMANO</v>
          </cell>
          <cell r="E185">
            <v>0</v>
          </cell>
          <cell r="F185">
            <v>1969</v>
          </cell>
          <cell r="G185">
            <v>0</v>
          </cell>
          <cell r="H185" t="str">
            <v>ABF</v>
          </cell>
          <cell r="I185" t="str">
            <v>00137</v>
          </cell>
          <cell r="J185" t="str">
            <v>03603500</v>
          </cell>
        </row>
        <row r="186">
          <cell r="A186">
            <v>3602454</v>
          </cell>
          <cell r="B186" t="str">
            <v>CABEZZONI</v>
          </cell>
          <cell r="C186" t="str">
            <v>LAURA</v>
          </cell>
          <cell r="D186" t="str">
            <v>ATLETICA UNION CREAZZO A.S.D.</v>
          </cell>
          <cell r="E186">
            <v>0</v>
          </cell>
          <cell r="F186">
            <v>1971</v>
          </cell>
          <cell r="G186">
            <v>0</v>
          </cell>
          <cell r="H186" t="str">
            <v>ABF</v>
          </cell>
          <cell r="I186" t="str">
            <v>00101</v>
          </cell>
          <cell r="J186" t="str">
            <v>03602454</v>
          </cell>
        </row>
        <row r="187">
          <cell r="A187">
            <v>3602311</v>
          </cell>
          <cell r="B187" t="str">
            <v>CASTELLO</v>
          </cell>
          <cell r="C187" t="str">
            <v>SABRINA</v>
          </cell>
          <cell r="D187" t="str">
            <v>POL. DIL. MONTECCHIO PRECALCINO</v>
          </cell>
          <cell r="E187">
            <v>0</v>
          </cell>
          <cell r="F187">
            <v>1970</v>
          </cell>
          <cell r="G187">
            <v>0</v>
          </cell>
          <cell r="H187" t="str">
            <v>ABF</v>
          </cell>
          <cell r="I187" t="str">
            <v>00004</v>
          </cell>
          <cell r="J187" t="str">
            <v>03602311</v>
          </cell>
        </row>
        <row r="188">
          <cell r="A188">
            <v>3602466</v>
          </cell>
          <cell r="B188" t="str">
            <v>CECCHINATO</v>
          </cell>
          <cell r="C188" t="str">
            <v>MARIA</v>
          </cell>
          <cell r="D188" t="str">
            <v>ATLETICA UNION CREAZZO A.S.D.</v>
          </cell>
          <cell r="E188">
            <v>0</v>
          </cell>
          <cell r="F188">
            <v>1972</v>
          </cell>
          <cell r="G188">
            <v>0</v>
          </cell>
          <cell r="H188" t="str">
            <v>ABF</v>
          </cell>
          <cell r="I188" t="str">
            <v>00101</v>
          </cell>
          <cell r="J188" t="str">
            <v>03602466</v>
          </cell>
        </row>
        <row r="189">
          <cell r="A189">
            <v>3602468</v>
          </cell>
          <cell r="B189" t="str">
            <v>CONTRINO</v>
          </cell>
          <cell r="C189" t="str">
            <v>CRISTINA</v>
          </cell>
          <cell r="D189" t="str">
            <v>ATLETICA UNION CREAZZO A.S.D.</v>
          </cell>
          <cell r="E189">
            <v>0</v>
          </cell>
          <cell r="F189">
            <v>1966</v>
          </cell>
          <cell r="G189">
            <v>0</v>
          </cell>
          <cell r="H189" t="str">
            <v>ABF</v>
          </cell>
          <cell r="I189" t="str">
            <v>00101</v>
          </cell>
          <cell r="J189" t="str">
            <v>03602468</v>
          </cell>
        </row>
        <row r="190">
          <cell r="A190">
            <v>3604500</v>
          </cell>
          <cell r="B190" t="str">
            <v>CUNICO</v>
          </cell>
          <cell r="C190" t="str">
            <v>GIULIA</v>
          </cell>
          <cell r="D190" t="str">
            <v>POL. DIL. MONTECCHIO PRECALCINO</v>
          </cell>
          <cell r="E190">
            <v>0</v>
          </cell>
          <cell r="F190">
            <v>1972</v>
          </cell>
          <cell r="G190">
            <v>0</v>
          </cell>
          <cell r="H190" t="str">
            <v>ABF</v>
          </cell>
          <cell r="I190" t="str">
            <v>00004</v>
          </cell>
          <cell r="J190" t="str">
            <v>03604500</v>
          </cell>
        </row>
        <row r="191">
          <cell r="A191">
            <v>3603495</v>
          </cell>
          <cell r="B191" t="str">
            <v>DAGLI ORTI</v>
          </cell>
          <cell r="C191" t="str">
            <v>MGRAZIA</v>
          </cell>
          <cell r="D191" t="str">
            <v>A.A. ATLETICA MALO</v>
          </cell>
          <cell r="E191">
            <v>0</v>
          </cell>
          <cell r="F191">
            <v>1970</v>
          </cell>
          <cell r="G191">
            <v>0</v>
          </cell>
          <cell r="H191" t="str">
            <v>ABF</v>
          </cell>
          <cell r="I191" t="str">
            <v>00132</v>
          </cell>
          <cell r="J191" t="str">
            <v>03603495</v>
          </cell>
        </row>
        <row r="192">
          <cell r="A192">
            <v>3602261</v>
          </cell>
          <cell r="B192" t="str">
            <v>DAL FERRO</v>
          </cell>
          <cell r="C192" t="str">
            <v>RENATA</v>
          </cell>
          <cell r="D192" t="str">
            <v>POL. DIL. MONTECCHIO PRECALCINO</v>
          </cell>
          <cell r="E192">
            <v>0</v>
          </cell>
          <cell r="F192">
            <v>1965</v>
          </cell>
          <cell r="G192">
            <v>0</v>
          </cell>
          <cell r="H192" t="str">
            <v>ABF</v>
          </cell>
          <cell r="I192" t="str">
            <v>00004</v>
          </cell>
          <cell r="J192" t="str">
            <v>03602261</v>
          </cell>
        </row>
        <row r="193">
          <cell r="A193">
            <v>3603446</v>
          </cell>
          <cell r="B193" t="str">
            <v>DAL ZOTTO</v>
          </cell>
          <cell r="C193" t="str">
            <v>CHIARA</v>
          </cell>
          <cell r="D193" t="str">
            <v>A.A. ATLETICA MALO</v>
          </cell>
          <cell r="E193">
            <v>0</v>
          </cell>
          <cell r="F193">
            <v>1973</v>
          </cell>
          <cell r="G193">
            <v>0</v>
          </cell>
          <cell r="H193" t="str">
            <v>ABF</v>
          </cell>
          <cell r="I193" t="str">
            <v>00132</v>
          </cell>
          <cell r="J193" t="str">
            <v>03603446</v>
          </cell>
        </row>
        <row r="194">
          <cell r="A194">
            <v>3603333</v>
          </cell>
          <cell r="B194" t="str">
            <v>DALLA VALLE</v>
          </cell>
          <cell r="C194" t="str">
            <v>LAURA</v>
          </cell>
          <cell r="D194" t="str">
            <v>ATLETICA VALCHIAMPO</v>
          </cell>
          <cell r="E194">
            <v>0</v>
          </cell>
          <cell r="F194">
            <v>1971</v>
          </cell>
          <cell r="G194">
            <v>0</v>
          </cell>
          <cell r="H194" t="str">
            <v>ABF</v>
          </cell>
          <cell r="I194" t="str">
            <v>00140</v>
          </cell>
          <cell r="J194" t="str">
            <v>03603333</v>
          </cell>
        </row>
        <row r="195">
          <cell r="A195">
            <v>3605272</v>
          </cell>
          <cell r="B195" t="str">
            <v>DELLI</v>
          </cell>
          <cell r="C195" t="str">
            <v>DEBORA</v>
          </cell>
          <cell r="D195" t="str">
            <v>G.S. LEONICENA</v>
          </cell>
          <cell r="E195">
            <v>0</v>
          </cell>
          <cell r="F195">
            <v>1970</v>
          </cell>
          <cell r="G195">
            <v>0</v>
          </cell>
          <cell r="H195" t="str">
            <v>ABF</v>
          </cell>
          <cell r="I195" t="str">
            <v>00136</v>
          </cell>
          <cell r="J195" t="str">
            <v>03605272</v>
          </cell>
        </row>
        <row r="196">
          <cell r="A196">
            <v>3604567</v>
          </cell>
          <cell r="B196" t="str">
            <v>DONADELLO</v>
          </cell>
          <cell r="C196" t="str">
            <v>LORETTA</v>
          </cell>
          <cell r="D196" t="str">
            <v>AMICI DELL'ATLETICA VICENZA</v>
          </cell>
          <cell r="E196">
            <v>0</v>
          </cell>
          <cell r="F196">
            <v>1973</v>
          </cell>
          <cell r="G196">
            <v>0</v>
          </cell>
          <cell r="H196" t="str">
            <v>ABF</v>
          </cell>
          <cell r="I196" t="str">
            <v>00265</v>
          </cell>
          <cell r="J196" t="str">
            <v>03604567</v>
          </cell>
        </row>
        <row r="197">
          <cell r="A197">
            <v>3603758</v>
          </cell>
          <cell r="B197" t="str">
            <v>ERTANI</v>
          </cell>
          <cell r="C197" t="str">
            <v>LAURA</v>
          </cell>
          <cell r="D197" t="str">
            <v>G.S. LEONICENA</v>
          </cell>
          <cell r="E197">
            <v>0</v>
          </cell>
          <cell r="F197">
            <v>1968</v>
          </cell>
          <cell r="G197">
            <v>0</v>
          </cell>
          <cell r="H197" t="str">
            <v>ABF</v>
          </cell>
          <cell r="I197" t="str">
            <v>00136</v>
          </cell>
          <cell r="J197" t="str">
            <v>03603758</v>
          </cell>
        </row>
        <row r="198">
          <cell r="A198">
            <v>3606719</v>
          </cell>
          <cell r="B198" t="str">
            <v>FACCIN</v>
          </cell>
          <cell r="C198" t="str">
            <v>FEDERICA ADALGISA</v>
          </cell>
          <cell r="D198" t="str">
            <v>ATLETICA VALCHIAMPO</v>
          </cell>
          <cell r="E198">
            <v>0</v>
          </cell>
          <cell r="F198">
            <v>1970</v>
          </cell>
          <cell r="G198">
            <v>0</v>
          </cell>
          <cell r="H198" t="str">
            <v>ABF</v>
          </cell>
          <cell r="I198" t="str">
            <v>00140</v>
          </cell>
          <cell r="J198" t="str">
            <v>03606719</v>
          </cell>
        </row>
        <row r="199">
          <cell r="A199">
            <v>3603014</v>
          </cell>
          <cell r="B199" t="str">
            <v>FAGGIANA</v>
          </cell>
          <cell r="C199" t="str">
            <v>MIRKA</v>
          </cell>
          <cell r="D199" t="str">
            <v>ATLETICA ARZIGNANO</v>
          </cell>
          <cell r="E199">
            <v>0</v>
          </cell>
          <cell r="F199">
            <v>1971</v>
          </cell>
          <cell r="G199">
            <v>0</v>
          </cell>
          <cell r="H199" t="str">
            <v>ABF</v>
          </cell>
          <cell r="I199" t="str">
            <v>00131</v>
          </cell>
          <cell r="J199" t="str">
            <v>03603014</v>
          </cell>
        </row>
        <row r="200">
          <cell r="A200">
            <v>3603054</v>
          </cell>
          <cell r="B200" t="str">
            <v>FARINA</v>
          </cell>
          <cell r="C200" t="str">
            <v>CINZIA</v>
          </cell>
          <cell r="D200" t="str">
            <v>ATLETICA ARZIGNANO</v>
          </cell>
          <cell r="E200">
            <v>0</v>
          </cell>
          <cell r="F200">
            <v>1973</v>
          </cell>
          <cell r="G200">
            <v>0</v>
          </cell>
          <cell r="H200" t="str">
            <v>ABF</v>
          </cell>
          <cell r="I200" t="str">
            <v>00131</v>
          </cell>
          <cell r="J200" t="str">
            <v>03603054</v>
          </cell>
        </row>
        <row r="201">
          <cell r="A201">
            <v>3605838</v>
          </cell>
          <cell r="B201" t="str">
            <v>FARISATO</v>
          </cell>
          <cell r="C201" t="str">
            <v>ROBERTA</v>
          </cell>
          <cell r="D201" t="str">
            <v>POLISPORTIVA DUEVILLE</v>
          </cell>
          <cell r="E201">
            <v>0</v>
          </cell>
          <cell r="F201">
            <v>1967</v>
          </cell>
          <cell r="G201">
            <v>0</v>
          </cell>
          <cell r="H201" t="str">
            <v>ABF</v>
          </cell>
          <cell r="I201" t="str">
            <v>00112</v>
          </cell>
          <cell r="J201" t="str">
            <v>03605838</v>
          </cell>
        </row>
        <row r="202">
          <cell r="A202">
            <v>3605627</v>
          </cell>
          <cell r="B202" t="str">
            <v>FINATO</v>
          </cell>
          <cell r="C202" t="str">
            <v>LORENA</v>
          </cell>
          <cell r="D202" t="str">
            <v>ARCES</v>
          </cell>
          <cell r="E202">
            <v>0</v>
          </cell>
          <cell r="F202">
            <v>1967</v>
          </cell>
          <cell r="G202">
            <v>0</v>
          </cell>
          <cell r="H202" t="str">
            <v>ABF</v>
          </cell>
          <cell r="I202" t="str">
            <v>00339</v>
          </cell>
          <cell r="J202" t="str">
            <v>03605627</v>
          </cell>
        </row>
        <row r="203">
          <cell r="A203">
            <v>3603277</v>
          </cell>
          <cell r="B203" t="str">
            <v>FURLATO</v>
          </cell>
          <cell r="C203" t="str">
            <v>LUIGINA</v>
          </cell>
          <cell r="D203" t="str">
            <v>A.P.D. VALDAGNO</v>
          </cell>
          <cell r="E203">
            <v>0</v>
          </cell>
          <cell r="F203">
            <v>1966</v>
          </cell>
          <cell r="G203">
            <v>0</v>
          </cell>
          <cell r="H203" t="str">
            <v>ABF</v>
          </cell>
          <cell r="I203" t="str">
            <v>00135</v>
          </cell>
          <cell r="J203" t="str">
            <v>03603277</v>
          </cell>
        </row>
        <row r="204">
          <cell r="A204">
            <v>3602498</v>
          </cell>
          <cell r="B204" t="str">
            <v>GASPARI</v>
          </cell>
          <cell r="C204" t="str">
            <v>NADIA</v>
          </cell>
          <cell r="D204" t="str">
            <v>ATLETICA UNION CREAZZO A.S.D.</v>
          </cell>
          <cell r="E204">
            <v>0</v>
          </cell>
          <cell r="F204">
            <v>1970</v>
          </cell>
          <cell r="G204">
            <v>0</v>
          </cell>
          <cell r="H204" t="str">
            <v>ABF</v>
          </cell>
          <cell r="I204" t="str">
            <v>00101</v>
          </cell>
          <cell r="J204" t="str">
            <v>03602498</v>
          </cell>
        </row>
        <row r="205">
          <cell r="A205">
            <v>3602970</v>
          </cell>
          <cell r="B205" t="str">
            <v>GHEDIN</v>
          </cell>
          <cell r="C205" t="str">
            <v>SABINA</v>
          </cell>
          <cell r="D205" t="str">
            <v>AMICI DELL'ATLETICA VICENZA</v>
          </cell>
          <cell r="E205">
            <v>0</v>
          </cell>
          <cell r="F205">
            <v>1966</v>
          </cell>
          <cell r="G205">
            <v>0</v>
          </cell>
          <cell r="H205" t="str">
            <v>ABF</v>
          </cell>
          <cell r="I205" t="str">
            <v>00265</v>
          </cell>
          <cell r="J205" t="str">
            <v>03602970</v>
          </cell>
        </row>
        <row r="206">
          <cell r="A206">
            <v>3602505</v>
          </cell>
          <cell r="B206" t="str">
            <v>GIANELLO</v>
          </cell>
          <cell r="C206" t="str">
            <v>EVELIN</v>
          </cell>
          <cell r="D206" t="str">
            <v>ATLETICA UNION CREAZZO A.S.D.</v>
          </cell>
          <cell r="E206">
            <v>0</v>
          </cell>
          <cell r="F206">
            <v>1971</v>
          </cell>
          <cell r="G206">
            <v>0</v>
          </cell>
          <cell r="H206" t="str">
            <v>ABF</v>
          </cell>
          <cell r="I206" t="str">
            <v>00101</v>
          </cell>
          <cell r="J206" t="str">
            <v>03602505</v>
          </cell>
        </row>
        <row r="207">
          <cell r="A207">
            <v>3603066</v>
          </cell>
          <cell r="B207" t="str">
            <v>GIURIOLO</v>
          </cell>
          <cell r="C207" t="str">
            <v>MARIA</v>
          </cell>
          <cell r="D207" t="str">
            <v>ATLETICA ARZIGNANO</v>
          </cell>
          <cell r="E207">
            <v>0</v>
          </cell>
          <cell r="F207">
            <v>1966</v>
          </cell>
          <cell r="G207">
            <v>0</v>
          </cell>
          <cell r="H207" t="str">
            <v>ABF</v>
          </cell>
          <cell r="I207" t="str">
            <v>00131</v>
          </cell>
          <cell r="J207" t="str">
            <v>03603066</v>
          </cell>
        </row>
        <row r="208">
          <cell r="A208">
            <v>3602976</v>
          </cell>
          <cell r="B208" t="str">
            <v>GONELLA</v>
          </cell>
          <cell r="C208" t="str">
            <v>CLAUDIA</v>
          </cell>
          <cell r="D208" t="str">
            <v>POLISPORTIVA DUEVILLE</v>
          </cell>
          <cell r="E208">
            <v>0</v>
          </cell>
          <cell r="F208">
            <v>1966</v>
          </cell>
          <cell r="G208">
            <v>0</v>
          </cell>
          <cell r="H208" t="str">
            <v>ABF</v>
          </cell>
          <cell r="I208" t="str">
            <v>00112</v>
          </cell>
          <cell r="J208" t="str">
            <v>03602976</v>
          </cell>
        </row>
        <row r="209">
          <cell r="A209">
            <v>3603889</v>
          </cell>
          <cell r="B209" t="str">
            <v>IPINO</v>
          </cell>
          <cell r="C209" t="str">
            <v>MICHELA</v>
          </cell>
          <cell r="D209" t="str">
            <v>ATLETICA CALDOGNO '93</v>
          </cell>
          <cell r="E209">
            <v>0</v>
          </cell>
          <cell r="F209">
            <v>1969</v>
          </cell>
          <cell r="G209">
            <v>0</v>
          </cell>
          <cell r="H209" t="str">
            <v>ABF</v>
          </cell>
          <cell r="I209" t="str">
            <v>00129</v>
          </cell>
          <cell r="J209" t="str">
            <v>03603889</v>
          </cell>
        </row>
        <row r="210">
          <cell r="A210">
            <v>3603020</v>
          </cell>
          <cell r="B210" t="str">
            <v>MARTINI</v>
          </cell>
          <cell r="C210" t="str">
            <v>MICHELA ROSA IDA</v>
          </cell>
          <cell r="D210" t="str">
            <v>ATLETICA ARZIGNANO</v>
          </cell>
          <cell r="E210">
            <v>0</v>
          </cell>
          <cell r="F210">
            <v>1969</v>
          </cell>
          <cell r="G210">
            <v>0</v>
          </cell>
          <cell r="H210" t="str">
            <v>ABF</v>
          </cell>
          <cell r="I210" t="str">
            <v>00131</v>
          </cell>
          <cell r="J210" t="str">
            <v>03603020</v>
          </cell>
        </row>
        <row r="211">
          <cell r="A211">
            <v>3605206</v>
          </cell>
          <cell r="B211" t="str">
            <v>MARTON</v>
          </cell>
          <cell r="C211" t="str">
            <v>MONICA</v>
          </cell>
          <cell r="D211" t="str">
            <v>AMICI DELL'ATLETICA VICENZA</v>
          </cell>
          <cell r="E211">
            <v>0</v>
          </cell>
          <cell r="F211">
            <v>1967</v>
          </cell>
          <cell r="G211">
            <v>0</v>
          </cell>
          <cell r="H211" t="str">
            <v>ABF</v>
          </cell>
          <cell r="I211" t="str">
            <v>00265</v>
          </cell>
          <cell r="J211" t="str">
            <v>03605206</v>
          </cell>
        </row>
        <row r="212">
          <cell r="A212">
            <v>3605984</v>
          </cell>
          <cell r="B212" t="str">
            <v>MEDA</v>
          </cell>
          <cell r="C212" t="str">
            <v>ROBERTA</v>
          </cell>
          <cell r="D212" t="str">
            <v>AMICI DELL'ATLETICA VICENZA</v>
          </cell>
          <cell r="E212">
            <v>0</v>
          </cell>
          <cell r="F212">
            <v>1969</v>
          </cell>
          <cell r="G212">
            <v>0</v>
          </cell>
          <cell r="H212" t="str">
            <v>ABF</v>
          </cell>
          <cell r="I212" t="str">
            <v>00265</v>
          </cell>
          <cell r="J212" t="str">
            <v>03605984</v>
          </cell>
        </row>
        <row r="213">
          <cell r="A213">
            <v>3607353</v>
          </cell>
          <cell r="B213" t="str">
            <v>MIHAYLOVA</v>
          </cell>
          <cell r="C213" t="str">
            <v>ALBENA</v>
          </cell>
          <cell r="D213" t="str">
            <v>POLISPORTIVA SALF ALTOPADOVANA</v>
          </cell>
          <cell r="E213">
            <v>0</v>
          </cell>
          <cell r="F213">
            <v>1973</v>
          </cell>
          <cell r="G213">
            <v>0</v>
          </cell>
          <cell r="H213" t="str">
            <v>ABF</v>
          </cell>
          <cell r="I213" t="str">
            <v>00145</v>
          </cell>
          <cell r="J213" t="str">
            <v>03607353</v>
          </cell>
        </row>
        <row r="214">
          <cell r="A214">
            <v>3602521</v>
          </cell>
          <cell r="B214" t="str">
            <v>MUNARI</v>
          </cell>
          <cell r="C214" t="str">
            <v>FEDERICA</v>
          </cell>
          <cell r="D214" t="str">
            <v>ATLETICA UNION CREAZZO A.S.D.</v>
          </cell>
          <cell r="E214">
            <v>0</v>
          </cell>
          <cell r="F214">
            <v>1973</v>
          </cell>
          <cell r="G214">
            <v>0</v>
          </cell>
          <cell r="H214" t="str">
            <v>ABF</v>
          </cell>
          <cell r="I214" t="str">
            <v>00101</v>
          </cell>
          <cell r="J214" t="str">
            <v>03602521</v>
          </cell>
        </row>
        <row r="215">
          <cell r="A215">
            <v>3603502</v>
          </cell>
          <cell r="B215" t="str">
            <v>MUNERATO</v>
          </cell>
          <cell r="C215" t="str">
            <v>FABIOLA</v>
          </cell>
          <cell r="D215" t="str">
            <v>U.S. SUMMANO</v>
          </cell>
          <cell r="E215">
            <v>0</v>
          </cell>
          <cell r="F215">
            <v>1967</v>
          </cell>
          <cell r="G215">
            <v>0</v>
          </cell>
          <cell r="H215" t="str">
            <v>ABF</v>
          </cell>
          <cell r="I215" t="str">
            <v>00137</v>
          </cell>
          <cell r="J215" t="str">
            <v>03603502</v>
          </cell>
        </row>
        <row r="216">
          <cell r="A216">
            <v>3602306</v>
          </cell>
          <cell r="B216" t="str">
            <v>NEGROPONTE</v>
          </cell>
          <cell r="C216" t="str">
            <v>ELENA</v>
          </cell>
          <cell r="D216" t="str">
            <v>POL. DIL. MONTECCHIO PRECALCINO</v>
          </cell>
          <cell r="E216">
            <v>0</v>
          </cell>
          <cell r="F216">
            <v>1971</v>
          </cell>
          <cell r="G216">
            <v>0</v>
          </cell>
          <cell r="H216" t="str">
            <v>ABF</v>
          </cell>
          <cell r="I216" t="str">
            <v>00004</v>
          </cell>
          <cell r="J216" t="str">
            <v>03602306</v>
          </cell>
        </row>
        <row r="217">
          <cell r="A217">
            <v>3604162</v>
          </cell>
          <cell r="B217" t="str">
            <v>OSELLADORE</v>
          </cell>
          <cell r="C217" t="str">
            <v>GIUSEPPINA</v>
          </cell>
          <cell r="D217" t="str">
            <v>ATLETICA CALDOGNO '93</v>
          </cell>
          <cell r="E217">
            <v>0</v>
          </cell>
          <cell r="F217">
            <v>1965</v>
          </cell>
          <cell r="G217">
            <v>0</v>
          </cell>
          <cell r="H217" t="str">
            <v>ABF</v>
          </cell>
          <cell r="I217" t="str">
            <v>00129</v>
          </cell>
          <cell r="J217" t="str">
            <v>03604162</v>
          </cell>
        </row>
        <row r="218">
          <cell r="A218">
            <v>3604516</v>
          </cell>
          <cell r="B218" t="str">
            <v>PANOZZO</v>
          </cell>
          <cell r="C218" t="str">
            <v>MATILDE</v>
          </cell>
          <cell r="D218" t="str">
            <v>POLISPORTIVA DUEVILLE</v>
          </cell>
          <cell r="E218">
            <v>0</v>
          </cell>
          <cell r="F218">
            <v>1973</v>
          </cell>
          <cell r="G218">
            <v>0</v>
          </cell>
          <cell r="H218" t="str">
            <v>ABF</v>
          </cell>
          <cell r="I218" t="str">
            <v>00112</v>
          </cell>
          <cell r="J218" t="str">
            <v>03604516</v>
          </cell>
        </row>
        <row r="219">
          <cell r="A219">
            <v>3603985</v>
          </cell>
          <cell r="B219" t="str">
            <v>PELOSO</v>
          </cell>
          <cell r="C219" t="str">
            <v>ROSELLA</v>
          </cell>
          <cell r="D219" t="str">
            <v>POLISPORTIVA DUEVILLE</v>
          </cell>
          <cell r="E219">
            <v>0</v>
          </cell>
          <cell r="F219">
            <v>1966</v>
          </cell>
          <cell r="G219">
            <v>0</v>
          </cell>
          <cell r="H219" t="str">
            <v>ABF</v>
          </cell>
          <cell r="I219" t="str">
            <v>00112</v>
          </cell>
          <cell r="J219" t="str">
            <v>03603985</v>
          </cell>
        </row>
        <row r="220">
          <cell r="A220">
            <v>3603285</v>
          </cell>
          <cell r="B220" t="str">
            <v>PERANZANI</v>
          </cell>
          <cell r="C220" t="str">
            <v>MARINA</v>
          </cell>
          <cell r="D220" t="str">
            <v>A.P.D. VALDAGNO</v>
          </cell>
          <cell r="E220">
            <v>0</v>
          </cell>
          <cell r="F220">
            <v>1967</v>
          </cell>
          <cell r="G220">
            <v>0</v>
          </cell>
          <cell r="H220" t="str">
            <v>ABF</v>
          </cell>
          <cell r="I220" t="str">
            <v>00135</v>
          </cell>
          <cell r="J220" t="str">
            <v>03603285</v>
          </cell>
        </row>
        <row r="221">
          <cell r="A221">
            <v>3603724</v>
          </cell>
          <cell r="B221" t="str">
            <v>PERTEGATO</v>
          </cell>
          <cell r="C221" t="str">
            <v>GIULIANA</v>
          </cell>
          <cell r="D221" t="str">
            <v>GRUPPO SPORTIVO ALPINI VICENZA</v>
          </cell>
          <cell r="E221">
            <v>0</v>
          </cell>
          <cell r="F221">
            <v>1968</v>
          </cell>
          <cell r="G221">
            <v>0</v>
          </cell>
          <cell r="H221" t="str">
            <v>ABF</v>
          </cell>
          <cell r="I221" t="str">
            <v>00288</v>
          </cell>
          <cell r="J221" t="str">
            <v>03603724</v>
          </cell>
        </row>
        <row r="222">
          <cell r="A222">
            <v>3602527</v>
          </cell>
          <cell r="B222" t="str">
            <v>PIGATTO</v>
          </cell>
          <cell r="C222" t="str">
            <v>MARIAROSA</v>
          </cell>
          <cell r="D222" t="str">
            <v>ATLETICA UNION CREAZZO A.S.D.</v>
          </cell>
          <cell r="E222">
            <v>0</v>
          </cell>
          <cell r="F222">
            <v>1968</v>
          </cell>
          <cell r="G222">
            <v>0</v>
          </cell>
          <cell r="H222" t="str">
            <v>ABF</v>
          </cell>
          <cell r="I222" t="str">
            <v>00101</v>
          </cell>
          <cell r="J222" t="str">
            <v>03602527</v>
          </cell>
        </row>
        <row r="223">
          <cell r="A223">
            <v>3605174</v>
          </cell>
          <cell r="B223" t="str">
            <v>POLITI</v>
          </cell>
          <cell r="C223" t="str">
            <v>MARIA ANTONIETTA</v>
          </cell>
          <cell r="D223" t="str">
            <v>ATLETICA CALDOGNO '93</v>
          </cell>
          <cell r="E223">
            <v>0</v>
          </cell>
          <cell r="F223">
            <v>1970</v>
          </cell>
          <cell r="G223">
            <v>0</v>
          </cell>
          <cell r="H223" t="str">
            <v>ABF</v>
          </cell>
          <cell r="I223" t="str">
            <v>00129</v>
          </cell>
          <cell r="J223" t="str">
            <v>03605174</v>
          </cell>
        </row>
        <row r="224">
          <cell r="A224">
            <v>3603539</v>
          </cell>
          <cell r="B224" t="str">
            <v>POZZI</v>
          </cell>
          <cell r="C224" t="str">
            <v>MARIABERICA</v>
          </cell>
          <cell r="D224" t="str">
            <v>AMICI DELL'ATLETICA VICENZA</v>
          </cell>
          <cell r="E224">
            <v>0</v>
          </cell>
          <cell r="F224">
            <v>1970</v>
          </cell>
          <cell r="G224">
            <v>0</v>
          </cell>
          <cell r="H224" t="str">
            <v>ABF</v>
          </cell>
          <cell r="I224" t="str">
            <v>00265</v>
          </cell>
          <cell r="J224" t="str">
            <v>03603539</v>
          </cell>
        </row>
        <row r="225">
          <cell r="A225">
            <v>3603994</v>
          </cell>
          <cell r="B225" t="str">
            <v>RIGHI</v>
          </cell>
          <cell r="C225" t="str">
            <v>ELENA</v>
          </cell>
          <cell r="D225" t="str">
            <v>POLISPORTIVA DUEVILLE</v>
          </cell>
          <cell r="E225">
            <v>0</v>
          </cell>
          <cell r="F225">
            <v>1968</v>
          </cell>
          <cell r="G225">
            <v>0</v>
          </cell>
          <cell r="H225" t="str">
            <v>ABF</v>
          </cell>
          <cell r="I225" t="str">
            <v>00112</v>
          </cell>
          <cell r="J225" t="str">
            <v>03603994</v>
          </cell>
        </row>
        <row r="226">
          <cell r="A226">
            <v>3602537</v>
          </cell>
          <cell r="B226" t="str">
            <v>RIGODANZO</v>
          </cell>
          <cell r="C226" t="str">
            <v>DANIELA</v>
          </cell>
          <cell r="D226" t="str">
            <v>ATLETICA UNION CREAZZO A.S.D.</v>
          </cell>
          <cell r="E226">
            <v>0</v>
          </cell>
          <cell r="F226">
            <v>1969</v>
          </cell>
          <cell r="G226">
            <v>0</v>
          </cell>
          <cell r="H226" t="str">
            <v>ABF</v>
          </cell>
          <cell r="I226" t="str">
            <v>00101</v>
          </cell>
          <cell r="J226" t="str">
            <v>03602537</v>
          </cell>
        </row>
        <row r="227">
          <cell r="A227">
            <v>3604466</v>
          </cell>
          <cell r="B227" t="str">
            <v>RIGONI</v>
          </cell>
          <cell r="C227" t="str">
            <v>MINA</v>
          </cell>
          <cell r="D227" t="str">
            <v>SPAZI VERDI</v>
          </cell>
          <cell r="E227">
            <v>0</v>
          </cell>
          <cell r="F227">
            <v>1967</v>
          </cell>
          <cell r="G227">
            <v>0</v>
          </cell>
          <cell r="H227" t="str">
            <v>ABF</v>
          </cell>
          <cell r="I227" t="str">
            <v>00298</v>
          </cell>
          <cell r="J227" t="str">
            <v>03604466</v>
          </cell>
        </row>
        <row r="228">
          <cell r="A228">
            <v>3603093</v>
          </cell>
          <cell r="B228" t="str">
            <v>RIZZO</v>
          </cell>
          <cell r="C228" t="str">
            <v>ROSARIA</v>
          </cell>
          <cell r="D228" t="str">
            <v>ATLETICA ARZIGNANO</v>
          </cell>
          <cell r="E228">
            <v>0</v>
          </cell>
          <cell r="F228">
            <v>1970</v>
          </cell>
          <cell r="G228">
            <v>0</v>
          </cell>
          <cell r="H228" t="str">
            <v>ABF</v>
          </cell>
          <cell r="I228" t="str">
            <v>00131</v>
          </cell>
          <cell r="J228" t="str">
            <v>03603093</v>
          </cell>
        </row>
        <row r="229">
          <cell r="A229">
            <v>3603473</v>
          </cell>
          <cell r="B229" t="str">
            <v>ROMAGNA</v>
          </cell>
          <cell r="C229" t="str">
            <v>FLAVIA VITTORIA</v>
          </cell>
          <cell r="D229" t="str">
            <v>A.A. ATLETICA MALO</v>
          </cell>
          <cell r="E229">
            <v>0</v>
          </cell>
          <cell r="F229">
            <v>1967</v>
          </cell>
          <cell r="G229">
            <v>0</v>
          </cell>
          <cell r="H229" t="str">
            <v>ABF</v>
          </cell>
          <cell r="I229" t="str">
            <v>00132</v>
          </cell>
          <cell r="J229" t="str">
            <v>03603473</v>
          </cell>
        </row>
        <row r="230">
          <cell r="A230">
            <v>3603139</v>
          </cell>
          <cell r="B230" t="str">
            <v>SATOLLI</v>
          </cell>
          <cell r="C230" t="str">
            <v>CRISTINA</v>
          </cell>
          <cell r="D230" t="str">
            <v>A.P.D. VALDAGNO</v>
          </cell>
          <cell r="E230">
            <v>0</v>
          </cell>
          <cell r="F230">
            <v>1971</v>
          </cell>
          <cell r="G230">
            <v>0</v>
          </cell>
          <cell r="H230" t="str">
            <v>ABF</v>
          </cell>
          <cell r="I230" t="str">
            <v>00135</v>
          </cell>
          <cell r="J230" t="str">
            <v>03603139</v>
          </cell>
        </row>
        <row r="231">
          <cell r="A231">
            <v>3604136</v>
          </cell>
          <cell r="B231" t="str">
            <v>SAVIO</v>
          </cell>
          <cell r="C231" t="str">
            <v>ROBERTA</v>
          </cell>
          <cell r="D231" t="str">
            <v>POLISPORTIVA DUEVILLE</v>
          </cell>
          <cell r="E231">
            <v>0</v>
          </cell>
          <cell r="F231">
            <v>1969</v>
          </cell>
          <cell r="G231">
            <v>0</v>
          </cell>
          <cell r="H231" t="str">
            <v>ABF</v>
          </cell>
          <cell r="I231" t="str">
            <v>00112</v>
          </cell>
          <cell r="J231" t="str">
            <v>03604136</v>
          </cell>
        </row>
        <row r="232">
          <cell r="A232">
            <v>3606745</v>
          </cell>
          <cell r="B232" t="str">
            <v>SCORZATO</v>
          </cell>
          <cell r="C232" t="str">
            <v>TIZIANA</v>
          </cell>
          <cell r="D232" t="str">
            <v>A.A. ATLETICA MALO</v>
          </cell>
          <cell r="E232">
            <v>0</v>
          </cell>
          <cell r="F232">
            <v>1971</v>
          </cell>
          <cell r="G232">
            <v>0</v>
          </cell>
          <cell r="H232" t="str">
            <v>ABF</v>
          </cell>
          <cell r="I232" t="str">
            <v>00132</v>
          </cell>
          <cell r="J232" t="str">
            <v>03606745</v>
          </cell>
        </row>
        <row r="233">
          <cell r="A233">
            <v>3603404</v>
          </cell>
          <cell r="B233" t="str">
            <v>SIBIGLIA</v>
          </cell>
          <cell r="C233" t="str">
            <v>KATIUSCIA</v>
          </cell>
          <cell r="D233" t="str">
            <v>ATLETICA UNION CREAZZO A.S.D.</v>
          </cell>
          <cell r="E233">
            <v>0</v>
          </cell>
          <cell r="F233">
            <v>1973</v>
          </cell>
          <cell r="G233">
            <v>0</v>
          </cell>
          <cell r="H233" t="str">
            <v>ABF</v>
          </cell>
          <cell r="I233" t="str">
            <v>00101</v>
          </cell>
          <cell r="J233" t="str">
            <v>03603404</v>
          </cell>
        </row>
        <row r="234">
          <cell r="A234">
            <v>3606485</v>
          </cell>
          <cell r="B234" t="str">
            <v>STORTI</v>
          </cell>
          <cell r="C234" t="str">
            <v>LUISA</v>
          </cell>
          <cell r="D234" t="str">
            <v>ATLETICA VALCHIAMPO</v>
          </cell>
          <cell r="E234">
            <v>0</v>
          </cell>
          <cell r="F234">
            <v>1968</v>
          </cell>
          <cell r="G234">
            <v>0</v>
          </cell>
          <cell r="H234" t="str">
            <v>ABF</v>
          </cell>
          <cell r="I234" t="str">
            <v>00140</v>
          </cell>
          <cell r="J234" t="str">
            <v>03606485</v>
          </cell>
        </row>
        <row r="235">
          <cell r="A235">
            <v>3603100</v>
          </cell>
          <cell r="B235" t="str">
            <v>TIBALDO</v>
          </cell>
          <cell r="C235" t="str">
            <v>LUISA</v>
          </cell>
          <cell r="D235" t="str">
            <v>ATLETICA ARZIGNANO</v>
          </cell>
          <cell r="E235">
            <v>0</v>
          </cell>
          <cell r="F235">
            <v>1966</v>
          </cell>
          <cell r="G235">
            <v>0</v>
          </cell>
          <cell r="H235" t="str">
            <v>ABF</v>
          </cell>
          <cell r="I235" t="str">
            <v>00131</v>
          </cell>
          <cell r="J235" t="str">
            <v>03603100</v>
          </cell>
        </row>
        <row r="236">
          <cell r="A236">
            <v>3604261</v>
          </cell>
          <cell r="B236" t="str">
            <v>TOGNAZZO</v>
          </cell>
          <cell r="C236" t="str">
            <v>ANGELA</v>
          </cell>
          <cell r="D236" t="str">
            <v>CSI ATLETICA COLLI BERICI A.S.D.</v>
          </cell>
          <cell r="E236">
            <v>0</v>
          </cell>
          <cell r="F236">
            <v>1966</v>
          </cell>
          <cell r="G236">
            <v>0</v>
          </cell>
          <cell r="H236" t="str">
            <v>ABF</v>
          </cell>
          <cell r="I236" t="str">
            <v>00070</v>
          </cell>
          <cell r="J236" t="str">
            <v>03604261</v>
          </cell>
        </row>
        <row r="237">
          <cell r="A237">
            <v>3600718</v>
          </cell>
          <cell r="B237" t="str">
            <v>TOLLIO</v>
          </cell>
          <cell r="C237" t="str">
            <v>SUSANNA</v>
          </cell>
          <cell r="D237" t="str">
            <v>C.S.I. TEZZE SUL BRENTA</v>
          </cell>
          <cell r="E237">
            <v>0</v>
          </cell>
          <cell r="F237">
            <v>1970</v>
          </cell>
          <cell r="G237">
            <v>0</v>
          </cell>
          <cell r="H237" t="str">
            <v>ABF</v>
          </cell>
          <cell r="I237" t="str">
            <v>00134</v>
          </cell>
          <cell r="J237" t="str">
            <v>03600718</v>
          </cell>
        </row>
        <row r="238">
          <cell r="A238">
            <v>3604314</v>
          </cell>
          <cell r="B238" t="str">
            <v>TONIN</v>
          </cell>
          <cell r="C238" t="str">
            <v>DONATELLA</v>
          </cell>
          <cell r="D238" t="str">
            <v>ATLETICA ARZIGNANO</v>
          </cell>
          <cell r="E238">
            <v>0</v>
          </cell>
          <cell r="F238">
            <v>1972</v>
          </cell>
          <cell r="G238">
            <v>0</v>
          </cell>
          <cell r="H238" t="str">
            <v>ABF</v>
          </cell>
          <cell r="I238" t="str">
            <v>00131</v>
          </cell>
          <cell r="J238" t="str">
            <v>03604314</v>
          </cell>
        </row>
        <row r="239">
          <cell r="A239">
            <v>3602906</v>
          </cell>
          <cell r="B239" t="str">
            <v>TURCO</v>
          </cell>
          <cell r="C239" t="str">
            <v>SONIA</v>
          </cell>
          <cell r="D239" t="str">
            <v>SPAZI VERDI</v>
          </cell>
          <cell r="E239">
            <v>0</v>
          </cell>
          <cell r="F239">
            <v>1973</v>
          </cell>
          <cell r="G239">
            <v>0</v>
          </cell>
          <cell r="H239" t="str">
            <v>ABF</v>
          </cell>
          <cell r="I239" t="str">
            <v>00298</v>
          </cell>
          <cell r="J239" t="str">
            <v>03602906</v>
          </cell>
        </row>
        <row r="240">
          <cell r="A240">
            <v>3602545</v>
          </cell>
          <cell r="B240" t="str">
            <v>VENCATO</v>
          </cell>
          <cell r="C240" t="str">
            <v>LARA</v>
          </cell>
          <cell r="D240" t="str">
            <v>ATLETICA UNION CREAZZO A.S.D.</v>
          </cell>
          <cell r="E240">
            <v>0</v>
          </cell>
          <cell r="F240">
            <v>1971</v>
          </cell>
          <cell r="G240">
            <v>0</v>
          </cell>
          <cell r="H240" t="str">
            <v>ABF</v>
          </cell>
          <cell r="I240" t="str">
            <v>00101</v>
          </cell>
          <cell r="J240" t="str">
            <v>03602545</v>
          </cell>
        </row>
        <row r="241">
          <cell r="A241">
            <v>3603219</v>
          </cell>
          <cell r="B241" t="str">
            <v>VERZINI</v>
          </cell>
          <cell r="C241" t="str">
            <v>CHIARA</v>
          </cell>
          <cell r="D241" t="str">
            <v>ATLETICA TRISSINO</v>
          </cell>
          <cell r="E241">
            <v>0</v>
          </cell>
          <cell r="F241">
            <v>1965</v>
          </cell>
          <cell r="G241">
            <v>0</v>
          </cell>
          <cell r="H241" t="str">
            <v>ABF</v>
          </cell>
          <cell r="I241" t="str">
            <v>00230</v>
          </cell>
          <cell r="J241" t="str">
            <v>03603219</v>
          </cell>
        </row>
        <row r="242">
          <cell r="A242">
            <v>3603105</v>
          </cell>
          <cell r="B242" t="str">
            <v>ZAMPIVA</v>
          </cell>
          <cell r="C242" t="str">
            <v>FRANCESCA</v>
          </cell>
          <cell r="D242" t="str">
            <v>ATLETICA ARZIGNANO</v>
          </cell>
          <cell r="E242">
            <v>0</v>
          </cell>
          <cell r="F242">
            <v>1972</v>
          </cell>
          <cell r="G242">
            <v>0</v>
          </cell>
          <cell r="H242" t="str">
            <v>ABF</v>
          </cell>
          <cell r="I242" t="str">
            <v>00131</v>
          </cell>
          <cell r="J242" t="str">
            <v>03603105</v>
          </cell>
        </row>
        <row r="243">
          <cell r="A243">
            <v>3602257</v>
          </cell>
          <cell r="B243" t="str">
            <v>ZERBINATI</v>
          </cell>
          <cell r="C243" t="str">
            <v>MICHELA</v>
          </cell>
          <cell r="D243" t="str">
            <v>ATLETICA UNION CREAZZO A.S.D.</v>
          </cell>
          <cell r="E243">
            <v>0</v>
          </cell>
          <cell r="F243">
            <v>1973</v>
          </cell>
          <cell r="G243">
            <v>0</v>
          </cell>
          <cell r="H243" t="str">
            <v>ABF</v>
          </cell>
          <cell r="I243" t="str">
            <v>00101</v>
          </cell>
          <cell r="J243" t="str">
            <v>03602257</v>
          </cell>
        </row>
        <row r="244">
          <cell r="A244">
            <v>3603111</v>
          </cell>
          <cell r="B244" t="str">
            <v>ZOLLA</v>
          </cell>
          <cell r="C244" t="str">
            <v>LORENA</v>
          </cell>
          <cell r="D244" t="str">
            <v>ATLETICA UNION CREAZZO A.S.D.</v>
          </cell>
          <cell r="E244">
            <v>0</v>
          </cell>
          <cell r="F244">
            <v>1969</v>
          </cell>
          <cell r="G244">
            <v>0</v>
          </cell>
          <cell r="H244" t="str">
            <v>ABF</v>
          </cell>
          <cell r="I244" t="str">
            <v>00101</v>
          </cell>
          <cell r="J244" t="str">
            <v>03603111</v>
          </cell>
        </row>
        <row r="245">
          <cell r="A245">
            <v>3603220</v>
          </cell>
          <cell r="B245" t="str">
            <v>ZORDAN</v>
          </cell>
          <cell r="C245" t="str">
            <v>PAOLA</v>
          </cell>
          <cell r="D245" t="str">
            <v>ATLETICA TRISSINO</v>
          </cell>
          <cell r="E245">
            <v>0</v>
          </cell>
          <cell r="F245">
            <v>1966</v>
          </cell>
          <cell r="G245">
            <v>0</v>
          </cell>
          <cell r="H245" t="str">
            <v>ABF</v>
          </cell>
          <cell r="I245" t="str">
            <v>00230</v>
          </cell>
          <cell r="J245" t="str">
            <v>03603220</v>
          </cell>
        </row>
        <row r="246">
          <cell r="A246">
            <v>3603792</v>
          </cell>
          <cell r="B246" t="str">
            <v>ZUGLIANI</v>
          </cell>
          <cell r="C246" t="str">
            <v>ANDREA</v>
          </cell>
          <cell r="D246" t="str">
            <v>G.S. LEONICENA</v>
          </cell>
          <cell r="E246">
            <v>0</v>
          </cell>
          <cell r="F246">
            <v>1970</v>
          </cell>
          <cell r="G246">
            <v>0</v>
          </cell>
          <cell r="H246" t="str">
            <v>ABF</v>
          </cell>
          <cell r="I246" t="str">
            <v>00136</v>
          </cell>
          <cell r="J246" t="str">
            <v>03603792</v>
          </cell>
        </row>
        <row r="247">
          <cell r="A247">
            <v>3602438</v>
          </cell>
          <cell r="B247" t="str">
            <v>ALBARELLO</v>
          </cell>
          <cell r="C247" t="str">
            <v>ALBERTO</v>
          </cell>
          <cell r="D247" t="str">
            <v>ATLETICA UNION CREAZZO A.S.D.</v>
          </cell>
          <cell r="E247">
            <v>0</v>
          </cell>
          <cell r="F247">
            <v>1965</v>
          </cell>
          <cell r="G247">
            <v>0</v>
          </cell>
          <cell r="H247" t="str">
            <v>ABM</v>
          </cell>
          <cell r="I247" t="str">
            <v>00101</v>
          </cell>
          <cell r="J247" t="str">
            <v>03602438</v>
          </cell>
        </row>
        <row r="248">
          <cell r="A248">
            <v>3606728</v>
          </cell>
          <cell r="B248" t="str">
            <v>ALTISSIMO</v>
          </cell>
          <cell r="C248" t="str">
            <v>STEFANO</v>
          </cell>
          <cell r="D248" t="str">
            <v>A.A. ATLETICA MALO</v>
          </cell>
          <cell r="E248">
            <v>0</v>
          </cell>
          <cell r="F248">
            <v>1969</v>
          </cell>
          <cell r="G248">
            <v>0</v>
          </cell>
          <cell r="H248" t="str">
            <v>ABM</v>
          </cell>
          <cell r="I248" t="str">
            <v>00132</v>
          </cell>
          <cell r="J248" t="str">
            <v>03606728</v>
          </cell>
        </row>
        <row r="249">
          <cell r="A249">
            <v>3603209</v>
          </cell>
          <cell r="B249" t="str">
            <v>AMATORI</v>
          </cell>
          <cell r="C249" t="str">
            <v>LORENZO</v>
          </cell>
          <cell r="D249" t="str">
            <v>POL. DIL. MONTECCHIO PRECALCINO</v>
          </cell>
          <cell r="E249">
            <v>0</v>
          </cell>
          <cell r="F249">
            <v>1970</v>
          </cell>
          <cell r="G249">
            <v>0</v>
          </cell>
          <cell r="H249" t="str">
            <v>ABM</v>
          </cell>
          <cell r="I249" t="str">
            <v>00004</v>
          </cell>
          <cell r="J249" t="str">
            <v>03603209</v>
          </cell>
        </row>
        <row r="250">
          <cell r="A250">
            <v>3607643</v>
          </cell>
          <cell r="B250" t="str">
            <v>ANTONIAZZI</v>
          </cell>
          <cell r="C250" t="str">
            <v>MASSIMO</v>
          </cell>
          <cell r="D250" t="str">
            <v>ATLETICA CALDOGNO '93</v>
          </cell>
          <cell r="E250">
            <v>0</v>
          </cell>
          <cell r="F250">
            <v>1973</v>
          </cell>
          <cell r="G250">
            <v>0</v>
          </cell>
          <cell r="H250" t="str">
            <v>ABM</v>
          </cell>
          <cell r="I250" t="str">
            <v>00129</v>
          </cell>
          <cell r="J250" t="str">
            <v>03607643</v>
          </cell>
        </row>
        <row r="251">
          <cell r="A251">
            <v>3603418</v>
          </cell>
          <cell r="B251" t="str">
            <v>ANTONIAZZI</v>
          </cell>
          <cell r="C251" t="str">
            <v>STEFANO</v>
          </cell>
          <cell r="D251" t="str">
            <v>A.A. ATLETICA MALO</v>
          </cell>
          <cell r="E251">
            <v>0</v>
          </cell>
          <cell r="F251">
            <v>1970</v>
          </cell>
          <cell r="G251">
            <v>0</v>
          </cell>
          <cell r="H251" t="str">
            <v>ABM</v>
          </cell>
          <cell r="I251" t="str">
            <v>00132</v>
          </cell>
          <cell r="J251" t="str">
            <v>03603418</v>
          </cell>
        </row>
        <row r="252">
          <cell r="A252">
            <v>3603419</v>
          </cell>
          <cell r="B252" t="str">
            <v>ANZOLIN</v>
          </cell>
          <cell r="C252" t="str">
            <v>ARMANDO</v>
          </cell>
          <cell r="D252" t="str">
            <v>A.A. ATLETICA MALO</v>
          </cell>
          <cell r="E252">
            <v>0</v>
          </cell>
          <cell r="F252">
            <v>1964</v>
          </cell>
          <cell r="G252">
            <v>0</v>
          </cell>
          <cell r="H252" t="str">
            <v>ABM</v>
          </cell>
          <cell r="I252" t="str">
            <v>00132</v>
          </cell>
          <cell r="J252" t="str">
            <v>03603419</v>
          </cell>
        </row>
        <row r="253">
          <cell r="A253">
            <v>3603314</v>
          </cell>
          <cell r="B253" t="str">
            <v>APOLLONI</v>
          </cell>
          <cell r="C253" t="str">
            <v>DARIO</v>
          </cell>
          <cell r="D253" t="str">
            <v>ATLETICA VALCHIAMPO</v>
          </cell>
          <cell r="E253">
            <v>0</v>
          </cell>
          <cell r="F253">
            <v>1966</v>
          </cell>
          <cell r="G253">
            <v>0</v>
          </cell>
          <cell r="H253" t="str">
            <v>ABM</v>
          </cell>
          <cell r="I253" t="str">
            <v>00140</v>
          </cell>
          <cell r="J253" t="str">
            <v>03603314</v>
          </cell>
        </row>
        <row r="254">
          <cell r="A254">
            <v>3604195</v>
          </cell>
          <cell r="B254" t="str">
            <v>ASTRINI</v>
          </cell>
          <cell r="C254" t="str">
            <v>GABRIELE</v>
          </cell>
          <cell r="D254" t="str">
            <v>CSI ATLETICA COLLI BERICI A.S.D.</v>
          </cell>
          <cell r="E254">
            <v>0</v>
          </cell>
          <cell r="F254">
            <v>1972</v>
          </cell>
          <cell r="G254">
            <v>0</v>
          </cell>
          <cell r="H254" t="str">
            <v>ABM</v>
          </cell>
          <cell r="I254" t="str">
            <v>00070</v>
          </cell>
          <cell r="J254" t="str">
            <v>03604195</v>
          </cell>
        </row>
        <row r="255">
          <cell r="A255">
            <v>3606502</v>
          </cell>
          <cell r="B255" t="str">
            <v>BAGGIO</v>
          </cell>
          <cell r="C255" t="str">
            <v>DANIELE DOMENICO</v>
          </cell>
          <cell r="D255" t="str">
            <v>C.S.I. TEZZE SUL BRENTA</v>
          </cell>
          <cell r="E255">
            <v>0</v>
          </cell>
          <cell r="F255">
            <v>1972</v>
          </cell>
          <cell r="G255">
            <v>0</v>
          </cell>
          <cell r="H255" t="str">
            <v>ABM</v>
          </cell>
          <cell r="I255" t="str">
            <v>00134</v>
          </cell>
          <cell r="J255" t="str">
            <v>03606502</v>
          </cell>
        </row>
        <row r="256">
          <cell r="A256">
            <v>3603934</v>
          </cell>
          <cell r="B256" t="str">
            <v>BAGNARA</v>
          </cell>
          <cell r="C256" t="str">
            <v>CLAUDIO</v>
          </cell>
          <cell r="D256" t="str">
            <v>POLISPORTIVA DUEVILLE</v>
          </cell>
          <cell r="E256">
            <v>0</v>
          </cell>
          <cell r="F256">
            <v>1971</v>
          </cell>
          <cell r="G256">
            <v>0</v>
          </cell>
          <cell r="H256" t="str">
            <v>ABM</v>
          </cell>
          <cell r="I256" t="str">
            <v>00112</v>
          </cell>
          <cell r="J256" t="str">
            <v>03603934</v>
          </cell>
        </row>
        <row r="257">
          <cell r="A257">
            <v>3602869</v>
          </cell>
          <cell r="B257" t="str">
            <v>BALDISSERI</v>
          </cell>
          <cell r="C257" t="str">
            <v>MORENO</v>
          </cell>
          <cell r="D257" t="str">
            <v>SPAZI VERDI</v>
          </cell>
          <cell r="E257">
            <v>0</v>
          </cell>
          <cell r="F257">
            <v>1971</v>
          </cell>
          <cell r="G257">
            <v>0</v>
          </cell>
          <cell r="H257" t="str">
            <v>ABM</v>
          </cell>
          <cell r="I257" t="str">
            <v>00298</v>
          </cell>
          <cell r="J257" t="str">
            <v>03602869</v>
          </cell>
        </row>
        <row r="258">
          <cell r="A258">
            <v>3604200</v>
          </cell>
          <cell r="B258" t="str">
            <v>BARBIERO</v>
          </cell>
          <cell r="C258" t="str">
            <v>RALF</v>
          </cell>
          <cell r="D258" t="str">
            <v>CSI ATLETICA COLLI BERICI A.S.D.</v>
          </cell>
          <cell r="E258">
            <v>0</v>
          </cell>
          <cell r="F258">
            <v>1973</v>
          </cell>
          <cell r="G258">
            <v>0</v>
          </cell>
          <cell r="H258" t="str">
            <v>ABM</v>
          </cell>
          <cell r="I258" t="str">
            <v>00070</v>
          </cell>
          <cell r="J258" t="str">
            <v>03604200</v>
          </cell>
        </row>
        <row r="259">
          <cell r="A259">
            <v>3604089</v>
          </cell>
          <cell r="B259" t="str">
            <v>BARBIERO</v>
          </cell>
          <cell r="C259" t="str">
            <v>ROBERTO</v>
          </cell>
          <cell r="D259" t="str">
            <v>CSI ATLETICA COLLI BERICI A.S.D.</v>
          </cell>
          <cell r="E259">
            <v>0</v>
          </cell>
          <cell r="F259">
            <v>1964</v>
          </cell>
          <cell r="G259">
            <v>0</v>
          </cell>
          <cell r="H259" t="str">
            <v>ABM</v>
          </cell>
          <cell r="I259" t="str">
            <v>00070</v>
          </cell>
          <cell r="J259" t="str">
            <v>03604089</v>
          </cell>
        </row>
        <row r="260">
          <cell r="A260">
            <v>3605786</v>
          </cell>
          <cell r="B260" t="str">
            <v>BASSAN</v>
          </cell>
          <cell r="C260" t="str">
            <v>VANNI</v>
          </cell>
          <cell r="D260" t="str">
            <v>POLISPORTIVA DUEVILLE</v>
          </cell>
          <cell r="E260">
            <v>0</v>
          </cell>
          <cell r="F260">
            <v>1970</v>
          </cell>
          <cell r="G260">
            <v>0</v>
          </cell>
          <cell r="H260" t="str">
            <v>ABM</v>
          </cell>
          <cell r="I260" t="str">
            <v>00112</v>
          </cell>
          <cell r="J260" t="str">
            <v>03605786</v>
          </cell>
        </row>
        <row r="261">
          <cell r="A261">
            <v>3603846</v>
          </cell>
          <cell r="B261" t="str">
            <v>BEDIN</v>
          </cell>
          <cell r="C261" t="str">
            <v>ANDREA</v>
          </cell>
          <cell r="D261" t="str">
            <v>ATLETICA CALDOGNO '93</v>
          </cell>
          <cell r="E261">
            <v>0</v>
          </cell>
          <cell r="F261">
            <v>1969</v>
          </cell>
          <cell r="G261">
            <v>0</v>
          </cell>
          <cell r="H261" t="str">
            <v>ABM</v>
          </cell>
          <cell r="I261" t="str">
            <v>00129</v>
          </cell>
          <cell r="J261" t="str">
            <v>03603846</v>
          </cell>
        </row>
        <row r="262">
          <cell r="A262">
            <v>3604518</v>
          </cell>
          <cell r="B262" t="str">
            <v>BELLINI CORNESALI</v>
          </cell>
          <cell r="C262" t="str">
            <v>JEAN PAUL</v>
          </cell>
          <cell r="D262" t="str">
            <v>AMICI DELL'ATLETICA VICENZA</v>
          </cell>
          <cell r="E262">
            <v>0</v>
          </cell>
          <cell r="F262">
            <v>1970</v>
          </cell>
          <cell r="G262">
            <v>0</v>
          </cell>
          <cell r="H262" t="str">
            <v>ABM</v>
          </cell>
          <cell r="I262" t="str">
            <v>00265</v>
          </cell>
          <cell r="J262" t="str">
            <v>03604518</v>
          </cell>
        </row>
        <row r="263">
          <cell r="A263">
            <v>3602861</v>
          </cell>
          <cell r="B263" t="str">
            <v>BELLONI</v>
          </cell>
          <cell r="C263" t="str">
            <v>CHRISTIAN</v>
          </cell>
          <cell r="D263" t="str">
            <v>ATLETICA ARZIGNANO</v>
          </cell>
          <cell r="E263">
            <v>0</v>
          </cell>
          <cell r="F263">
            <v>1972</v>
          </cell>
          <cell r="G263">
            <v>0</v>
          </cell>
          <cell r="H263" t="str">
            <v>ABM</v>
          </cell>
          <cell r="I263" t="str">
            <v>00131</v>
          </cell>
          <cell r="J263" t="str">
            <v>03602861</v>
          </cell>
        </row>
        <row r="264">
          <cell r="A264">
            <v>3602973</v>
          </cell>
          <cell r="B264" t="str">
            <v>BELOTTI</v>
          </cell>
          <cell r="C264" t="str">
            <v>MASSIMO</v>
          </cell>
          <cell r="D264" t="str">
            <v>POLISPORTIVA DUEVILLE</v>
          </cell>
          <cell r="E264">
            <v>0</v>
          </cell>
          <cell r="F264">
            <v>1965</v>
          </cell>
          <cell r="G264">
            <v>0</v>
          </cell>
          <cell r="H264" t="str">
            <v>ABM</v>
          </cell>
          <cell r="I264" t="str">
            <v>00112</v>
          </cell>
          <cell r="J264" t="str">
            <v>03602973</v>
          </cell>
        </row>
        <row r="265">
          <cell r="A265">
            <v>3603421</v>
          </cell>
          <cell r="B265" t="str">
            <v>BENGELSDORFF</v>
          </cell>
          <cell r="C265" t="str">
            <v>CARL WILHELM ANDREAS</v>
          </cell>
          <cell r="D265" t="str">
            <v>A.A. ATLETICA MALO</v>
          </cell>
          <cell r="E265">
            <v>0</v>
          </cell>
          <cell r="F265">
            <v>1966</v>
          </cell>
          <cell r="G265">
            <v>0</v>
          </cell>
          <cell r="H265" t="str">
            <v>ABM</v>
          </cell>
          <cell r="I265" t="str">
            <v>00132</v>
          </cell>
          <cell r="J265" t="str">
            <v>03603421</v>
          </cell>
        </row>
        <row r="266">
          <cell r="A266">
            <v>3604159</v>
          </cell>
          <cell r="B266" t="str">
            <v>BENOZZATO</v>
          </cell>
          <cell r="C266" t="str">
            <v>GIANNI</v>
          </cell>
          <cell r="D266" t="str">
            <v>ATLETICA CALDOGNO '93</v>
          </cell>
          <cell r="E266">
            <v>0</v>
          </cell>
          <cell r="F266">
            <v>1969</v>
          </cell>
          <cell r="G266">
            <v>0</v>
          </cell>
          <cell r="H266" t="str">
            <v>ABM</v>
          </cell>
          <cell r="I266" t="str">
            <v>00129</v>
          </cell>
          <cell r="J266" t="str">
            <v>03604159</v>
          </cell>
        </row>
        <row r="267">
          <cell r="A267">
            <v>3602238</v>
          </cell>
          <cell r="B267" t="str">
            <v>BERTINAZZO</v>
          </cell>
          <cell r="C267" t="str">
            <v>ANDREA</v>
          </cell>
          <cell r="D267" t="str">
            <v>RISORGIVE</v>
          </cell>
          <cell r="E267">
            <v>0</v>
          </cell>
          <cell r="F267">
            <v>1968</v>
          </cell>
          <cell r="G267">
            <v>0</v>
          </cell>
          <cell r="H267" t="str">
            <v>ABM</v>
          </cell>
          <cell r="I267" t="str">
            <v>00031</v>
          </cell>
          <cell r="J267" t="str">
            <v>03602238</v>
          </cell>
        </row>
        <row r="268">
          <cell r="A268">
            <v>3603424</v>
          </cell>
          <cell r="B268" t="str">
            <v>BERTO</v>
          </cell>
          <cell r="C268" t="str">
            <v>MARCO</v>
          </cell>
          <cell r="D268" t="str">
            <v>A.A. ATLETICA MALO</v>
          </cell>
          <cell r="E268">
            <v>0</v>
          </cell>
          <cell r="F268">
            <v>1973</v>
          </cell>
          <cell r="G268">
            <v>0</v>
          </cell>
          <cell r="H268" t="str">
            <v>ABM</v>
          </cell>
          <cell r="I268" t="str">
            <v>00132</v>
          </cell>
          <cell r="J268" t="str">
            <v>03603424</v>
          </cell>
        </row>
        <row r="269">
          <cell r="A269">
            <v>3603427</v>
          </cell>
          <cell r="B269" t="str">
            <v>BONATO</v>
          </cell>
          <cell r="C269" t="str">
            <v>CLAUDIO</v>
          </cell>
          <cell r="D269" t="str">
            <v>A.A. ATLETICA MALO</v>
          </cell>
          <cell r="E269">
            <v>0</v>
          </cell>
          <cell r="F269">
            <v>1964</v>
          </cell>
          <cell r="G269">
            <v>0</v>
          </cell>
          <cell r="H269" t="str">
            <v>ABM</v>
          </cell>
          <cell r="I269" t="str">
            <v>00132</v>
          </cell>
          <cell r="J269" t="str">
            <v>03603427</v>
          </cell>
        </row>
        <row r="270">
          <cell r="A270">
            <v>3603856</v>
          </cell>
          <cell r="B270" t="str">
            <v>BORDIGNON</v>
          </cell>
          <cell r="C270" t="str">
            <v>DANIELE</v>
          </cell>
          <cell r="D270" t="str">
            <v>ATLETICA CALDOGNO '93</v>
          </cell>
          <cell r="E270">
            <v>0</v>
          </cell>
          <cell r="F270">
            <v>1973</v>
          </cell>
          <cell r="G270">
            <v>0</v>
          </cell>
          <cell r="H270" t="str">
            <v>ABM</v>
          </cell>
          <cell r="I270" t="str">
            <v>00129</v>
          </cell>
          <cell r="J270" t="str">
            <v>03603856</v>
          </cell>
        </row>
        <row r="271">
          <cell r="A271">
            <v>3602453</v>
          </cell>
          <cell r="B271" t="str">
            <v>BORON</v>
          </cell>
          <cell r="C271" t="str">
            <v>MAURO</v>
          </cell>
          <cell r="D271" t="str">
            <v>ATLETICA UNION CREAZZO A.S.D.</v>
          </cell>
          <cell r="E271">
            <v>0</v>
          </cell>
          <cell r="F271">
            <v>1966</v>
          </cell>
          <cell r="G271">
            <v>0</v>
          </cell>
          <cell r="H271" t="str">
            <v>ABM</v>
          </cell>
          <cell r="I271" t="str">
            <v>00101</v>
          </cell>
          <cell r="J271" t="str">
            <v>03602453</v>
          </cell>
        </row>
        <row r="272">
          <cell r="A272">
            <v>3603428</v>
          </cell>
          <cell r="B272" t="str">
            <v>BORTOLOTTO</v>
          </cell>
          <cell r="C272" t="str">
            <v>PAOLO</v>
          </cell>
          <cell r="D272" t="str">
            <v>A.A. ATLETICA MALO</v>
          </cell>
          <cell r="E272">
            <v>0</v>
          </cell>
          <cell r="F272">
            <v>1966</v>
          </cell>
          <cell r="G272">
            <v>0</v>
          </cell>
          <cell r="H272" t="str">
            <v>ABM</v>
          </cell>
          <cell r="I272" t="str">
            <v>00132</v>
          </cell>
          <cell r="J272" t="str">
            <v>03603428</v>
          </cell>
        </row>
        <row r="273">
          <cell r="A273">
            <v>3603429</v>
          </cell>
          <cell r="B273" t="str">
            <v>BORTOLOTTO</v>
          </cell>
          <cell r="C273" t="str">
            <v>STEFANO</v>
          </cell>
          <cell r="D273" t="str">
            <v>A.A. ATLETICA MALO</v>
          </cell>
          <cell r="E273">
            <v>0</v>
          </cell>
          <cell r="F273">
            <v>1965</v>
          </cell>
          <cell r="G273">
            <v>0</v>
          </cell>
          <cell r="H273" t="str">
            <v>ABM</v>
          </cell>
          <cell r="I273" t="str">
            <v>00132</v>
          </cell>
          <cell r="J273" t="str">
            <v>03603429</v>
          </cell>
        </row>
        <row r="274">
          <cell r="A274">
            <v>3603945</v>
          </cell>
          <cell r="B274" t="str">
            <v>BRAZZALE</v>
          </cell>
          <cell r="C274" t="str">
            <v>LUCA</v>
          </cell>
          <cell r="D274" t="str">
            <v>POLISPORTIVA DUEVILLE</v>
          </cell>
          <cell r="E274">
            <v>0</v>
          </cell>
          <cell r="F274">
            <v>1973</v>
          </cell>
          <cell r="G274">
            <v>0</v>
          </cell>
          <cell r="H274" t="str">
            <v>ABM</v>
          </cell>
          <cell r="I274" t="str">
            <v>00112</v>
          </cell>
          <cell r="J274" t="str">
            <v>03603945</v>
          </cell>
        </row>
        <row r="275">
          <cell r="A275">
            <v>3603505</v>
          </cell>
          <cell r="B275" t="str">
            <v>BUSIN</v>
          </cell>
          <cell r="C275" t="str">
            <v>RICCARDO</v>
          </cell>
          <cell r="D275" t="str">
            <v>U.S. SUMMANO</v>
          </cell>
          <cell r="E275">
            <v>0</v>
          </cell>
          <cell r="F275">
            <v>1970</v>
          </cell>
          <cell r="G275">
            <v>0</v>
          </cell>
          <cell r="H275" t="str">
            <v>ABM</v>
          </cell>
          <cell r="I275" t="str">
            <v>00137</v>
          </cell>
          <cell r="J275" t="str">
            <v>03603505</v>
          </cell>
        </row>
        <row r="276">
          <cell r="A276">
            <v>3603946</v>
          </cell>
          <cell r="B276" t="str">
            <v>BUZZOLAN</v>
          </cell>
          <cell r="C276" t="str">
            <v>MORENO</v>
          </cell>
          <cell r="D276" t="str">
            <v>POLISPORTIVA DUEVILLE</v>
          </cell>
          <cell r="E276">
            <v>0</v>
          </cell>
          <cell r="F276">
            <v>1968</v>
          </cell>
          <cell r="G276">
            <v>0</v>
          </cell>
          <cell r="H276" t="str">
            <v>ABM</v>
          </cell>
          <cell r="I276" t="str">
            <v>00112</v>
          </cell>
          <cell r="J276" t="str">
            <v>03603946</v>
          </cell>
        </row>
        <row r="277">
          <cell r="A277">
            <v>3605181</v>
          </cell>
          <cell r="B277" t="str">
            <v>CALIARO</v>
          </cell>
          <cell r="C277" t="str">
            <v>GIAMPIETRO</v>
          </cell>
          <cell r="D277" t="str">
            <v>ATLETICA ARZIGNANO</v>
          </cell>
          <cell r="E277">
            <v>0</v>
          </cell>
          <cell r="F277">
            <v>1970</v>
          </cell>
          <cell r="G277">
            <v>0</v>
          </cell>
          <cell r="H277" t="str">
            <v>ABM</v>
          </cell>
          <cell r="I277" t="str">
            <v>00131</v>
          </cell>
          <cell r="J277" t="str">
            <v>03605181</v>
          </cell>
        </row>
        <row r="278">
          <cell r="A278">
            <v>3604980</v>
          </cell>
          <cell r="B278" t="str">
            <v>CANELLA</v>
          </cell>
          <cell r="C278" t="str">
            <v>MASSIMO</v>
          </cell>
          <cell r="D278" t="str">
            <v>AMICI DELL'ATLETICA VICENZA</v>
          </cell>
          <cell r="E278">
            <v>0</v>
          </cell>
          <cell r="F278">
            <v>1969</v>
          </cell>
          <cell r="G278">
            <v>0</v>
          </cell>
          <cell r="H278" t="str">
            <v>ABM</v>
          </cell>
          <cell r="I278" t="str">
            <v>00265</v>
          </cell>
          <cell r="J278" t="str">
            <v>03604980</v>
          </cell>
        </row>
        <row r="279">
          <cell r="A279">
            <v>3603431</v>
          </cell>
          <cell r="B279" t="str">
            <v>CARBONARA</v>
          </cell>
          <cell r="C279" t="str">
            <v>GIANNI</v>
          </cell>
          <cell r="D279" t="str">
            <v>A.A. ATLETICA MALO</v>
          </cell>
          <cell r="E279">
            <v>0</v>
          </cell>
          <cell r="F279">
            <v>1970</v>
          </cell>
          <cell r="G279">
            <v>0</v>
          </cell>
          <cell r="H279" t="str">
            <v>ABM</v>
          </cell>
          <cell r="I279" t="str">
            <v>00132</v>
          </cell>
          <cell r="J279" t="str">
            <v>03603431</v>
          </cell>
        </row>
        <row r="280">
          <cell r="A280">
            <v>3603269</v>
          </cell>
          <cell r="B280" t="str">
            <v>CARIOLATO</v>
          </cell>
          <cell r="C280" t="str">
            <v>GUIDO</v>
          </cell>
          <cell r="D280" t="str">
            <v>A.P.D. VALDAGNO</v>
          </cell>
          <cell r="E280">
            <v>0</v>
          </cell>
          <cell r="F280">
            <v>1971</v>
          </cell>
          <cell r="G280">
            <v>0</v>
          </cell>
          <cell r="H280" t="str">
            <v>ABM</v>
          </cell>
          <cell r="I280" t="str">
            <v>00135</v>
          </cell>
          <cell r="J280" t="str">
            <v>03603269</v>
          </cell>
        </row>
        <row r="281">
          <cell r="A281">
            <v>3602302</v>
          </cell>
          <cell r="B281" t="str">
            <v>CAROLLO CANALE</v>
          </cell>
          <cell r="C281" t="str">
            <v>FIORENZO</v>
          </cell>
          <cell r="D281" t="str">
            <v>POL. DIL. MONTECCHIO PRECALCINO</v>
          </cell>
          <cell r="E281">
            <v>0</v>
          </cell>
          <cell r="F281">
            <v>1964</v>
          </cell>
          <cell r="G281">
            <v>0</v>
          </cell>
          <cell r="H281" t="str">
            <v>ABM</v>
          </cell>
          <cell r="I281" t="str">
            <v>00004</v>
          </cell>
          <cell r="J281" t="str">
            <v>03602302</v>
          </cell>
        </row>
        <row r="282">
          <cell r="A282">
            <v>3603304</v>
          </cell>
          <cell r="B282" t="str">
            <v>CARRARINI</v>
          </cell>
          <cell r="C282" t="str">
            <v>CRISTIANO</v>
          </cell>
          <cell r="D282" t="str">
            <v>ATLETICA VALCHIAMPO</v>
          </cell>
          <cell r="E282">
            <v>0</v>
          </cell>
          <cell r="F282">
            <v>1972</v>
          </cell>
          <cell r="G282">
            <v>0</v>
          </cell>
          <cell r="H282" t="str">
            <v>ABM</v>
          </cell>
          <cell r="I282" t="str">
            <v>00140</v>
          </cell>
          <cell r="J282" t="str">
            <v>03603304</v>
          </cell>
        </row>
        <row r="283">
          <cell r="A283">
            <v>3602465</v>
          </cell>
          <cell r="B283" t="str">
            <v>CATTANI</v>
          </cell>
          <cell r="C283" t="str">
            <v>MASSIMILIANO</v>
          </cell>
          <cell r="D283" t="str">
            <v>ATLETICA UNION CREAZZO A.S.D.</v>
          </cell>
          <cell r="E283">
            <v>0</v>
          </cell>
          <cell r="F283">
            <v>1970</v>
          </cell>
          <cell r="G283">
            <v>0</v>
          </cell>
          <cell r="H283" t="str">
            <v>ABM</v>
          </cell>
          <cell r="I283" t="str">
            <v>00101</v>
          </cell>
          <cell r="J283" t="str">
            <v>03602465</v>
          </cell>
        </row>
        <row r="284">
          <cell r="A284">
            <v>3604569</v>
          </cell>
          <cell r="B284" t="str">
            <v>CATTANI</v>
          </cell>
          <cell r="C284" t="str">
            <v>VINICIO</v>
          </cell>
          <cell r="D284" t="str">
            <v>AMICI DELL'ATLETICA VICENZA</v>
          </cell>
          <cell r="E284">
            <v>0</v>
          </cell>
          <cell r="F284">
            <v>1973</v>
          </cell>
          <cell r="G284">
            <v>0</v>
          </cell>
          <cell r="H284" t="str">
            <v>ABM</v>
          </cell>
          <cell r="I284" t="str">
            <v>00265</v>
          </cell>
          <cell r="J284" t="str">
            <v>03604569</v>
          </cell>
        </row>
        <row r="285">
          <cell r="A285">
            <v>3603251</v>
          </cell>
          <cell r="B285" t="str">
            <v>CAZZOLA</v>
          </cell>
          <cell r="C285" t="str">
            <v>DAVIDE</v>
          </cell>
          <cell r="D285" t="str">
            <v>ATLETICA TRISSINO</v>
          </cell>
          <cell r="E285">
            <v>0</v>
          </cell>
          <cell r="F285">
            <v>1965</v>
          </cell>
          <cell r="G285">
            <v>0</v>
          </cell>
          <cell r="H285" t="str">
            <v>ABM</v>
          </cell>
          <cell r="I285" t="str">
            <v>00230</v>
          </cell>
          <cell r="J285" t="str">
            <v>03603251</v>
          </cell>
        </row>
        <row r="286">
          <cell r="A286">
            <v>3603438</v>
          </cell>
          <cell r="B286" t="str">
            <v>CAZZOLA</v>
          </cell>
          <cell r="C286" t="str">
            <v>SIMONE</v>
          </cell>
          <cell r="D286" t="str">
            <v>A.A. ATLETICA MALO</v>
          </cell>
          <cell r="E286">
            <v>0</v>
          </cell>
          <cell r="F286">
            <v>1972</v>
          </cell>
          <cell r="G286">
            <v>0</v>
          </cell>
          <cell r="H286" t="str">
            <v>ABM</v>
          </cell>
          <cell r="I286" t="str">
            <v>00132</v>
          </cell>
          <cell r="J286" t="str">
            <v>03603438</v>
          </cell>
        </row>
        <row r="287">
          <cell r="A287">
            <v>3603862</v>
          </cell>
          <cell r="B287" t="str">
            <v>CECCHETTO</v>
          </cell>
          <cell r="C287" t="str">
            <v>GIOVANNI</v>
          </cell>
          <cell r="D287" t="str">
            <v>ATLETICA CALDOGNO '93</v>
          </cell>
          <cell r="E287">
            <v>0</v>
          </cell>
          <cell r="F287">
            <v>1970</v>
          </cell>
          <cell r="G287">
            <v>0</v>
          </cell>
          <cell r="H287" t="str">
            <v>ABM</v>
          </cell>
          <cell r="I287" t="str">
            <v>00129</v>
          </cell>
          <cell r="J287" t="str">
            <v>03603862</v>
          </cell>
        </row>
        <row r="288">
          <cell r="A288">
            <v>3603439</v>
          </cell>
          <cell r="B288" t="str">
            <v>CENZATO</v>
          </cell>
          <cell r="C288" t="str">
            <v>ROBERTO</v>
          </cell>
          <cell r="D288" t="str">
            <v>A.A. ATLETICA MALO</v>
          </cell>
          <cell r="E288">
            <v>0</v>
          </cell>
          <cell r="F288">
            <v>1970</v>
          </cell>
          <cell r="G288">
            <v>0</v>
          </cell>
          <cell r="H288" t="str">
            <v>ABM</v>
          </cell>
          <cell r="I288" t="str">
            <v>00132</v>
          </cell>
          <cell r="J288" t="str">
            <v>03603439</v>
          </cell>
        </row>
        <row r="289">
          <cell r="A289">
            <v>3603273</v>
          </cell>
          <cell r="B289" t="str">
            <v>CEOLA</v>
          </cell>
          <cell r="C289" t="str">
            <v>MARCO</v>
          </cell>
          <cell r="D289" t="str">
            <v>A.P.D. VALDAGNO</v>
          </cell>
          <cell r="E289">
            <v>0</v>
          </cell>
          <cell r="F289">
            <v>1973</v>
          </cell>
          <cell r="G289">
            <v>0</v>
          </cell>
          <cell r="H289" t="str">
            <v>ABM</v>
          </cell>
          <cell r="I289" t="str">
            <v>00135</v>
          </cell>
          <cell r="J289" t="str">
            <v>03603273</v>
          </cell>
        </row>
        <row r="290">
          <cell r="A290">
            <v>3603800</v>
          </cell>
          <cell r="B290" t="str">
            <v>CERA</v>
          </cell>
          <cell r="C290" t="str">
            <v>MASSIMO</v>
          </cell>
          <cell r="D290" t="str">
            <v>G.S. LEONICENA</v>
          </cell>
          <cell r="E290">
            <v>0</v>
          </cell>
          <cell r="F290">
            <v>1972</v>
          </cell>
          <cell r="G290">
            <v>0</v>
          </cell>
          <cell r="H290" t="str">
            <v>ABM</v>
          </cell>
          <cell r="I290" t="str">
            <v>00136</v>
          </cell>
          <cell r="J290" t="str">
            <v>03603800</v>
          </cell>
        </row>
        <row r="291">
          <cell r="A291">
            <v>3603328</v>
          </cell>
          <cell r="B291" t="str">
            <v>CERATO</v>
          </cell>
          <cell r="C291" t="str">
            <v>NICOLA</v>
          </cell>
          <cell r="D291" t="str">
            <v>ATLETICA VALCHIAMPO</v>
          </cell>
          <cell r="E291">
            <v>0</v>
          </cell>
          <cell r="F291">
            <v>1968</v>
          </cell>
          <cell r="G291">
            <v>0</v>
          </cell>
          <cell r="H291" t="str">
            <v>ABM</v>
          </cell>
          <cell r="I291" t="str">
            <v>00140</v>
          </cell>
          <cell r="J291" t="str">
            <v>03603328</v>
          </cell>
        </row>
        <row r="292">
          <cell r="A292">
            <v>3602225</v>
          </cell>
          <cell r="B292" t="str">
            <v>CERIN</v>
          </cell>
          <cell r="C292" t="str">
            <v>LUIGI</v>
          </cell>
          <cell r="D292" t="str">
            <v>G.S. VICENZA EST</v>
          </cell>
          <cell r="E292">
            <v>0</v>
          </cell>
          <cell r="F292">
            <v>1966</v>
          </cell>
          <cell r="G292">
            <v>0</v>
          </cell>
          <cell r="H292" t="str">
            <v>ABM</v>
          </cell>
          <cell r="I292" t="str">
            <v>00139</v>
          </cell>
          <cell r="J292" t="str">
            <v>03602225</v>
          </cell>
        </row>
        <row r="293">
          <cell r="A293">
            <v>3603027</v>
          </cell>
          <cell r="B293" t="str">
            <v>CERRETTI</v>
          </cell>
          <cell r="C293" t="str">
            <v>SERGIO</v>
          </cell>
          <cell r="D293" t="str">
            <v>ATLETICA UNION CREAZZO A.S.D.</v>
          </cell>
          <cell r="E293">
            <v>0</v>
          </cell>
          <cell r="F293">
            <v>1971</v>
          </cell>
          <cell r="G293">
            <v>0</v>
          </cell>
          <cell r="H293" t="str">
            <v>ABM</v>
          </cell>
          <cell r="I293" t="str">
            <v>00101</v>
          </cell>
          <cell r="J293" t="str">
            <v>03603027</v>
          </cell>
        </row>
        <row r="294">
          <cell r="A294">
            <v>3603440</v>
          </cell>
          <cell r="B294" t="str">
            <v>CERVO</v>
          </cell>
          <cell r="C294" t="str">
            <v>ROBERTO</v>
          </cell>
          <cell r="D294" t="str">
            <v>A.A. ATLETICA MALO</v>
          </cell>
          <cell r="E294">
            <v>0</v>
          </cell>
          <cell r="F294">
            <v>1968</v>
          </cell>
          <cell r="G294">
            <v>0</v>
          </cell>
          <cell r="H294" t="str">
            <v>ABM</v>
          </cell>
          <cell r="I294" t="str">
            <v>00132</v>
          </cell>
          <cell r="J294" t="str">
            <v>03603440</v>
          </cell>
        </row>
        <row r="295">
          <cell r="A295">
            <v>3605767</v>
          </cell>
          <cell r="B295" t="str">
            <v>CISCO</v>
          </cell>
          <cell r="C295" t="str">
            <v>DAMIANO</v>
          </cell>
          <cell r="D295" t="str">
            <v>AMICI DELL'ATLETICA VICENZA</v>
          </cell>
          <cell r="E295">
            <v>0</v>
          </cell>
          <cell r="F295">
            <v>1971</v>
          </cell>
          <cell r="G295">
            <v>0</v>
          </cell>
          <cell r="H295" t="str">
            <v>ABM</v>
          </cell>
          <cell r="I295" t="str">
            <v>00265</v>
          </cell>
          <cell r="J295" t="str">
            <v>03605767</v>
          </cell>
        </row>
        <row r="296">
          <cell r="A296">
            <v>3603329</v>
          </cell>
          <cell r="B296" t="str">
            <v>COCCO</v>
          </cell>
          <cell r="C296" t="str">
            <v>GIANDOMENICO</v>
          </cell>
          <cell r="D296" t="str">
            <v>ATLETICA VALCHIAMPO</v>
          </cell>
          <cell r="E296">
            <v>0</v>
          </cell>
          <cell r="F296">
            <v>1968</v>
          </cell>
          <cell r="G296">
            <v>0</v>
          </cell>
          <cell r="H296" t="str">
            <v>ABM</v>
          </cell>
          <cell r="I296" t="str">
            <v>00140</v>
          </cell>
          <cell r="J296" t="str">
            <v>03603329</v>
          </cell>
        </row>
        <row r="297">
          <cell r="A297">
            <v>3606734</v>
          </cell>
          <cell r="B297" t="str">
            <v>CONTRO</v>
          </cell>
          <cell r="C297" t="str">
            <v>DIEGO</v>
          </cell>
          <cell r="D297" t="str">
            <v>A.A. ATLETICA MALO</v>
          </cell>
          <cell r="E297">
            <v>0</v>
          </cell>
          <cell r="F297">
            <v>1973</v>
          </cell>
          <cell r="G297">
            <v>0</v>
          </cell>
          <cell r="H297" t="str">
            <v>ABM</v>
          </cell>
          <cell r="I297" t="str">
            <v>00132</v>
          </cell>
          <cell r="J297" t="str">
            <v>03606734</v>
          </cell>
        </row>
        <row r="298">
          <cell r="A298">
            <v>3602246</v>
          </cell>
          <cell r="B298" t="str">
            <v>COSTA</v>
          </cell>
          <cell r="C298" t="str">
            <v>MAURO</v>
          </cell>
          <cell r="D298" t="str">
            <v>ATLETICA UNION CREAZZO A.S.D.</v>
          </cell>
          <cell r="E298">
            <v>0</v>
          </cell>
          <cell r="F298">
            <v>1968</v>
          </cell>
          <cell r="G298">
            <v>0</v>
          </cell>
          <cell r="H298" t="str">
            <v>ABM</v>
          </cell>
          <cell r="I298" t="str">
            <v>00101</v>
          </cell>
          <cell r="J298" t="str">
            <v>03602246</v>
          </cell>
        </row>
        <row r="299">
          <cell r="A299">
            <v>3603866</v>
          </cell>
          <cell r="B299" t="str">
            <v>COSTANTINI</v>
          </cell>
          <cell r="C299" t="str">
            <v>STEFANO</v>
          </cell>
          <cell r="D299" t="str">
            <v>ATLETICA CALDOGNO '93</v>
          </cell>
          <cell r="E299">
            <v>0</v>
          </cell>
          <cell r="F299">
            <v>1964</v>
          </cell>
          <cell r="G299">
            <v>0</v>
          </cell>
          <cell r="H299" t="str">
            <v>ABM</v>
          </cell>
          <cell r="I299" t="str">
            <v>00129</v>
          </cell>
          <cell r="J299" t="str">
            <v>03603866</v>
          </cell>
        </row>
        <row r="300">
          <cell r="A300">
            <v>3603869</v>
          </cell>
          <cell r="B300" t="str">
            <v>CUNICO</v>
          </cell>
          <cell r="C300" t="str">
            <v>LORIS</v>
          </cell>
          <cell r="D300" t="str">
            <v>ATLETICA CALDOGNO '93</v>
          </cell>
          <cell r="E300">
            <v>0</v>
          </cell>
          <cell r="F300">
            <v>1973</v>
          </cell>
          <cell r="G300">
            <v>0</v>
          </cell>
          <cell r="H300" t="str">
            <v>ABM</v>
          </cell>
          <cell r="I300" t="str">
            <v>00129</v>
          </cell>
          <cell r="J300" t="str">
            <v>03603869</v>
          </cell>
        </row>
        <row r="301">
          <cell r="A301">
            <v>3603044</v>
          </cell>
          <cell r="B301" t="str">
            <v>D'AGOSTINI</v>
          </cell>
          <cell r="C301" t="str">
            <v>ADELINO</v>
          </cell>
          <cell r="D301" t="str">
            <v>ATLETICA ARZIGNANO</v>
          </cell>
          <cell r="E301">
            <v>0</v>
          </cell>
          <cell r="F301">
            <v>1964</v>
          </cell>
          <cell r="G301">
            <v>0</v>
          </cell>
          <cell r="H301" t="str">
            <v>ABM</v>
          </cell>
          <cell r="I301" t="str">
            <v>00131</v>
          </cell>
          <cell r="J301" t="str">
            <v>03603044</v>
          </cell>
        </row>
        <row r="302">
          <cell r="A302">
            <v>3603871</v>
          </cell>
          <cell r="B302" t="str">
            <v>DAL BELLO</v>
          </cell>
          <cell r="C302" t="str">
            <v>MIRCO</v>
          </cell>
          <cell r="D302" t="str">
            <v>ATLETICA CALDOGNO '93</v>
          </cell>
          <cell r="E302">
            <v>0</v>
          </cell>
          <cell r="F302">
            <v>1965</v>
          </cell>
          <cell r="G302">
            <v>0</v>
          </cell>
          <cell r="H302" t="str">
            <v>ABM</v>
          </cell>
          <cell r="I302" t="str">
            <v>00129</v>
          </cell>
          <cell r="J302" t="str">
            <v>03603871</v>
          </cell>
        </row>
        <row r="303">
          <cell r="A303">
            <v>3602430</v>
          </cell>
          <cell r="B303" t="str">
            <v>DAL LAGO</v>
          </cell>
          <cell r="C303" t="str">
            <v>OLFEO</v>
          </cell>
          <cell r="D303" t="str">
            <v>GRUPPO SPORTIVO ALPINI VICENZA</v>
          </cell>
          <cell r="E303">
            <v>0</v>
          </cell>
          <cell r="F303">
            <v>1964</v>
          </cell>
          <cell r="G303">
            <v>0</v>
          </cell>
          <cell r="H303" t="str">
            <v>ABM</v>
          </cell>
          <cell r="I303" t="str">
            <v>00288</v>
          </cell>
          <cell r="J303" t="str">
            <v>03602430</v>
          </cell>
        </row>
        <row r="304">
          <cell r="A304">
            <v>3603444</v>
          </cell>
          <cell r="B304" t="str">
            <v>DAL SANTO</v>
          </cell>
          <cell r="C304" t="str">
            <v>ALBERTO</v>
          </cell>
          <cell r="D304" t="str">
            <v>A.A. ATLETICA MALO</v>
          </cell>
          <cell r="E304">
            <v>0</v>
          </cell>
          <cell r="F304">
            <v>1969</v>
          </cell>
          <cell r="G304">
            <v>0</v>
          </cell>
          <cell r="H304" t="str">
            <v>ABM</v>
          </cell>
          <cell r="I304" t="str">
            <v>00132</v>
          </cell>
          <cell r="J304" t="str">
            <v>03603444</v>
          </cell>
        </row>
        <row r="305">
          <cell r="A305">
            <v>3603022</v>
          </cell>
          <cell r="B305" t="str">
            <v>DALLA COSTA</v>
          </cell>
          <cell r="C305" t="str">
            <v>GIOVANNI PIETRO</v>
          </cell>
          <cell r="D305" t="str">
            <v>ATLETICA ARZIGNANO</v>
          </cell>
          <cell r="E305">
            <v>0</v>
          </cell>
          <cell r="F305">
            <v>1969</v>
          </cell>
          <cell r="G305">
            <v>0</v>
          </cell>
          <cell r="H305" t="str">
            <v>ABM</v>
          </cell>
          <cell r="I305" t="str">
            <v>00131</v>
          </cell>
          <cell r="J305" t="str">
            <v>03603022</v>
          </cell>
        </row>
        <row r="306">
          <cell r="A306">
            <v>3604127</v>
          </cell>
          <cell r="B306" t="str">
            <v>DALLA RIVA</v>
          </cell>
          <cell r="C306" t="str">
            <v>BRUNO</v>
          </cell>
          <cell r="D306" t="str">
            <v>POLISPORTIVA DUEVILLE</v>
          </cell>
          <cell r="E306">
            <v>0</v>
          </cell>
          <cell r="F306">
            <v>1964</v>
          </cell>
          <cell r="G306">
            <v>0</v>
          </cell>
          <cell r="H306" t="str">
            <v>ABM</v>
          </cell>
          <cell r="I306" t="str">
            <v>00112</v>
          </cell>
          <cell r="J306" t="str">
            <v>03604127</v>
          </cell>
        </row>
        <row r="307">
          <cell r="A307">
            <v>3602862</v>
          </cell>
          <cell r="B307" t="str">
            <v>DE GRANDIS</v>
          </cell>
          <cell r="C307" t="str">
            <v>ANDREA</v>
          </cell>
          <cell r="D307" t="str">
            <v>ATLETICA ARZIGNANO</v>
          </cell>
          <cell r="E307">
            <v>0</v>
          </cell>
          <cell r="F307">
            <v>1971</v>
          </cell>
          <cell r="G307">
            <v>0</v>
          </cell>
          <cell r="H307" t="str">
            <v>ABM</v>
          </cell>
          <cell r="I307" t="str">
            <v>00131</v>
          </cell>
          <cell r="J307" t="str">
            <v>03602862</v>
          </cell>
        </row>
        <row r="308">
          <cell r="A308">
            <v>3603410</v>
          </cell>
          <cell r="B308" t="str">
            <v>DE POLI</v>
          </cell>
          <cell r="C308" t="str">
            <v>ORMISDA</v>
          </cell>
          <cell r="D308" t="str">
            <v>POLISPORTIVA SALF ALTOPADOVANA</v>
          </cell>
          <cell r="E308">
            <v>0</v>
          </cell>
          <cell r="F308">
            <v>1964</v>
          </cell>
          <cell r="G308">
            <v>0</v>
          </cell>
          <cell r="H308" t="str">
            <v>ABM</v>
          </cell>
          <cell r="I308" t="str">
            <v>00145</v>
          </cell>
          <cell r="J308" t="str">
            <v>03603410</v>
          </cell>
        </row>
        <row r="309">
          <cell r="A309">
            <v>3604521</v>
          </cell>
          <cell r="B309" t="str">
            <v>DEGENERI</v>
          </cell>
          <cell r="C309" t="str">
            <v>STEFANO</v>
          </cell>
          <cell r="D309" t="str">
            <v>AMICI DELL'ATLETICA VICENZA</v>
          </cell>
          <cell r="E309">
            <v>0</v>
          </cell>
          <cell r="F309">
            <v>1964</v>
          </cell>
          <cell r="G309">
            <v>0</v>
          </cell>
          <cell r="H309" t="str">
            <v>ABM</v>
          </cell>
          <cell r="I309" t="str">
            <v>00265</v>
          </cell>
          <cell r="J309" t="str">
            <v>03604521</v>
          </cell>
        </row>
        <row r="310">
          <cell r="A310">
            <v>3606736</v>
          </cell>
          <cell r="B310" t="str">
            <v>DOMPIERI</v>
          </cell>
          <cell r="C310" t="str">
            <v>PAOLO</v>
          </cell>
          <cell r="D310" t="str">
            <v>A.A. ATLETICA MALO</v>
          </cell>
          <cell r="E310">
            <v>0</v>
          </cell>
          <cell r="F310">
            <v>1967</v>
          </cell>
          <cell r="G310">
            <v>0</v>
          </cell>
          <cell r="H310" t="str">
            <v>ABM</v>
          </cell>
          <cell r="I310" t="str">
            <v>00132</v>
          </cell>
          <cell r="J310" t="str">
            <v>03606736</v>
          </cell>
        </row>
        <row r="311">
          <cell r="A311">
            <v>3604220</v>
          </cell>
          <cell r="B311" t="str">
            <v>DONADELLO</v>
          </cell>
          <cell r="C311" t="str">
            <v>MATTEO</v>
          </cell>
          <cell r="D311" t="str">
            <v>CSI ATLETICA COLLI BERICI A.S.D.</v>
          </cell>
          <cell r="E311">
            <v>0</v>
          </cell>
          <cell r="F311">
            <v>1971</v>
          </cell>
          <cell r="G311">
            <v>0</v>
          </cell>
          <cell r="H311" t="str">
            <v>ABM</v>
          </cell>
          <cell r="I311" t="str">
            <v>00070</v>
          </cell>
          <cell r="J311" t="str">
            <v>03604220</v>
          </cell>
        </row>
        <row r="312">
          <cell r="A312">
            <v>3603213</v>
          </cell>
          <cell r="B312" t="str">
            <v>DORIA</v>
          </cell>
          <cell r="C312" t="str">
            <v>MASSIMO</v>
          </cell>
          <cell r="D312" t="str">
            <v>ATLETICA TRISSINO</v>
          </cell>
          <cell r="E312">
            <v>0</v>
          </cell>
          <cell r="F312">
            <v>1966</v>
          </cell>
          <cell r="G312">
            <v>0</v>
          </cell>
          <cell r="H312" t="str">
            <v>ABM</v>
          </cell>
          <cell r="I312" t="str">
            <v>00230</v>
          </cell>
          <cell r="J312" t="str">
            <v>03603213</v>
          </cell>
        </row>
        <row r="313">
          <cell r="A313">
            <v>3604074</v>
          </cell>
          <cell r="B313" t="str">
            <v>DOSSO</v>
          </cell>
          <cell r="C313" t="str">
            <v>STEFANO</v>
          </cell>
          <cell r="D313" t="str">
            <v>RISORGIVE</v>
          </cell>
          <cell r="E313">
            <v>0</v>
          </cell>
          <cell r="F313">
            <v>1973</v>
          </cell>
          <cell r="G313">
            <v>0</v>
          </cell>
          <cell r="H313" t="str">
            <v>ABM</v>
          </cell>
          <cell r="I313" t="str">
            <v>00031</v>
          </cell>
          <cell r="J313" t="str">
            <v>03604074</v>
          </cell>
        </row>
        <row r="314">
          <cell r="A314">
            <v>3603448</v>
          </cell>
          <cell r="B314" t="str">
            <v>ELVIERI</v>
          </cell>
          <cell r="C314" t="str">
            <v>MIRCO</v>
          </cell>
          <cell r="D314" t="str">
            <v>A.A. ATLETICA MALO</v>
          </cell>
          <cell r="E314">
            <v>0</v>
          </cell>
          <cell r="F314">
            <v>1967</v>
          </cell>
          <cell r="G314">
            <v>0</v>
          </cell>
          <cell r="H314" t="str">
            <v>ABM</v>
          </cell>
          <cell r="I314" t="str">
            <v>00132</v>
          </cell>
          <cell r="J314" t="str">
            <v>03603448</v>
          </cell>
        </row>
        <row r="315">
          <cell r="A315">
            <v>3604176</v>
          </cell>
          <cell r="B315" t="str">
            <v>FABIAN</v>
          </cell>
          <cell r="C315" t="str">
            <v>MAURIZIO</v>
          </cell>
          <cell r="D315" t="str">
            <v>POLISPORTIVA SALF ALTOPADOVANA</v>
          </cell>
          <cell r="E315">
            <v>0</v>
          </cell>
          <cell r="F315">
            <v>1966</v>
          </cell>
          <cell r="G315">
            <v>0</v>
          </cell>
          <cell r="H315" t="str">
            <v>ABM</v>
          </cell>
          <cell r="I315" t="str">
            <v>00145</v>
          </cell>
          <cell r="J315" t="str">
            <v>03604176</v>
          </cell>
        </row>
        <row r="316">
          <cell r="A316">
            <v>3603962</v>
          </cell>
          <cell r="B316" t="str">
            <v>FABRIS</v>
          </cell>
          <cell r="C316" t="str">
            <v>LUCA</v>
          </cell>
          <cell r="D316" t="str">
            <v>POLISPORTIVA DUEVILLE</v>
          </cell>
          <cell r="E316">
            <v>0</v>
          </cell>
          <cell r="F316">
            <v>1969</v>
          </cell>
          <cell r="G316">
            <v>0</v>
          </cell>
          <cell r="H316" t="str">
            <v>ABM</v>
          </cell>
          <cell r="I316" t="str">
            <v>00112</v>
          </cell>
          <cell r="J316" t="str">
            <v>03603962</v>
          </cell>
        </row>
        <row r="317">
          <cell r="A317">
            <v>3603496</v>
          </cell>
          <cell r="B317" t="str">
            <v>FACCI</v>
          </cell>
          <cell r="C317" t="str">
            <v>UMBERTO</v>
          </cell>
          <cell r="D317" t="str">
            <v>A.A. ATLETICA MALO</v>
          </cell>
          <cell r="E317">
            <v>0</v>
          </cell>
          <cell r="F317">
            <v>1969</v>
          </cell>
          <cell r="G317">
            <v>0</v>
          </cell>
          <cell r="H317" t="str">
            <v>ABM</v>
          </cell>
          <cell r="I317" t="str">
            <v>00132</v>
          </cell>
          <cell r="J317" t="str">
            <v>03603496</v>
          </cell>
        </row>
        <row r="318">
          <cell r="A318">
            <v>3602974</v>
          </cell>
          <cell r="B318" t="str">
            <v>FACCIN</v>
          </cell>
          <cell r="C318" t="str">
            <v>GIANNI</v>
          </cell>
          <cell r="D318" t="str">
            <v>POLISPORTIVA DUEVILLE</v>
          </cell>
          <cell r="E318">
            <v>0</v>
          </cell>
          <cell r="F318">
            <v>1964</v>
          </cell>
          <cell r="G318">
            <v>0</v>
          </cell>
          <cell r="H318" t="str">
            <v>ABM</v>
          </cell>
          <cell r="I318" t="str">
            <v>00112</v>
          </cell>
          <cell r="J318" t="str">
            <v>03602974</v>
          </cell>
        </row>
        <row r="319">
          <cell r="A319">
            <v>3602488</v>
          </cell>
          <cell r="B319" t="str">
            <v>FAEDO</v>
          </cell>
          <cell r="C319" t="str">
            <v>TIZIANO</v>
          </cell>
          <cell r="D319" t="str">
            <v>ATLETICA UNION CREAZZO A.S.D.</v>
          </cell>
          <cell r="E319">
            <v>0</v>
          </cell>
          <cell r="F319">
            <v>1966</v>
          </cell>
          <cell r="G319">
            <v>0</v>
          </cell>
          <cell r="H319" t="str">
            <v>ABM</v>
          </cell>
          <cell r="I319" t="str">
            <v>00101</v>
          </cell>
          <cell r="J319" t="str">
            <v>03602488</v>
          </cell>
        </row>
        <row r="320">
          <cell r="A320">
            <v>3603875</v>
          </cell>
          <cell r="B320" t="str">
            <v>FANTON</v>
          </cell>
          <cell r="C320" t="str">
            <v>DAVIDE</v>
          </cell>
          <cell r="D320" t="str">
            <v>ATLETICA CALDOGNO '93</v>
          </cell>
          <cell r="E320">
            <v>0</v>
          </cell>
          <cell r="F320">
            <v>1973</v>
          </cell>
          <cell r="G320">
            <v>0</v>
          </cell>
          <cell r="H320" t="str">
            <v>ABM</v>
          </cell>
          <cell r="I320" t="str">
            <v>00129</v>
          </cell>
          <cell r="J320" t="str">
            <v>03603875</v>
          </cell>
        </row>
        <row r="321">
          <cell r="A321">
            <v>3603966</v>
          </cell>
          <cell r="B321" t="str">
            <v>FASINI</v>
          </cell>
          <cell r="C321" t="str">
            <v>CARLO</v>
          </cell>
          <cell r="D321" t="str">
            <v>POLISPORTIVA DUEVILLE</v>
          </cell>
          <cell r="E321">
            <v>0</v>
          </cell>
          <cell r="F321">
            <v>1965</v>
          </cell>
          <cell r="G321">
            <v>0</v>
          </cell>
          <cell r="H321" t="str">
            <v>ABM</v>
          </cell>
          <cell r="I321" t="str">
            <v>00112</v>
          </cell>
          <cell r="J321" t="str">
            <v>03603966</v>
          </cell>
        </row>
        <row r="322">
          <cell r="A322">
            <v>3603338</v>
          </cell>
          <cell r="B322" t="str">
            <v>FERRARI</v>
          </cell>
          <cell r="C322" t="str">
            <v>LUCA</v>
          </cell>
          <cell r="D322" t="str">
            <v>ATLETICA VALCHIAMPO</v>
          </cell>
          <cell r="E322">
            <v>0</v>
          </cell>
          <cell r="F322">
            <v>1972</v>
          </cell>
          <cell r="G322">
            <v>0</v>
          </cell>
          <cell r="H322" t="str">
            <v>ABM</v>
          </cell>
          <cell r="I322" t="str">
            <v>00140</v>
          </cell>
          <cell r="J322" t="str">
            <v>03603338</v>
          </cell>
        </row>
        <row r="323">
          <cell r="A323">
            <v>3603876</v>
          </cell>
          <cell r="B323" t="str">
            <v>FERRIN</v>
          </cell>
          <cell r="C323" t="str">
            <v>LUIGI</v>
          </cell>
          <cell r="D323" t="str">
            <v>ATLETICA CALDOGNO '93</v>
          </cell>
          <cell r="E323">
            <v>0</v>
          </cell>
          <cell r="F323">
            <v>1966</v>
          </cell>
          <cell r="G323">
            <v>0</v>
          </cell>
          <cell r="H323" t="str">
            <v>ABM</v>
          </cell>
          <cell r="I323" t="str">
            <v>00129</v>
          </cell>
          <cell r="J323" t="str">
            <v>03603876</v>
          </cell>
        </row>
        <row r="324">
          <cell r="A324">
            <v>3606756</v>
          </cell>
          <cell r="B324" t="str">
            <v>FICHERA</v>
          </cell>
          <cell r="C324" t="str">
            <v>ALBERTO</v>
          </cell>
          <cell r="D324" t="str">
            <v>ATLETICA CALDOGNO '93</v>
          </cell>
          <cell r="E324">
            <v>0</v>
          </cell>
          <cell r="F324">
            <v>1965</v>
          </cell>
          <cell r="G324">
            <v>0</v>
          </cell>
          <cell r="H324" t="str">
            <v>ABM</v>
          </cell>
          <cell r="I324" t="str">
            <v>00129</v>
          </cell>
          <cell r="J324" t="str">
            <v>03606756</v>
          </cell>
        </row>
        <row r="325">
          <cell r="A325">
            <v>3606737</v>
          </cell>
          <cell r="B325" t="str">
            <v>FILOSOFO</v>
          </cell>
          <cell r="C325" t="str">
            <v>MATTEO</v>
          </cell>
          <cell r="D325" t="str">
            <v>A.A. ATLETICA MALO</v>
          </cell>
          <cell r="E325">
            <v>0</v>
          </cell>
          <cell r="F325">
            <v>1972</v>
          </cell>
          <cell r="G325">
            <v>0</v>
          </cell>
          <cell r="H325" t="str">
            <v>ABM</v>
          </cell>
          <cell r="I325" t="str">
            <v>00132</v>
          </cell>
          <cell r="J325" t="str">
            <v>03606737</v>
          </cell>
        </row>
        <row r="326">
          <cell r="A326">
            <v>3603877</v>
          </cell>
          <cell r="B326" t="str">
            <v>FIN</v>
          </cell>
          <cell r="C326" t="str">
            <v>ENRICO</v>
          </cell>
          <cell r="D326" t="str">
            <v>ATLETICA CALDOGNO '93</v>
          </cell>
          <cell r="E326">
            <v>0</v>
          </cell>
          <cell r="F326">
            <v>1971</v>
          </cell>
          <cell r="G326">
            <v>0</v>
          </cell>
          <cell r="H326" t="str">
            <v>ABM</v>
          </cell>
          <cell r="I326" t="str">
            <v>00129</v>
          </cell>
          <cell r="J326" t="str">
            <v>03603877</v>
          </cell>
        </row>
        <row r="327">
          <cell r="A327">
            <v>3602247</v>
          </cell>
          <cell r="B327" t="str">
            <v>FINETTO</v>
          </cell>
          <cell r="C327" t="str">
            <v>ALFONSO</v>
          </cell>
          <cell r="D327" t="str">
            <v>ATLETICA UNION CREAZZO A.S.D.</v>
          </cell>
          <cell r="E327">
            <v>0</v>
          </cell>
          <cell r="F327">
            <v>1968</v>
          </cell>
          <cell r="G327">
            <v>0</v>
          </cell>
          <cell r="H327" t="str">
            <v>ABM</v>
          </cell>
          <cell r="I327" t="str">
            <v>00101</v>
          </cell>
          <cell r="J327" t="str">
            <v>03602247</v>
          </cell>
        </row>
        <row r="328">
          <cell r="A328">
            <v>3604230</v>
          </cell>
          <cell r="B328" t="str">
            <v>FIORESE</v>
          </cell>
          <cell r="C328" t="str">
            <v>MARCO</v>
          </cell>
          <cell r="D328" t="str">
            <v>CSI ATLETICA COLLI BERICI A.S.D.</v>
          </cell>
          <cell r="E328">
            <v>0</v>
          </cell>
          <cell r="F328">
            <v>1970</v>
          </cell>
          <cell r="G328">
            <v>0</v>
          </cell>
          <cell r="H328" t="str">
            <v>ABM</v>
          </cell>
          <cell r="I328" t="str">
            <v>00070</v>
          </cell>
          <cell r="J328" t="str">
            <v>03604230</v>
          </cell>
        </row>
        <row r="329">
          <cell r="A329">
            <v>3603451</v>
          </cell>
          <cell r="B329" t="str">
            <v>FOCHESATO</v>
          </cell>
          <cell r="C329" t="str">
            <v>MARCO</v>
          </cell>
          <cell r="D329" t="str">
            <v>A.A. ATLETICA MALO</v>
          </cell>
          <cell r="E329">
            <v>0</v>
          </cell>
          <cell r="F329">
            <v>1967</v>
          </cell>
          <cell r="G329">
            <v>0</v>
          </cell>
          <cell r="H329" t="str">
            <v>ABM</v>
          </cell>
          <cell r="I329" t="str">
            <v>00132</v>
          </cell>
          <cell r="J329" t="str">
            <v>03603451</v>
          </cell>
        </row>
        <row r="330">
          <cell r="A330">
            <v>3603879</v>
          </cell>
          <cell r="B330" t="str">
            <v>FONTANA</v>
          </cell>
          <cell r="C330" t="str">
            <v>ANTONELLO</v>
          </cell>
          <cell r="D330" t="str">
            <v>ATLETICA CALDOGNO '93</v>
          </cell>
          <cell r="E330">
            <v>0</v>
          </cell>
          <cell r="F330">
            <v>1966</v>
          </cell>
          <cell r="G330">
            <v>0</v>
          </cell>
          <cell r="H330" t="str">
            <v>ABM</v>
          </cell>
          <cell r="I330" t="str">
            <v>00129</v>
          </cell>
          <cell r="J330" t="str">
            <v>03603879</v>
          </cell>
        </row>
        <row r="331">
          <cell r="A331">
            <v>3605840</v>
          </cell>
          <cell r="B331" t="str">
            <v>FONTANA</v>
          </cell>
          <cell r="C331" t="str">
            <v>ANTONIO</v>
          </cell>
          <cell r="D331" t="str">
            <v>POLISPORTIVA DUEVILLE</v>
          </cell>
          <cell r="E331">
            <v>0</v>
          </cell>
          <cell r="F331">
            <v>1970</v>
          </cell>
          <cell r="G331">
            <v>0</v>
          </cell>
          <cell r="H331" t="str">
            <v>ABM</v>
          </cell>
          <cell r="I331" t="str">
            <v>00112</v>
          </cell>
          <cell r="J331" t="str">
            <v>03605840</v>
          </cell>
        </row>
        <row r="332">
          <cell r="A332">
            <v>3603453</v>
          </cell>
          <cell r="B332" t="str">
            <v>FORTUNA</v>
          </cell>
          <cell r="C332" t="str">
            <v>DAMIANO</v>
          </cell>
          <cell r="D332" t="str">
            <v>A.A. ATLETICA MALO</v>
          </cell>
          <cell r="E332">
            <v>0</v>
          </cell>
          <cell r="F332">
            <v>1970</v>
          </cell>
          <cell r="G332">
            <v>0</v>
          </cell>
          <cell r="H332" t="str">
            <v>ABM</v>
          </cell>
          <cell r="I332" t="str">
            <v>00132</v>
          </cell>
          <cell r="J332" t="str">
            <v>03603453</v>
          </cell>
        </row>
        <row r="333">
          <cell r="A333">
            <v>3603214</v>
          </cell>
          <cell r="B333" t="str">
            <v>FRANCO</v>
          </cell>
          <cell r="C333" t="str">
            <v>ANDREA</v>
          </cell>
          <cell r="D333" t="str">
            <v>ATLETICA TRISSINO</v>
          </cell>
          <cell r="E333">
            <v>0</v>
          </cell>
          <cell r="F333">
            <v>1970</v>
          </cell>
          <cell r="G333">
            <v>0</v>
          </cell>
          <cell r="H333" t="str">
            <v>ABM</v>
          </cell>
          <cell r="I333" t="str">
            <v>00230</v>
          </cell>
          <cell r="J333" t="str">
            <v>03603214</v>
          </cell>
        </row>
        <row r="334">
          <cell r="A334">
            <v>3604097</v>
          </cell>
          <cell r="B334" t="str">
            <v>GASPARELLA</v>
          </cell>
          <cell r="C334" t="str">
            <v>PIERANTONIO</v>
          </cell>
          <cell r="D334" t="str">
            <v>U.S. SUMMANO</v>
          </cell>
          <cell r="E334">
            <v>0</v>
          </cell>
          <cell r="F334">
            <v>1971</v>
          </cell>
          <cell r="G334">
            <v>0</v>
          </cell>
          <cell r="H334" t="str">
            <v>ABM</v>
          </cell>
          <cell r="I334" t="str">
            <v>00137</v>
          </cell>
          <cell r="J334" t="str">
            <v>03604097</v>
          </cell>
        </row>
        <row r="335">
          <cell r="A335">
            <v>3604106</v>
          </cell>
          <cell r="B335" t="str">
            <v>GASPAROTTO</v>
          </cell>
          <cell r="C335" t="str">
            <v>CRISTIANO</v>
          </cell>
          <cell r="D335" t="str">
            <v>POLISPORTIVA DUEVILLE</v>
          </cell>
          <cell r="E335">
            <v>0</v>
          </cell>
          <cell r="F335">
            <v>1970</v>
          </cell>
          <cell r="G335">
            <v>0</v>
          </cell>
          <cell r="H335" t="str">
            <v>ABM</v>
          </cell>
          <cell r="I335" t="str">
            <v>00112</v>
          </cell>
          <cell r="J335" t="str">
            <v>03604106</v>
          </cell>
        </row>
        <row r="336">
          <cell r="A336">
            <v>3603970</v>
          </cell>
          <cell r="B336" t="str">
            <v>GIACOMIN</v>
          </cell>
          <cell r="C336" t="str">
            <v>DAVIDE</v>
          </cell>
          <cell r="D336" t="str">
            <v>POLISPORTIVA DUEVILLE</v>
          </cell>
          <cell r="E336">
            <v>0</v>
          </cell>
          <cell r="F336">
            <v>1972</v>
          </cell>
          <cell r="G336">
            <v>0</v>
          </cell>
          <cell r="H336" t="str">
            <v>ABM</v>
          </cell>
          <cell r="I336" t="str">
            <v>00112</v>
          </cell>
          <cell r="J336" t="str">
            <v>03603970</v>
          </cell>
        </row>
        <row r="337">
          <cell r="A337">
            <v>3603349</v>
          </cell>
          <cell r="B337" t="str">
            <v>GIRARDELLO</v>
          </cell>
          <cell r="C337" t="str">
            <v>RICCARDO</v>
          </cell>
          <cell r="D337" t="str">
            <v>ATLETICA VALCHIAMPO</v>
          </cell>
          <cell r="E337">
            <v>0</v>
          </cell>
          <cell r="F337">
            <v>1970</v>
          </cell>
          <cell r="G337">
            <v>0</v>
          </cell>
          <cell r="H337" t="str">
            <v>ABM</v>
          </cell>
          <cell r="I337" t="str">
            <v>00140</v>
          </cell>
          <cell r="J337" t="str">
            <v>03603349</v>
          </cell>
        </row>
        <row r="338">
          <cell r="A338">
            <v>3603454</v>
          </cell>
          <cell r="B338" t="str">
            <v>GIROTTO</v>
          </cell>
          <cell r="C338" t="str">
            <v>MANUEL</v>
          </cell>
          <cell r="D338" t="str">
            <v>A.A. ATLETICA MALO</v>
          </cell>
          <cell r="E338">
            <v>0</v>
          </cell>
          <cell r="F338">
            <v>1972</v>
          </cell>
          <cell r="G338">
            <v>0</v>
          </cell>
          <cell r="H338" t="str">
            <v>ABM</v>
          </cell>
          <cell r="I338" t="str">
            <v>00132</v>
          </cell>
          <cell r="J338" t="str">
            <v>03603454</v>
          </cell>
        </row>
        <row r="339">
          <cell r="A339">
            <v>3603456</v>
          </cell>
          <cell r="B339" t="str">
            <v>GOLO</v>
          </cell>
          <cell r="C339" t="str">
            <v>PAOLO</v>
          </cell>
          <cell r="D339" t="str">
            <v>A.A. ATLETICA MALO</v>
          </cell>
          <cell r="E339">
            <v>0</v>
          </cell>
          <cell r="F339">
            <v>1967</v>
          </cell>
          <cell r="G339">
            <v>0</v>
          </cell>
          <cell r="H339" t="str">
            <v>ABM</v>
          </cell>
          <cell r="I339" t="str">
            <v>00132</v>
          </cell>
          <cell r="J339" t="str">
            <v>03603456</v>
          </cell>
        </row>
        <row r="340">
          <cell r="A340">
            <v>3604233</v>
          </cell>
          <cell r="B340" t="str">
            <v>GOTTER</v>
          </cell>
          <cell r="C340" t="str">
            <v>PAOLO</v>
          </cell>
          <cell r="D340" t="str">
            <v>CSI ATLETICA COLLI BERICI A.S.D.</v>
          </cell>
          <cell r="E340">
            <v>0</v>
          </cell>
          <cell r="F340">
            <v>1973</v>
          </cell>
          <cell r="G340">
            <v>0</v>
          </cell>
          <cell r="H340" t="str">
            <v>ABM</v>
          </cell>
          <cell r="I340" t="str">
            <v>00070</v>
          </cell>
          <cell r="J340" t="str">
            <v>03604233</v>
          </cell>
        </row>
        <row r="341">
          <cell r="A341">
            <v>3603279</v>
          </cell>
          <cell r="B341" t="str">
            <v>GRAINER</v>
          </cell>
          <cell r="C341" t="str">
            <v>ALESSANDRO</v>
          </cell>
          <cell r="D341" t="str">
            <v>A.P.D. VALDAGNO</v>
          </cell>
          <cell r="E341">
            <v>0</v>
          </cell>
          <cell r="F341">
            <v>1966</v>
          </cell>
          <cell r="G341">
            <v>0</v>
          </cell>
          <cell r="H341" t="str">
            <v>ABM</v>
          </cell>
          <cell r="I341" t="str">
            <v>00135</v>
          </cell>
          <cell r="J341" t="str">
            <v>03603279</v>
          </cell>
        </row>
        <row r="342">
          <cell r="A342">
            <v>3603888</v>
          </cell>
          <cell r="B342" t="str">
            <v>GRAZIANI</v>
          </cell>
          <cell r="C342" t="str">
            <v>RODOLFO</v>
          </cell>
          <cell r="D342" t="str">
            <v>ATLETICA CALDOGNO '93</v>
          </cell>
          <cell r="E342">
            <v>0</v>
          </cell>
          <cell r="F342">
            <v>1965</v>
          </cell>
          <cell r="G342">
            <v>0</v>
          </cell>
          <cell r="H342" t="str">
            <v>ABM</v>
          </cell>
          <cell r="I342" t="str">
            <v>00129</v>
          </cell>
          <cell r="J342" t="str">
            <v>03603888</v>
          </cell>
        </row>
        <row r="343">
          <cell r="A343">
            <v>3603069</v>
          </cell>
          <cell r="B343" t="str">
            <v>GROPPO</v>
          </cell>
          <cell r="C343" t="str">
            <v>GIUSEPPE</v>
          </cell>
          <cell r="D343" t="str">
            <v>ATLETICA ARZIGNANO</v>
          </cell>
          <cell r="E343">
            <v>0</v>
          </cell>
          <cell r="F343">
            <v>1970</v>
          </cell>
          <cell r="G343">
            <v>0</v>
          </cell>
          <cell r="H343" t="str">
            <v>ABM</v>
          </cell>
          <cell r="I343" t="str">
            <v>00131</v>
          </cell>
          <cell r="J343" t="str">
            <v>03603069</v>
          </cell>
        </row>
        <row r="344">
          <cell r="A344">
            <v>3606720</v>
          </cell>
          <cell r="B344" t="str">
            <v>GROPPO</v>
          </cell>
          <cell r="C344" t="str">
            <v>MIRCO</v>
          </cell>
          <cell r="D344" t="str">
            <v>ATLETICA VALCHIAMPO</v>
          </cell>
          <cell r="E344">
            <v>0</v>
          </cell>
          <cell r="F344">
            <v>1969</v>
          </cell>
          <cell r="G344">
            <v>0</v>
          </cell>
          <cell r="H344" t="str">
            <v>ABM</v>
          </cell>
          <cell r="I344" t="str">
            <v>00140</v>
          </cell>
          <cell r="J344" t="str">
            <v>03606720</v>
          </cell>
        </row>
        <row r="345">
          <cell r="A345">
            <v>3603070</v>
          </cell>
          <cell r="B345" t="str">
            <v>KUZMIC</v>
          </cell>
          <cell r="C345" t="str">
            <v>JADRAN</v>
          </cell>
          <cell r="D345" t="str">
            <v>ATLETICA ARZIGNANO</v>
          </cell>
          <cell r="E345">
            <v>0</v>
          </cell>
          <cell r="F345">
            <v>1973</v>
          </cell>
          <cell r="G345">
            <v>0</v>
          </cell>
          <cell r="H345" t="str">
            <v>ABM</v>
          </cell>
          <cell r="I345" t="str">
            <v>00131</v>
          </cell>
          <cell r="J345" t="str">
            <v>03603070</v>
          </cell>
        </row>
        <row r="346">
          <cell r="A346">
            <v>3600713</v>
          </cell>
          <cell r="B346" t="str">
            <v>LAGO</v>
          </cell>
          <cell r="C346" t="str">
            <v>BASILIO</v>
          </cell>
          <cell r="D346" t="str">
            <v>C.S.I. TEZZE SUL BRENTA</v>
          </cell>
          <cell r="E346">
            <v>0</v>
          </cell>
          <cell r="F346">
            <v>1968</v>
          </cell>
          <cell r="G346">
            <v>0</v>
          </cell>
          <cell r="H346" t="str">
            <v>ABM</v>
          </cell>
          <cell r="I346" t="str">
            <v>00134</v>
          </cell>
          <cell r="J346" t="str">
            <v>03600713</v>
          </cell>
        </row>
        <row r="347">
          <cell r="A347">
            <v>3603459</v>
          </cell>
          <cell r="B347" t="str">
            <v>LORENZIN</v>
          </cell>
          <cell r="C347" t="str">
            <v>MASSIMO</v>
          </cell>
          <cell r="D347" t="str">
            <v>A.A. ATLETICA MALO</v>
          </cell>
          <cell r="E347">
            <v>0</v>
          </cell>
          <cell r="F347">
            <v>1971</v>
          </cell>
          <cell r="G347">
            <v>0</v>
          </cell>
          <cell r="H347" t="str">
            <v>ABM</v>
          </cell>
          <cell r="I347" t="str">
            <v>00132</v>
          </cell>
          <cell r="J347" t="str">
            <v>03603459</v>
          </cell>
        </row>
        <row r="348">
          <cell r="A348">
            <v>3602305</v>
          </cell>
          <cell r="B348" t="str">
            <v>MADDALENA</v>
          </cell>
          <cell r="C348" t="str">
            <v>RENATO</v>
          </cell>
          <cell r="D348" t="str">
            <v>POL. DIL. MONTECCHIO PRECALCINO</v>
          </cell>
          <cell r="E348">
            <v>0</v>
          </cell>
          <cell r="F348">
            <v>1966</v>
          </cell>
          <cell r="G348">
            <v>0</v>
          </cell>
          <cell r="H348" t="str">
            <v>ABM</v>
          </cell>
          <cell r="I348" t="str">
            <v>00004</v>
          </cell>
          <cell r="J348" t="str">
            <v>03602305</v>
          </cell>
        </row>
        <row r="349">
          <cell r="A349">
            <v>3603460</v>
          </cell>
          <cell r="B349" t="str">
            <v>MANEA</v>
          </cell>
          <cell r="C349" t="str">
            <v>SIMONE</v>
          </cell>
          <cell r="D349" t="str">
            <v>A.A. ATLETICA MALO</v>
          </cell>
          <cell r="E349">
            <v>0</v>
          </cell>
          <cell r="F349">
            <v>1970</v>
          </cell>
          <cell r="G349">
            <v>0</v>
          </cell>
          <cell r="H349" t="str">
            <v>ABM</v>
          </cell>
          <cell r="I349" t="str">
            <v>00132</v>
          </cell>
          <cell r="J349" t="str">
            <v>03603460</v>
          </cell>
        </row>
        <row r="350">
          <cell r="A350">
            <v>3605273</v>
          </cell>
          <cell r="B350" t="str">
            <v>MANGINI</v>
          </cell>
          <cell r="C350" t="str">
            <v>DINO UMBERTO</v>
          </cell>
          <cell r="D350" t="str">
            <v>G.S. LEONICENA</v>
          </cell>
          <cell r="E350">
            <v>0</v>
          </cell>
          <cell r="F350">
            <v>1973</v>
          </cell>
          <cell r="G350">
            <v>0</v>
          </cell>
          <cell r="H350" t="str">
            <v>ABM</v>
          </cell>
          <cell r="I350" t="str">
            <v>00136</v>
          </cell>
          <cell r="J350" t="str">
            <v>03605273</v>
          </cell>
        </row>
        <row r="351">
          <cell r="A351">
            <v>3607228</v>
          </cell>
          <cell r="B351" t="str">
            <v>MARANGONI</v>
          </cell>
          <cell r="C351" t="str">
            <v>ANDREA</v>
          </cell>
          <cell r="D351" t="str">
            <v>POLISPORTIVA SALF ALTOPADOVANA</v>
          </cell>
          <cell r="E351">
            <v>0</v>
          </cell>
          <cell r="F351">
            <v>1973</v>
          </cell>
          <cell r="G351">
            <v>0</v>
          </cell>
          <cell r="H351" t="str">
            <v>ABM</v>
          </cell>
          <cell r="I351" t="str">
            <v>00145</v>
          </cell>
          <cell r="J351" t="str">
            <v>03607228</v>
          </cell>
        </row>
        <row r="352">
          <cell r="A352">
            <v>3603076</v>
          </cell>
          <cell r="B352" t="str">
            <v>MARZOTTO</v>
          </cell>
          <cell r="C352" t="str">
            <v>FABIO</v>
          </cell>
          <cell r="D352" t="str">
            <v>ATLETICA ARZIGNANO</v>
          </cell>
          <cell r="E352">
            <v>0</v>
          </cell>
          <cell r="F352">
            <v>1969</v>
          </cell>
          <cell r="G352">
            <v>0</v>
          </cell>
          <cell r="H352" t="str">
            <v>ABM</v>
          </cell>
          <cell r="I352" t="str">
            <v>00131</v>
          </cell>
          <cell r="J352" t="str">
            <v>03603076</v>
          </cell>
        </row>
        <row r="353">
          <cell r="A353">
            <v>3603074</v>
          </cell>
          <cell r="B353" t="str">
            <v>MARZOTTO</v>
          </cell>
          <cell r="C353" t="str">
            <v>MARCELLO</v>
          </cell>
          <cell r="D353" t="str">
            <v>ATLETICA ARZIGNANO</v>
          </cell>
          <cell r="E353">
            <v>0</v>
          </cell>
          <cell r="F353">
            <v>1972</v>
          </cell>
          <cell r="G353">
            <v>0</v>
          </cell>
          <cell r="H353" t="str">
            <v>ABM</v>
          </cell>
          <cell r="I353" t="str">
            <v>00131</v>
          </cell>
          <cell r="J353" t="str">
            <v>03603074</v>
          </cell>
        </row>
        <row r="354">
          <cell r="A354">
            <v>3603353</v>
          </cell>
          <cell r="B354" t="str">
            <v>MASETTO</v>
          </cell>
          <cell r="C354" t="str">
            <v>STEFANO</v>
          </cell>
          <cell r="D354" t="str">
            <v>ATLETICA VALCHIAMPO</v>
          </cell>
          <cell r="E354">
            <v>0</v>
          </cell>
          <cell r="F354">
            <v>1972</v>
          </cell>
          <cell r="G354">
            <v>0</v>
          </cell>
          <cell r="H354" t="str">
            <v>ABM</v>
          </cell>
          <cell r="I354" t="str">
            <v>00140</v>
          </cell>
          <cell r="J354" t="str">
            <v>03603353</v>
          </cell>
        </row>
        <row r="355">
          <cell r="A355">
            <v>3603077</v>
          </cell>
          <cell r="B355" t="str">
            <v>MASIERO</v>
          </cell>
          <cell r="C355" t="str">
            <v>IVANO</v>
          </cell>
          <cell r="D355" t="str">
            <v>ATLETICA ARZIGNANO</v>
          </cell>
          <cell r="E355">
            <v>0</v>
          </cell>
          <cell r="F355">
            <v>1964</v>
          </cell>
          <cell r="G355">
            <v>0</v>
          </cell>
          <cell r="H355" t="str">
            <v>ABM</v>
          </cell>
          <cell r="I355" t="str">
            <v>00131</v>
          </cell>
          <cell r="J355" t="str">
            <v>03603077</v>
          </cell>
        </row>
        <row r="356">
          <cell r="A356">
            <v>3603018</v>
          </cell>
          <cell r="B356" t="str">
            <v>MATTIELLO</v>
          </cell>
          <cell r="C356" t="str">
            <v>STEFANO</v>
          </cell>
          <cell r="D356" t="str">
            <v>ATLETICA ARZIGNANO</v>
          </cell>
          <cell r="E356">
            <v>0</v>
          </cell>
          <cell r="F356">
            <v>1972</v>
          </cell>
          <cell r="G356">
            <v>0</v>
          </cell>
          <cell r="H356" t="str">
            <v>ABM</v>
          </cell>
          <cell r="I356" t="str">
            <v>00131</v>
          </cell>
          <cell r="J356" t="str">
            <v>03603018</v>
          </cell>
        </row>
        <row r="357">
          <cell r="A357">
            <v>3603216</v>
          </cell>
          <cell r="B357" t="str">
            <v>MEGGIOLARO</v>
          </cell>
          <cell r="C357" t="str">
            <v>RUGGERO</v>
          </cell>
          <cell r="D357" t="str">
            <v>ATLETICA TRISSINO</v>
          </cell>
          <cell r="E357">
            <v>0</v>
          </cell>
          <cell r="F357">
            <v>1967</v>
          </cell>
          <cell r="G357">
            <v>0</v>
          </cell>
          <cell r="H357" t="str">
            <v>ABM</v>
          </cell>
          <cell r="I357" t="str">
            <v>00230</v>
          </cell>
          <cell r="J357" t="str">
            <v>03603216</v>
          </cell>
        </row>
        <row r="358">
          <cell r="A358">
            <v>3602634</v>
          </cell>
          <cell r="B358" t="str">
            <v>MENEGOTTO</v>
          </cell>
          <cell r="C358" t="str">
            <v>FABIO</v>
          </cell>
          <cell r="D358" t="str">
            <v>A.S.D. VALLI DEL PASUBIO</v>
          </cell>
          <cell r="E358">
            <v>0</v>
          </cell>
          <cell r="F358">
            <v>1973</v>
          </cell>
          <cell r="G358">
            <v>0</v>
          </cell>
          <cell r="H358" t="str">
            <v>ABM</v>
          </cell>
          <cell r="I358" t="str">
            <v>00073</v>
          </cell>
          <cell r="J358" t="str">
            <v>03602634</v>
          </cell>
        </row>
        <row r="359">
          <cell r="A359">
            <v>3605258</v>
          </cell>
          <cell r="B359" t="str">
            <v>MENIN</v>
          </cell>
          <cell r="C359" t="str">
            <v>MARCO</v>
          </cell>
          <cell r="D359" t="str">
            <v>POLISPORTIVA GEMINA</v>
          </cell>
          <cell r="E359">
            <v>0</v>
          </cell>
          <cell r="F359">
            <v>1968</v>
          </cell>
          <cell r="G359">
            <v>0</v>
          </cell>
          <cell r="H359" t="str">
            <v>ABM</v>
          </cell>
          <cell r="I359" t="str">
            <v>00084</v>
          </cell>
          <cell r="J359" t="str">
            <v>03605258</v>
          </cell>
        </row>
        <row r="360">
          <cell r="A360">
            <v>3602252</v>
          </cell>
          <cell r="B360" t="str">
            <v>MICHELETTO</v>
          </cell>
          <cell r="C360" t="str">
            <v>FABRIZIO</v>
          </cell>
          <cell r="D360" t="str">
            <v>ATLETICA UNION CREAZZO A.S.D.</v>
          </cell>
          <cell r="E360">
            <v>0</v>
          </cell>
          <cell r="F360">
            <v>1972</v>
          </cell>
          <cell r="G360">
            <v>0</v>
          </cell>
          <cell r="H360" t="str">
            <v>ABM</v>
          </cell>
          <cell r="I360" t="str">
            <v>00101</v>
          </cell>
          <cell r="J360" t="str">
            <v>03602252</v>
          </cell>
        </row>
        <row r="361">
          <cell r="A361">
            <v>3602863</v>
          </cell>
          <cell r="B361" t="str">
            <v>MIMMO</v>
          </cell>
          <cell r="C361" t="str">
            <v>MICHELE</v>
          </cell>
          <cell r="D361" t="str">
            <v>ATLETICA ARZIGNANO</v>
          </cell>
          <cell r="E361">
            <v>0</v>
          </cell>
          <cell r="F361">
            <v>1973</v>
          </cell>
          <cell r="G361">
            <v>0</v>
          </cell>
          <cell r="H361" t="str">
            <v>ABM</v>
          </cell>
          <cell r="I361" t="str">
            <v>00131</v>
          </cell>
          <cell r="J361" t="str">
            <v>03602863</v>
          </cell>
        </row>
        <row r="362">
          <cell r="A362">
            <v>3603533</v>
          </cell>
          <cell r="B362" t="str">
            <v>MIOLATO</v>
          </cell>
          <cell r="C362" t="str">
            <v>EDMONDO</v>
          </cell>
          <cell r="D362" t="str">
            <v>U.S. SUMMANO</v>
          </cell>
          <cell r="E362">
            <v>0</v>
          </cell>
          <cell r="F362">
            <v>1964</v>
          </cell>
          <cell r="G362">
            <v>0</v>
          </cell>
          <cell r="H362" t="str">
            <v>ABM</v>
          </cell>
          <cell r="I362" t="str">
            <v>00137</v>
          </cell>
          <cell r="J362" t="str">
            <v>03603533</v>
          </cell>
        </row>
        <row r="363">
          <cell r="A363">
            <v>3603839</v>
          </cell>
          <cell r="B363" t="str">
            <v>MISTRORIGO</v>
          </cell>
          <cell r="C363" t="str">
            <v>ROBERTO</v>
          </cell>
          <cell r="D363" t="str">
            <v>ATLETICA ARZIGNANO</v>
          </cell>
          <cell r="E363">
            <v>0</v>
          </cell>
          <cell r="F363">
            <v>1966</v>
          </cell>
          <cell r="G363">
            <v>0</v>
          </cell>
          <cell r="H363" t="str">
            <v>ABM</v>
          </cell>
          <cell r="I363" t="str">
            <v>00131</v>
          </cell>
          <cell r="J363" t="str">
            <v>03603839</v>
          </cell>
        </row>
        <row r="364">
          <cell r="A364">
            <v>3603895</v>
          </cell>
          <cell r="B364" t="str">
            <v>MOGENTALE</v>
          </cell>
          <cell r="C364" t="str">
            <v>COSTANTINO</v>
          </cell>
          <cell r="D364" t="str">
            <v>ATLETICA CALDOGNO '93</v>
          </cell>
          <cell r="E364">
            <v>0</v>
          </cell>
          <cell r="F364">
            <v>1965</v>
          </cell>
          <cell r="G364">
            <v>0</v>
          </cell>
          <cell r="H364" t="str">
            <v>ABM</v>
          </cell>
          <cell r="I364" t="str">
            <v>00129</v>
          </cell>
          <cell r="J364" t="str">
            <v>03603895</v>
          </cell>
        </row>
        <row r="365">
          <cell r="A365">
            <v>3603896</v>
          </cell>
          <cell r="B365" t="str">
            <v>MONTAGNA</v>
          </cell>
          <cell r="C365" t="str">
            <v>CHRISTIAN PHILIPPE</v>
          </cell>
          <cell r="D365" t="str">
            <v>ATLETICA CALDOGNO '93</v>
          </cell>
          <cell r="E365">
            <v>0</v>
          </cell>
          <cell r="F365">
            <v>1969</v>
          </cell>
          <cell r="G365">
            <v>0</v>
          </cell>
          <cell r="H365" t="str">
            <v>ABM</v>
          </cell>
          <cell r="I365" t="str">
            <v>00129</v>
          </cell>
          <cell r="J365" t="str">
            <v>03603896</v>
          </cell>
        </row>
        <row r="366">
          <cell r="A366">
            <v>3603897</v>
          </cell>
          <cell r="B366" t="str">
            <v>MONTAGNA</v>
          </cell>
          <cell r="C366" t="str">
            <v>LUIGI</v>
          </cell>
          <cell r="D366" t="str">
            <v>ATLETICA CALDOGNO '93</v>
          </cell>
          <cell r="E366">
            <v>0</v>
          </cell>
          <cell r="F366">
            <v>1965</v>
          </cell>
          <cell r="G366">
            <v>0</v>
          </cell>
          <cell r="H366" t="str">
            <v>ABM</v>
          </cell>
          <cell r="I366" t="str">
            <v>00129</v>
          </cell>
          <cell r="J366" t="str">
            <v>03603897</v>
          </cell>
        </row>
        <row r="367">
          <cell r="A367">
            <v>3603898</v>
          </cell>
          <cell r="B367" t="str">
            <v>MORELLO</v>
          </cell>
          <cell r="C367" t="str">
            <v>FRANCO</v>
          </cell>
          <cell r="D367" t="str">
            <v>ATLETICA CALDOGNO '93</v>
          </cell>
          <cell r="E367">
            <v>0</v>
          </cell>
          <cell r="F367">
            <v>1966</v>
          </cell>
          <cell r="G367">
            <v>0</v>
          </cell>
          <cell r="H367" t="str">
            <v>ABM</v>
          </cell>
          <cell r="I367" t="str">
            <v>00129</v>
          </cell>
          <cell r="J367" t="str">
            <v>03603898</v>
          </cell>
        </row>
        <row r="368">
          <cell r="A368">
            <v>3602993</v>
          </cell>
          <cell r="B368" t="str">
            <v>MORO</v>
          </cell>
          <cell r="C368" t="str">
            <v>LUIGINO</v>
          </cell>
          <cell r="D368" t="str">
            <v>GRUPPO SPORTIVO ALPINI VICENZA</v>
          </cell>
          <cell r="E368">
            <v>0</v>
          </cell>
          <cell r="F368">
            <v>1967</v>
          </cell>
          <cell r="G368">
            <v>0</v>
          </cell>
          <cell r="H368" t="str">
            <v>ABM</v>
          </cell>
          <cell r="I368" t="str">
            <v>00288</v>
          </cell>
          <cell r="J368" t="str">
            <v>03602993</v>
          </cell>
        </row>
        <row r="369">
          <cell r="A369">
            <v>3603899</v>
          </cell>
          <cell r="B369" t="str">
            <v>MUNARETTO</v>
          </cell>
          <cell r="C369" t="str">
            <v>SERGIO</v>
          </cell>
          <cell r="D369" t="str">
            <v>ATLETICA CALDOGNO '93</v>
          </cell>
          <cell r="E369">
            <v>0</v>
          </cell>
          <cell r="F369">
            <v>1966</v>
          </cell>
          <cell r="G369">
            <v>0</v>
          </cell>
          <cell r="H369" t="str">
            <v>ABM</v>
          </cell>
          <cell r="I369" t="str">
            <v>00129</v>
          </cell>
          <cell r="J369" t="str">
            <v>03603899</v>
          </cell>
        </row>
        <row r="370">
          <cell r="A370">
            <v>3602289</v>
          </cell>
          <cell r="B370" t="str">
            <v>MUNARI</v>
          </cell>
          <cell r="C370" t="str">
            <v>DOMENICO</v>
          </cell>
          <cell r="D370" t="str">
            <v>POL. DIL. MONTECCHIO PRECALCINO</v>
          </cell>
          <cell r="E370">
            <v>0</v>
          </cell>
          <cell r="F370">
            <v>1966</v>
          </cell>
          <cell r="G370">
            <v>0</v>
          </cell>
          <cell r="H370" t="str">
            <v>ABM</v>
          </cell>
          <cell r="I370" t="str">
            <v>00004</v>
          </cell>
          <cell r="J370" t="str">
            <v>03602289</v>
          </cell>
        </row>
        <row r="371">
          <cell r="A371">
            <v>3603981</v>
          </cell>
          <cell r="B371" t="str">
            <v>MURARO</v>
          </cell>
          <cell r="C371" t="str">
            <v>LORENZO</v>
          </cell>
          <cell r="D371" t="str">
            <v>POLISPORTIVA DUEVILLE</v>
          </cell>
          <cell r="E371">
            <v>0</v>
          </cell>
          <cell r="F371">
            <v>1969</v>
          </cell>
          <cell r="G371">
            <v>0</v>
          </cell>
          <cell r="H371" t="str">
            <v>ABM</v>
          </cell>
          <cell r="I371" t="str">
            <v>00112</v>
          </cell>
          <cell r="J371" t="str">
            <v>03603981</v>
          </cell>
        </row>
        <row r="372">
          <cell r="A372">
            <v>3603901</v>
          </cell>
          <cell r="B372" t="str">
            <v>MUTTERLE</v>
          </cell>
          <cell r="C372" t="str">
            <v>LIVIO</v>
          </cell>
          <cell r="D372" t="str">
            <v>ATLETICA CALDOGNO '93</v>
          </cell>
          <cell r="E372">
            <v>0</v>
          </cell>
          <cell r="F372">
            <v>1969</v>
          </cell>
          <cell r="G372">
            <v>0</v>
          </cell>
          <cell r="H372" t="str">
            <v>ABM</v>
          </cell>
          <cell r="I372" t="str">
            <v>00129</v>
          </cell>
          <cell r="J372" t="str">
            <v>03603901</v>
          </cell>
        </row>
        <row r="373">
          <cell r="A373">
            <v>3603080</v>
          </cell>
          <cell r="B373" t="str">
            <v>NALESSO</v>
          </cell>
          <cell r="C373" t="str">
            <v>MAURIZIO</v>
          </cell>
          <cell r="D373" t="str">
            <v>ATLETICA ARZIGNANO</v>
          </cell>
          <cell r="E373">
            <v>0</v>
          </cell>
          <cell r="F373">
            <v>1971</v>
          </cell>
          <cell r="G373">
            <v>0</v>
          </cell>
          <cell r="H373" t="str">
            <v>ABM</v>
          </cell>
          <cell r="I373" t="str">
            <v>00131</v>
          </cell>
          <cell r="J373" t="str">
            <v>03603080</v>
          </cell>
        </row>
        <row r="374">
          <cell r="A374">
            <v>3602253</v>
          </cell>
          <cell r="B374" t="str">
            <v>NEFFAT</v>
          </cell>
          <cell r="C374" t="str">
            <v>MARCO</v>
          </cell>
          <cell r="D374" t="str">
            <v>ATLETICA UNION CREAZZO A.S.D.</v>
          </cell>
          <cell r="E374">
            <v>0</v>
          </cell>
          <cell r="F374">
            <v>1969</v>
          </cell>
          <cell r="G374">
            <v>0</v>
          </cell>
          <cell r="H374" t="str">
            <v>ABM</v>
          </cell>
          <cell r="I374" t="str">
            <v>00101</v>
          </cell>
          <cell r="J374" t="str">
            <v>03602253</v>
          </cell>
        </row>
        <row r="375">
          <cell r="A375">
            <v>3603809</v>
          </cell>
          <cell r="B375" t="str">
            <v>NEGRO</v>
          </cell>
          <cell r="C375" t="str">
            <v>FILIPPO</v>
          </cell>
          <cell r="D375" t="str">
            <v>G.S. LEONICENA</v>
          </cell>
          <cell r="E375">
            <v>0</v>
          </cell>
          <cell r="F375">
            <v>1973</v>
          </cell>
          <cell r="G375">
            <v>0</v>
          </cell>
          <cell r="H375" t="str">
            <v>ABM</v>
          </cell>
          <cell r="I375" t="str">
            <v>00136</v>
          </cell>
          <cell r="J375" t="str">
            <v>03603809</v>
          </cell>
        </row>
        <row r="376">
          <cell r="A376">
            <v>3602971</v>
          </cell>
          <cell r="B376" t="str">
            <v>NERI</v>
          </cell>
          <cell r="C376" t="str">
            <v>ENRICO</v>
          </cell>
          <cell r="D376" t="str">
            <v>AMICI DELL'ATLETICA VICENZA</v>
          </cell>
          <cell r="E376">
            <v>0</v>
          </cell>
          <cell r="F376">
            <v>1973</v>
          </cell>
          <cell r="G376">
            <v>0</v>
          </cell>
          <cell r="H376" t="str">
            <v>ABM</v>
          </cell>
          <cell r="I376" t="str">
            <v>00265</v>
          </cell>
          <cell r="J376" t="str">
            <v>03602971</v>
          </cell>
        </row>
        <row r="377">
          <cell r="A377">
            <v>3602740</v>
          </cell>
          <cell r="B377" t="str">
            <v>OLIVIERO</v>
          </cell>
          <cell r="C377" t="str">
            <v>ANDREA</v>
          </cell>
          <cell r="D377" t="str">
            <v>ATLETICA UNION CREAZZO A.S.D.</v>
          </cell>
          <cell r="E377">
            <v>0</v>
          </cell>
          <cell r="F377">
            <v>1973</v>
          </cell>
          <cell r="G377">
            <v>0</v>
          </cell>
          <cell r="H377" t="str">
            <v>ABM</v>
          </cell>
          <cell r="I377" t="str">
            <v>00101</v>
          </cell>
          <cell r="J377" t="str">
            <v>03602740</v>
          </cell>
        </row>
        <row r="378">
          <cell r="A378">
            <v>3604187</v>
          </cell>
          <cell r="B378" t="str">
            <v>PANAJA</v>
          </cell>
          <cell r="C378" t="str">
            <v>SALVATORE</v>
          </cell>
          <cell r="D378" t="str">
            <v>ATLETICA ARZIGNANO</v>
          </cell>
          <cell r="E378">
            <v>0</v>
          </cell>
          <cell r="F378">
            <v>1971</v>
          </cell>
          <cell r="G378">
            <v>0</v>
          </cell>
          <cell r="H378" t="str">
            <v>ABM</v>
          </cell>
          <cell r="I378" t="str">
            <v>00131</v>
          </cell>
          <cell r="J378" t="str">
            <v>03604187</v>
          </cell>
        </row>
        <row r="379">
          <cell r="A379">
            <v>3606739</v>
          </cell>
          <cell r="B379" t="str">
            <v>PEDRON</v>
          </cell>
          <cell r="C379" t="str">
            <v>ANDREA</v>
          </cell>
          <cell r="D379" t="str">
            <v>A.A. ATLETICA MALO</v>
          </cell>
          <cell r="E379">
            <v>0</v>
          </cell>
          <cell r="F379">
            <v>1971</v>
          </cell>
          <cell r="G379">
            <v>0</v>
          </cell>
          <cell r="H379" t="str">
            <v>ABM</v>
          </cell>
          <cell r="I379" t="str">
            <v>00132</v>
          </cell>
          <cell r="J379" t="str">
            <v>03606739</v>
          </cell>
        </row>
        <row r="380">
          <cell r="A380">
            <v>3602742</v>
          </cell>
          <cell r="B380" t="str">
            <v>PELOSO</v>
          </cell>
          <cell r="C380" t="str">
            <v>ANDREA</v>
          </cell>
          <cell r="D380" t="str">
            <v>ATLETICA UNION CREAZZO A.S.D.</v>
          </cell>
          <cell r="E380">
            <v>0</v>
          </cell>
          <cell r="F380">
            <v>1973</v>
          </cell>
          <cell r="G380">
            <v>0</v>
          </cell>
          <cell r="H380" t="str">
            <v>ABM</v>
          </cell>
          <cell r="I380" t="str">
            <v>00101</v>
          </cell>
          <cell r="J380" t="str">
            <v>03602742</v>
          </cell>
        </row>
        <row r="381">
          <cell r="A381">
            <v>3602896</v>
          </cell>
          <cell r="B381" t="str">
            <v>PENTO</v>
          </cell>
          <cell r="C381" t="str">
            <v>ENRICO</v>
          </cell>
          <cell r="D381" t="str">
            <v>SPAZI VERDI</v>
          </cell>
          <cell r="E381">
            <v>0</v>
          </cell>
          <cell r="F381">
            <v>1966</v>
          </cell>
          <cell r="G381">
            <v>0</v>
          </cell>
          <cell r="H381" t="str">
            <v>ABM</v>
          </cell>
          <cell r="I381" t="str">
            <v>00298</v>
          </cell>
          <cell r="J381" t="str">
            <v>03602896</v>
          </cell>
        </row>
        <row r="382">
          <cell r="A382">
            <v>3603252</v>
          </cell>
          <cell r="B382" t="str">
            <v>PERON</v>
          </cell>
          <cell r="C382" t="str">
            <v>ROBERTO</v>
          </cell>
          <cell r="D382" t="str">
            <v>ATLETICA TRISSINO</v>
          </cell>
          <cell r="E382">
            <v>0</v>
          </cell>
          <cell r="F382">
            <v>1965</v>
          </cell>
          <cell r="G382">
            <v>0</v>
          </cell>
          <cell r="H382" t="str">
            <v>ABM</v>
          </cell>
          <cell r="I382" t="str">
            <v>00230</v>
          </cell>
          <cell r="J382" t="str">
            <v>03603252</v>
          </cell>
        </row>
        <row r="383">
          <cell r="A383">
            <v>3603366</v>
          </cell>
          <cell r="B383" t="str">
            <v>PIEROPAN</v>
          </cell>
          <cell r="C383" t="str">
            <v>DARIO</v>
          </cell>
          <cell r="D383" t="str">
            <v>ATLETICA VALCHIAMPO</v>
          </cell>
          <cell r="E383">
            <v>0</v>
          </cell>
          <cell r="F383">
            <v>1964</v>
          </cell>
          <cell r="G383">
            <v>0</v>
          </cell>
          <cell r="H383" t="str">
            <v>ABM</v>
          </cell>
          <cell r="I383" t="str">
            <v>00140</v>
          </cell>
          <cell r="J383" t="str">
            <v>03603366</v>
          </cell>
        </row>
        <row r="384">
          <cell r="A384">
            <v>3603463</v>
          </cell>
          <cell r="B384" t="str">
            <v>PIETRIBIASI</v>
          </cell>
          <cell r="C384" t="str">
            <v>GABRIELE</v>
          </cell>
          <cell r="D384" t="str">
            <v>A.A. ATLETICA MALO</v>
          </cell>
          <cell r="E384">
            <v>0</v>
          </cell>
          <cell r="F384">
            <v>1970</v>
          </cell>
          <cell r="G384">
            <v>0</v>
          </cell>
          <cell r="H384" t="str">
            <v>ABM</v>
          </cell>
          <cell r="I384" t="str">
            <v>00132</v>
          </cell>
          <cell r="J384" t="str">
            <v>03603463</v>
          </cell>
        </row>
        <row r="385">
          <cell r="A385">
            <v>3602431</v>
          </cell>
          <cell r="B385" t="str">
            <v>PILLAN</v>
          </cell>
          <cell r="C385" t="str">
            <v>SIRO</v>
          </cell>
          <cell r="D385" t="str">
            <v>GRUPPO SPORTIVO ALPINI VICENZA</v>
          </cell>
          <cell r="E385">
            <v>0</v>
          </cell>
          <cell r="F385">
            <v>1968</v>
          </cell>
          <cell r="G385">
            <v>0</v>
          </cell>
          <cell r="H385" t="str">
            <v>ABM</v>
          </cell>
          <cell r="I385" t="str">
            <v>00288</v>
          </cell>
          <cell r="J385" t="str">
            <v>03602431</v>
          </cell>
        </row>
        <row r="386">
          <cell r="A386">
            <v>3603504</v>
          </cell>
          <cell r="B386" t="str">
            <v>POLETTI</v>
          </cell>
          <cell r="C386" t="str">
            <v>ANDREA</v>
          </cell>
          <cell r="D386" t="str">
            <v>U.S. SUMMANO</v>
          </cell>
          <cell r="E386">
            <v>0</v>
          </cell>
          <cell r="F386">
            <v>1967</v>
          </cell>
          <cell r="G386">
            <v>0</v>
          </cell>
          <cell r="H386" t="str">
            <v>ABM</v>
          </cell>
          <cell r="I386" t="str">
            <v>00137</v>
          </cell>
          <cell r="J386" t="str">
            <v>03603504</v>
          </cell>
        </row>
        <row r="387">
          <cell r="A387">
            <v>3602997</v>
          </cell>
          <cell r="B387" t="str">
            <v>POLETTO</v>
          </cell>
          <cell r="C387" t="str">
            <v>ROBERTO</v>
          </cell>
          <cell r="D387" t="str">
            <v>GRUPPO SPORTIVO ALPINI VICENZA</v>
          </cell>
          <cell r="E387">
            <v>0</v>
          </cell>
          <cell r="F387">
            <v>1972</v>
          </cell>
          <cell r="G387">
            <v>0</v>
          </cell>
          <cell r="H387" t="str">
            <v>ABM</v>
          </cell>
          <cell r="I387" t="str">
            <v>00288</v>
          </cell>
          <cell r="J387" t="str">
            <v>03602997</v>
          </cell>
        </row>
        <row r="388">
          <cell r="A388">
            <v>3603411</v>
          </cell>
          <cell r="B388" t="str">
            <v>PORCELLATO</v>
          </cell>
          <cell r="C388" t="str">
            <v>NICOLA</v>
          </cell>
          <cell r="D388" t="str">
            <v>POLISPORTIVA SALF ALTOPADOVANA</v>
          </cell>
          <cell r="E388">
            <v>0</v>
          </cell>
          <cell r="F388">
            <v>1971</v>
          </cell>
          <cell r="G388">
            <v>0</v>
          </cell>
          <cell r="H388" t="str">
            <v>ABM</v>
          </cell>
          <cell r="I388" t="str">
            <v>00145</v>
          </cell>
          <cell r="J388" t="str">
            <v>03603411</v>
          </cell>
        </row>
        <row r="389">
          <cell r="A389">
            <v>3603911</v>
          </cell>
          <cell r="B389" t="str">
            <v>PORNARO</v>
          </cell>
          <cell r="C389" t="str">
            <v>NICOLA</v>
          </cell>
          <cell r="D389" t="str">
            <v>ATLETICA CALDOGNO '93</v>
          </cell>
          <cell r="E389">
            <v>0</v>
          </cell>
          <cell r="F389">
            <v>1968</v>
          </cell>
          <cell r="G389">
            <v>0</v>
          </cell>
          <cell r="H389" t="str">
            <v>ABM</v>
          </cell>
          <cell r="I389" t="str">
            <v>00129</v>
          </cell>
          <cell r="J389" t="str">
            <v>03603911</v>
          </cell>
        </row>
        <row r="390">
          <cell r="A390">
            <v>3603991</v>
          </cell>
          <cell r="B390" t="str">
            <v>PREBIANCA</v>
          </cell>
          <cell r="C390" t="str">
            <v>EUGENIO</v>
          </cell>
          <cell r="D390" t="str">
            <v>POLISPORTIVA DUEVILLE</v>
          </cell>
          <cell r="E390">
            <v>0</v>
          </cell>
          <cell r="F390">
            <v>1969</v>
          </cell>
          <cell r="G390">
            <v>0</v>
          </cell>
          <cell r="H390" t="str">
            <v>ABM</v>
          </cell>
          <cell r="I390" t="str">
            <v>00112</v>
          </cell>
          <cell r="J390" t="str">
            <v>03603991</v>
          </cell>
        </row>
        <row r="391">
          <cell r="A391">
            <v>3603403</v>
          </cell>
          <cell r="B391" t="str">
            <v>PRETTO</v>
          </cell>
          <cell r="C391" t="str">
            <v>PIERANTONIO</v>
          </cell>
          <cell r="D391" t="str">
            <v>ATLETICA UNION CREAZZO A.S.D.</v>
          </cell>
          <cell r="E391">
            <v>0</v>
          </cell>
          <cell r="F391">
            <v>1968</v>
          </cell>
          <cell r="G391">
            <v>0</v>
          </cell>
          <cell r="H391" t="str">
            <v>ABM</v>
          </cell>
          <cell r="I391" t="str">
            <v>00101</v>
          </cell>
          <cell r="J391" t="str">
            <v>03603403</v>
          </cell>
        </row>
        <row r="392">
          <cell r="A392">
            <v>3603089</v>
          </cell>
          <cell r="B392" t="str">
            <v>PRIANTE</v>
          </cell>
          <cell r="C392" t="str">
            <v>PATRIZIO</v>
          </cell>
          <cell r="D392" t="str">
            <v>ATLETICA ARZIGNANO</v>
          </cell>
          <cell r="E392">
            <v>0</v>
          </cell>
          <cell r="F392">
            <v>1973</v>
          </cell>
          <cell r="G392">
            <v>0</v>
          </cell>
          <cell r="H392" t="str">
            <v>ABM</v>
          </cell>
          <cell r="I392" t="str">
            <v>00131</v>
          </cell>
          <cell r="J392" t="str">
            <v>03603089</v>
          </cell>
        </row>
        <row r="393">
          <cell r="A393">
            <v>3603912</v>
          </cell>
          <cell r="B393" t="str">
            <v>REBESCHINI</v>
          </cell>
          <cell r="C393" t="str">
            <v>PIERGIORGIO</v>
          </cell>
          <cell r="D393" t="str">
            <v>ATLETICA CALDOGNO '93</v>
          </cell>
          <cell r="E393">
            <v>0</v>
          </cell>
          <cell r="F393">
            <v>1965</v>
          </cell>
          <cell r="G393">
            <v>0</v>
          </cell>
          <cell r="H393" t="str">
            <v>ABM</v>
          </cell>
          <cell r="I393" t="str">
            <v>00129</v>
          </cell>
          <cell r="J393" t="str">
            <v>03603912</v>
          </cell>
        </row>
        <row r="394">
          <cell r="A394">
            <v>3604129</v>
          </cell>
          <cell r="B394" t="str">
            <v>RIZZO</v>
          </cell>
          <cell r="C394" t="str">
            <v>ERIK</v>
          </cell>
          <cell r="D394" t="str">
            <v>POLISPORTIVA DUEVILLE</v>
          </cell>
          <cell r="E394">
            <v>0</v>
          </cell>
          <cell r="F394">
            <v>1972</v>
          </cell>
          <cell r="G394">
            <v>0</v>
          </cell>
          <cell r="H394" t="str">
            <v>ABM</v>
          </cell>
          <cell r="I394" t="str">
            <v>00112</v>
          </cell>
          <cell r="J394" t="str">
            <v>03604129</v>
          </cell>
        </row>
        <row r="395">
          <cell r="A395">
            <v>3607230</v>
          </cell>
          <cell r="B395" t="str">
            <v>RODRIGUEZ</v>
          </cell>
          <cell r="C395" t="str">
            <v>GILBERTO</v>
          </cell>
          <cell r="D395" t="str">
            <v>POLISPORTIVA SALF ALTOPADOVANA</v>
          </cell>
          <cell r="E395">
            <v>0</v>
          </cell>
          <cell r="F395">
            <v>1971</v>
          </cell>
          <cell r="G395">
            <v>0</v>
          </cell>
          <cell r="H395" t="str">
            <v>ABM</v>
          </cell>
          <cell r="I395" t="str">
            <v>00145</v>
          </cell>
          <cell r="J395" t="str">
            <v>03607230</v>
          </cell>
        </row>
        <row r="396">
          <cell r="A396">
            <v>3602998</v>
          </cell>
          <cell r="B396" t="str">
            <v>RONCAGLIA</v>
          </cell>
          <cell r="C396" t="str">
            <v>MASSIMO</v>
          </cell>
          <cell r="D396" t="str">
            <v>GRUPPO SPORTIVO ALPINI VICENZA</v>
          </cell>
          <cell r="E396">
            <v>0</v>
          </cell>
          <cell r="F396">
            <v>1968</v>
          </cell>
          <cell r="G396">
            <v>0</v>
          </cell>
          <cell r="H396" t="str">
            <v>ABM</v>
          </cell>
          <cell r="I396" t="str">
            <v>00288</v>
          </cell>
          <cell r="J396" t="str">
            <v>03602998</v>
          </cell>
        </row>
        <row r="397">
          <cell r="A397">
            <v>3603377</v>
          </cell>
          <cell r="B397" t="str">
            <v>ROSA</v>
          </cell>
          <cell r="C397" t="str">
            <v>GIACOMO</v>
          </cell>
          <cell r="D397" t="str">
            <v>ATLETICA VALCHIAMPO</v>
          </cell>
          <cell r="E397">
            <v>0</v>
          </cell>
          <cell r="F397">
            <v>1971</v>
          </cell>
          <cell r="G397">
            <v>0</v>
          </cell>
          <cell r="H397" t="str">
            <v>ABM</v>
          </cell>
          <cell r="I397" t="str">
            <v>00140</v>
          </cell>
          <cell r="J397" t="str">
            <v>03603377</v>
          </cell>
        </row>
        <row r="398">
          <cell r="A398">
            <v>3603096</v>
          </cell>
          <cell r="B398" t="str">
            <v>ROSSETTINI</v>
          </cell>
          <cell r="C398" t="str">
            <v>GUIDO</v>
          </cell>
          <cell r="D398" t="str">
            <v>ATLETICA ARZIGNANO</v>
          </cell>
          <cell r="E398">
            <v>0</v>
          </cell>
          <cell r="F398">
            <v>1970</v>
          </cell>
          <cell r="G398">
            <v>0</v>
          </cell>
          <cell r="H398" t="str">
            <v>ABM</v>
          </cell>
          <cell r="I398" t="str">
            <v>00131</v>
          </cell>
          <cell r="J398" t="str">
            <v>03603096</v>
          </cell>
        </row>
        <row r="399">
          <cell r="A399">
            <v>3603998</v>
          </cell>
          <cell r="B399" t="str">
            <v>SACCARDO</v>
          </cell>
          <cell r="C399" t="str">
            <v>SILVANO</v>
          </cell>
          <cell r="D399" t="str">
            <v>POLISPORTIVA DUEVILLE</v>
          </cell>
          <cell r="E399">
            <v>0</v>
          </cell>
          <cell r="F399">
            <v>1969</v>
          </cell>
          <cell r="G399">
            <v>0</v>
          </cell>
          <cell r="H399" t="str">
            <v>ABM</v>
          </cell>
          <cell r="I399" t="str">
            <v>00112</v>
          </cell>
          <cell r="J399" t="str">
            <v>03603998</v>
          </cell>
        </row>
        <row r="400">
          <cell r="A400">
            <v>3606743</v>
          </cell>
          <cell r="B400" t="str">
            <v>SANDRI</v>
          </cell>
          <cell r="C400" t="str">
            <v>MICHELE</v>
          </cell>
          <cell r="D400" t="str">
            <v>A.A. ATLETICA MALO</v>
          </cell>
          <cell r="E400">
            <v>0</v>
          </cell>
          <cell r="F400">
            <v>1966</v>
          </cell>
          <cell r="G400">
            <v>0</v>
          </cell>
          <cell r="H400" t="str">
            <v>ABM</v>
          </cell>
          <cell r="I400" t="str">
            <v>00132</v>
          </cell>
          <cell r="J400" t="str">
            <v>03606743</v>
          </cell>
        </row>
        <row r="401">
          <cell r="A401">
            <v>3604467</v>
          </cell>
          <cell r="B401" t="str">
            <v>SANTINI</v>
          </cell>
          <cell r="C401" t="str">
            <v>DIEGO</v>
          </cell>
          <cell r="D401" t="str">
            <v>SPAZI VERDI</v>
          </cell>
          <cell r="E401">
            <v>0</v>
          </cell>
          <cell r="F401">
            <v>1964</v>
          </cell>
          <cell r="G401">
            <v>0</v>
          </cell>
          <cell r="H401" t="str">
            <v>ABM</v>
          </cell>
          <cell r="I401" t="str">
            <v>00298</v>
          </cell>
          <cell r="J401" t="str">
            <v>03604467</v>
          </cell>
        </row>
        <row r="402">
          <cell r="A402">
            <v>3603494</v>
          </cell>
          <cell r="B402" t="str">
            <v>SARTORE</v>
          </cell>
          <cell r="C402" t="str">
            <v>FLAVIO</v>
          </cell>
          <cell r="D402" t="str">
            <v>A.A. ATLETICA MALO</v>
          </cell>
          <cell r="E402">
            <v>0</v>
          </cell>
          <cell r="F402">
            <v>1972</v>
          </cell>
          <cell r="G402">
            <v>0</v>
          </cell>
          <cell r="H402" t="str">
            <v>ABM</v>
          </cell>
          <cell r="I402" t="str">
            <v>00132</v>
          </cell>
          <cell r="J402" t="str">
            <v>03603494</v>
          </cell>
        </row>
        <row r="403">
          <cell r="A403">
            <v>3604130</v>
          </cell>
          <cell r="B403" t="str">
            <v>SARTORI</v>
          </cell>
          <cell r="C403" t="str">
            <v>DIEGO</v>
          </cell>
          <cell r="D403" t="str">
            <v>POLISPORTIVA DUEVILLE</v>
          </cell>
          <cell r="E403">
            <v>0</v>
          </cell>
          <cell r="F403">
            <v>1965</v>
          </cell>
          <cell r="G403">
            <v>0</v>
          </cell>
          <cell r="H403" t="str">
            <v>ABM</v>
          </cell>
          <cell r="I403" t="str">
            <v>00112</v>
          </cell>
          <cell r="J403" t="str">
            <v>03604130</v>
          </cell>
        </row>
        <row r="404">
          <cell r="A404">
            <v>3602254</v>
          </cell>
          <cell r="B404" t="str">
            <v>SARTORI</v>
          </cell>
          <cell r="C404" t="str">
            <v>ENRICO</v>
          </cell>
          <cell r="D404" t="str">
            <v>ATLETICA UNION CREAZZO A.S.D.</v>
          </cell>
          <cell r="E404">
            <v>0</v>
          </cell>
          <cell r="F404">
            <v>1971</v>
          </cell>
          <cell r="G404">
            <v>0</v>
          </cell>
          <cell r="H404" t="str">
            <v>ABM</v>
          </cell>
          <cell r="I404" t="str">
            <v>00101</v>
          </cell>
          <cell r="J404" t="str">
            <v>03602254</v>
          </cell>
        </row>
        <row r="405">
          <cell r="A405">
            <v>3602255</v>
          </cell>
          <cell r="B405" t="str">
            <v>SARTORI</v>
          </cell>
          <cell r="C405" t="str">
            <v>MASSIMO</v>
          </cell>
          <cell r="D405" t="str">
            <v>ATLETICA UNION CREAZZO A.S.D.</v>
          </cell>
          <cell r="E405">
            <v>0</v>
          </cell>
          <cell r="F405">
            <v>1964</v>
          </cell>
          <cell r="G405">
            <v>0</v>
          </cell>
          <cell r="H405" t="str">
            <v>ABM</v>
          </cell>
          <cell r="I405" t="str">
            <v>00101</v>
          </cell>
          <cell r="J405" t="str">
            <v>03602255</v>
          </cell>
        </row>
        <row r="406">
          <cell r="A406">
            <v>3605631</v>
          </cell>
          <cell r="B406" t="str">
            <v>SCALZOTTO</v>
          </cell>
          <cell r="C406" t="str">
            <v>LUCA</v>
          </cell>
          <cell r="D406" t="str">
            <v>ARCES</v>
          </cell>
          <cell r="E406">
            <v>0</v>
          </cell>
          <cell r="F406">
            <v>1965</v>
          </cell>
          <cell r="G406">
            <v>0</v>
          </cell>
          <cell r="H406" t="str">
            <v>ABM</v>
          </cell>
          <cell r="I406" t="str">
            <v>00339</v>
          </cell>
          <cell r="J406" t="str">
            <v>03605631</v>
          </cell>
        </row>
        <row r="407">
          <cell r="A407">
            <v>3603754</v>
          </cell>
          <cell r="B407" t="str">
            <v>SCHIRO</v>
          </cell>
          <cell r="C407" t="str">
            <v>ALBANO</v>
          </cell>
          <cell r="D407" t="str">
            <v>SPAZI VERDI</v>
          </cell>
          <cell r="E407">
            <v>0</v>
          </cell>
          <cell r="F407">
            <v>1970</v>
          </cell>
          <cell r="G407">
            <v>0</v>
          </cell>
          <cell r="H407" t="str">
            <v>ABM</v>
          </cell>
          <cell r="I407" t="str">
            <v>00298</v>
          </cell>
          <cell r="J407" t="str">
            <v>03603754</v>
          </cell>
        </row>
        <row r="408">
          <cell r="A408">
            <v>3603476</v>
          </cell>
          <cell r="B408" t="str">
            <v>SCOLARO</v>
          </cell>
          <cell r="C408" t="str">
            <v>DARIO</v>
          </cell>
          <cell r="D408" t="str">
            <v>A.A. ATLETICA MALO</v>
          </cell>
          <cell r="E408">
            <v>0</v>
          </cell>
          <cell r="F408">
            <v>1965</v>
          </cell>
          <cell r="G408">
            <v>0</v>
          </cell>
          <cell r="H408" t="str">
            <v>ABM</v>
          </cell>
          <cell r="I408" t="str">
            <v>00132</v>
          </cell>
          <cell r="J408" t="str">
            <v>03603476</v>
          </cell>
        </row>
        <row r="409">
          <cell r="A409">
            <v>3603245</v>
          </cell>
          <cell r="B409" t="str">
            <v>SEGATO</v>
          </cell>
          <cell r="C409" t="str">
            <v>MORENO</v>
          </cell>
          <cell r="D409" t="str">
            <v>ATLETICA TRISSINO</v>
          </cell>
          <cell r="E409">
            <v>0</v>
          </cell>
          <cell r="F409">
            <v>1970</v>
          </cell>
          <cell r="G409">
            <v>0</v>
          </cell>
          <cell r="H409" t="str">
            <v>ABM</v>
          </cell>
          <cell r="I409" t="str">
            <v>00230</v>
          </cell>
          <cell r="J409" t="str">
            <v>03603245</v>
          </cell>
        </row>
        <row r="410">
          <cell r="A410">
            <v>3605586</v>
          </cell>
          <cell r="B410" t="str">
            <v>SERAFIN</v>
          </cell>
          <cell r="C410" t="str">
            <v>ANDREA</v>
          </cell>
          <cell r="D410" t="str">
            <v>GRUPPO SPORTIVO ALPINI VICENZA</v>
          </cell>
          <cell r="E410">
            <v>0</v>
          </cell>
          <cell r="F410">
            <v>1971</v>
          </cell>
          <cell r="G410">
            <v>0</v>
          </cell>
          <cell r="H410" t="str">
            <v>ABM</v>
          </cell>
          <cell r="I410" t="str">
            <v>00288</v>
          </cell>
          <cell r="J410" t="str">
            <v>03605586</v>
          </cell>
        </row>
        <row r="411">
          <cell r="A411">
            <v>3604946</v>
          </cell>
          <cell r="B411" t="str">
            <v>SERAFINI</v>
          </cell>
          <cell r="C411" t="str">
            <v>ALESSANDRO</v>
          </cell>
          <cell r="D411" t="str">
            <v>ATLETICA ARZIGNANO</v>
          </cell>
          <cell r="E411">
            <v>0</v>
          </cell>
          <cell r="F411">
            <v>1973</v>
          </cell>
          <cell r="G411">
            <v>0</v>
          </cell>
          <cell r="H411" t="str">
            <v>ABM</v>
          </cell>
          <cell r="I411" t="str">
            <v>00131</v>
          </cell>
          <cell r="J411" t="str">
            <v>03604946</v>
          </cell>
        </row>
        <row r="412">
          <cell r="A412">
            <v>3603921</v>
          </cell>
          <cell r="B412" t="str">
            <v>SERMAN</v>
          </cell>
          <cell r="C412" t="str">
            <v>ARMANDO</v>
          </cell>
          <cell r="D412" t="str">
            <v>ATLETICA CALDOGNO '93</v>
          </cell>
          <cell r="E412">
            <v>0</v>
          </cell>
          <cell r="F412">
            <v>1973</v>
          </cell>
          <cell r="G412">
            <v>0</v>
          </cell>
          <cell r="H412" t="str">
            <v>ABM</v>
          </cell>
          <cell r="I412" t="str">
            <v>00129</v>
          </cell>
          <cell r="J412" t="str">
            <v>03603921</v>
          </cell>
        </row>
        <row r="413">
          <cell r="A413">
            <v>3603412</v>
          </cell>
          <cell r="B413" t="str">
            <v>SILVELLO</v>
          </cell>
          <cell r="C413" t="str">
            <v>FRANCO</v>
          </cell>
          <cell r="D413" t="str">
            <v>POLISPORTIVA SALF ALTOPADOVANA</v>
          </cell>
          <cell r="E413">
            <v>0</v>
          </cell>
          <cell r="F413">
            <v>1966</v>
          </cell>
          <cell r="G413">
            <v>0</v>
          </cell>
          <cell r="H413" t="str">
            <v>ABM</v>
          </cell>
          <cell r="I413" t="str">
            <v>00145</v>
          </cell>
          <cell r="J413" t="str">
            <v>03603412</v>
          </cell>
        </row>
        <row r="414">
          <cell r="A414">
            <v>3603922</v>
          </cell>
          <cell r="B414" t="str">
            <v>SITARA</v>
          </cell>
          <cell r="C414" t="str">
            <v>ANNA ROSA</v>
          </cell>
          <cell r="D414" t="str">
            <v>ATLETICA CALDOGNO '93</v>
          </cell>
          <cell r="E414">
            <v>0</v>
          </cell>
          <cell r="F414">
            <v>1969</v>
          </cell>
          <cell r="G414">
            <v>0</v>
          </cell>
          <cell r="H414" t="str">
            <v>ABM</v>
          </cell>
          <cell r="I414" t="str">
            <v>00129</v>
          </cell>
          <cell r="J414" t="str">
            <v>03603922</v>
          </cell>
        </row>
        <row r="415">
          <cell r="A415">
            <v>3602977</v>
          </cell>
          <cell r="B415" t="str">
            <v>TALLI</v>
          </cell>
          <cell r="C415" t="str">
            <v>MIRCO</v>
          </cell>
          <cell r="D415" t="str">
            <v>POLISPORTIVA DUEVILLE</v>
          </cell>
          <cell r="E415">
            <v>0</v>
          </cell>
          <cell r="F415">
            <v>1966</v>
          </cell>
          <cell r="G415">
            <v>0</v>
          </cell>
          <cell r="H415" t="str">
            <v>ABM</v>
          </cell>
          <cell r="I415" t="str">
            <v>00112</v>
          </cell>
          <cell r="J415" t="str">
            <v>03602977</v>
          </cell>
        </row>
        <row r="416">
          <cell r="A416">
            <v>3603681</v>
          </cell>
          <cell r="B416" t="str">
            <v>TEGORELLI</v>
          </cell>
          <cell r="C416" t="str">
            <v>FAUSTO</v>
          </cell>
          <cell r="D416" t="str">
            <v>C.S.I. TEZZE SUL BRENTA</v>
          </cell>
          <cell r="E416">
            <v>0</v>
          </cell>
          <cell r="F416">
            <v>1965</v>
          </cell>
          <cell r="G416">
            <v>0</v>
          </cell>
          <cell r="H416" t="str">
            <v>ABM</v>
          </cell>
          <cell r="I416" t="str">
            <v>00134</v>
          </cell>
          <cell r="J416" t="str">
            <v>03603681</v>
          </cell>
        </row>
        <row r="417">
          <cell r="A417">
            <v>3603755</v>
          </cell>
          <cell r="B417" t="str">
            <v>TOGNON</v>
          </cell>
          <cell r="C417" t="str">
            <v>MICHELE</v>
          </cell>
          <cell r="D417" t="str">
            <v>SPAZI VERDI</v>
          </cell>
          <cell r="E417">
            <v>0</v>
          </cell>
          <cell r="F417">
            <v>1970</v>
          </cell>
          <cell r="G417">
            <v>0</v>
          </cell>
          <cell r="H417" t="str">
            <v>ABM</v>
          </cell>
          <cell r="I417" t="str">
            <v>00298</v>
          </cell>
          <cell r="J417" t="str">
            <v>03603755</v>
          </cell>
        </row>
        <row r="418">
          <cell r="A418">
            <v>3602256</v>
          </cell>
          <cell r="B418" t="str">
            <v>TOMMASIN</v>
          </cell>
          <cell r="C418" t="str">
            <v>VITTORIO</v>
          </cell>
          <cell r="D418" t="str">
            <v>ATLETICA UNION CREAZZO A.S.D.</v>
          </cell>
          <cell r="E418">
            <v>0</v>
          </cell>
          <cell r="F418">
            <v>1967</v>
          </cell>
          <cell r="G418">
            <v>0</v>
          </cell>
          <cell r="H418" t="str">
            <v>ABM</v>
          </cell>
          <cell r="I418" t="str">
            <v>00101</v>
          </cell>
          <cell r="J418" t="str">
            <v>03602256</v>
          </cell>
        </row>
        <row r="419">
          <cell r="A419">
            <v>3603482</v>
          </cell>
          <cell r="B419" t="str">
            <v>TONIATO</v>
          </cell>
          <cell r="C419" t="str">
            <v>NEREO</v>
          </cell>
          <cell r="D419" t="str">
            <v>A.A. ATLETICA MALO</v>
          </cell>
          <cell r="E419">
            <v>0</v>
          </cell>
          <cell r="F419">
            <v>1964</v>
          </cell>
          <cell r="G419">
            <v>0</v>
          </cell>
          <cell r="H419" t="str">
            <v>ABM</v>
          </cell>
          <cell r="I419" t="str">
            <v>00132</v>
          </cell>
          <cell r="J419" t="str">
            <v>03603482</v>
          </cell>
        </row>
        <row r="420">
          <cell r="A420">
            <v>3603390</v>
          </cell>
          <cell r="B420" t="str">
            <v>TONIOLLO</v>
          </cell>
          <cell r="C420" t="str">
            <v>RICCARDO</v>
          </cell>
          <cell r="D420" t="str">
            <v>ATLETICA VALCHIAMPO</v>
          </cell>
          <cell r="E420">
            <v>0</v>
          </cell>
          <cell r="F420">
            <v>1971</v>
          </cell>
          <cell r="G420">
            <v>0</v>
          </cell>
          <cell r="H420" t="str">
            <v>ABM</v>
          </cell>
          <cell r="I420" t="str">
            <v>00140</v>
          </cell>
          <cell r="J420" t="str">
            <v>03603390</v>
          </cell>
        </row>
        <row r="421">
          <cell r="A421">
            <v>3604568</v>
          </cell>
          <cell r="B421" t="str">
            <v>TREVISAN</v>
          </cell>
          <cell r="C421" t="str">
            <v>GIANLUCA</v>
          </cell>
          <cell r="D421" t="str">
            <v>AMICI DELL'ATLETICA VICENZA</v>
          </cell>
          <cell r="E421">
            <v>0</v>
          </cell>
          <cell r="F421">
            <v>1970</v>
          </cell>
          <cell r="G421">
            <v>0</v>
          </cell>
          <cell r="H421" t="str">
            <v>ABM</v>
          </cell>
          <cell r="I421" t="str">
            <v>00265</v>
          </cell>
          <cell r="J421" t="str">
            <v>03604568</v>
          </cell>
        </row>
        <row r="422">
          <cell r="A422">
            <v>3603391</v>
          </cell>
          <cell r="B422" t="str">
            <v>TREVISAN</v>
          </cell>
          <cell r="C422" t="str">
            <v>GIOVANNI CORNELIO</v>
          </cell>
          <cell r="D422" t="str">
            <v>ATLETICA VALCHIAMPO</v>
          </cell>
          <cell r="E422">
            <v>0</v>
          </cell>
          <cell r="F422">
            <v>1964</v>
          </cell>
          <cell r="G422">
            <v>0</v>
          </cell>
          <cell r="H422" t="str">
            <v>ABM</v>
          </cell>
          <cell r="I422" t="str">
            <v>00140</v>
          </cell>
          <cell r="J422" t="str">
            <v>03603391</v>
          </cell>
        </row>
        <row r="423">
          <cell r="A423">
            <v>3604167</v>
          </cell>
          <cell r="B423" t="str">
            <v>TREVISAN</v>
          </cell>
          <cell r="C423" t="str">
            <v>MAURO</v>
          </cell>
          <cell r="D423" t="str">
            <v>ATLETICA CALDOGNO '93</v>
          </cell>
          <cell r="E423">
            <v>0</v>
          </cell>
          <cell r="F423">
            <v>1968</v>
          </cell>
          <cell r="G423">
            <v>0</v>
          </cell>
          <cell r="H423" t="str">
            <v>ABM</v>
          </cell>
          <cell r="I423" t="str">
            <v>00129</v>
          </cell>
          <cell r="J423" t="str">
            <v>03604167</v>
          </cell>
        </row>
        <row r="424">
          <cell r="A424">
            <v>3603925</v>
          </cell>
          <cell r="B424" t="str">
            <v>TREVISAN</v>
          </cell>
          <cell r="C424" t="str">
            <v>VALERIO</v>
          </cell>
          <cell r="D424" t="str">
            <v>ATLETICA CALDOGNO '93</v>
          </cell>
          <cell r="E424">
            <v>0</v>
          </cell>
          <cell r="F424">
            <v>1965</v>
          </cell>
          <cell r="G424">
            <v>0</v>
          </cell>
          <cell r="H424" t="str">
            <v>ABM</v>
          </cell>
          <cell r="I424" t="str">
            <v>00129</v>
          </cell>
          <cell r="J424" t="str">
            <v>03603925</v>
          </cell>
        </row>
        <row r="425">
          <cell r="A425">
            <v>3603103</v>
          </cell>
          <cell r="B425" t="str">
            <v>VALLARSA</v>
          </cell>
          <cell r="C425" t="str">
            <v>GIAMPAOLO</v>
          </cell>
          <cell r="D425" t="str">
            <v>ATLETICA ARZIGNANO</v>
          </cell>
          <cell r="E425">
            <v>0</v>
          </cell>
          <cell r="F425">
            <v>1969</v>
          </cell>
          <cell r="G425">
            <v>0</v>
          </cell>
          <cell r="H425" t="str">
            <v>ABM</v>
          </cell>
          <cell r="I425" t="str">
            <v>00131</v>
          </cell>
          <cell r="J425" t="str">
            <v>03603103</v>
          </cell>
        </row>
        <row r="426">
          <cell r="A426">
            <v>3607229</v>
          </cell>
          <cell r="B426" t="str">
            <v>VANZO</v>
          </cell>
          <cell r="C426" t="str">
            <v>LUIGI</v>
          </cell>
          <cell r="D426" t="str">
            <v>POLISPORTIVA SALF ALTOPADOVANA</v>
          </cell>
          <cell r="E426">
            <v>0</v>
          </cell>
          <cell r="F426">
            <v>1964</v>
          </cell>
          <cell r="G426">
            <v>0</v>
          </cell>
          <cell r="H426" t="str">
            <v>ABM</v>
          </cell>
          <cell r="I426" t="str">
            <v>00145</v>
          </cell>
          <cell r="J426" t="str">
            <v>03607229</v>
          </cell>
        </row>
        <row r="427">
          <cell r="A427">
            <v>3602265</v>
          </cell>
          <cell r="B427" t="str">
            <v>VEZZARO</v>
          </cell>
          <cell r="C427" t="str">
            <v>DENIS</v>
          </cell>
          <cell r="D427" t="str">
            <v>POL. DIL. MONTECCHIO PRECALCINO</v>
          </cell>
          <cell r="E427">
            <v>0</v>
          </cell>
          <cell r="F427">
            <v>1964</v>
          </cell>
          <cell r="G427">
            <v>0</v>
          </cell>
          <cell r="H427" t="str">
            <v>ABM</v>
          </cell>
          <cell r="I427" t="str">
            <v>00004</v>
          </cell>
          <cell r="J427" t="str">
            <v>03602265</v>
          </cell>
        </row>
        <row r="428">
          <cell r="A428">
            <v>3605632</v>
          </cell>
          <cell r="B428" t="str">
            <v>VICARIOTTO</v>
          </cell>
          <cell r="C428" t="str">
            <v>PIERDOMENICO</v>
          </cell>
          <cell r="D428" t="str">
            <v>ARCES</v>
          </cell>
          <cell r="E428">
            <v>0</v>
          </cell>
          <cell r="F428">
            <v>1971</v>
          </cell>
          <cell r="G428">
            <v>0</v>
          </cell>
          <cell r="H428" t="str">
            <v>ABM</v>
          </cell>
          <cell r="I428" t="str">
            <v>00339</v>
          </cell>
          <cell r="J428" t="str">
            <v>03605632</v>
          </cell>
        </row>
        <row r="429">
          <cell r="A429">
            <v>3603104</v>
          </cell>
          <cell r="B429" t="str">
            <v>VIGNAGA</v>
          </cell>
          <cell r="C429" t="str">
            <v>DIEGO</v>
          </cell>
          <cell r="D429" t="str">
            <v>ATLETICA ARZIGNANO</v>
          </cell>
          <cell r="E429">
            <v>0</v>
          </cell>
          <cell r="F429">
            <v>1973</v>
          </cell>
          <cell r="G429">
            <v>0</v>
          </cell>
          <cell r="H429" t="str">
            <v>ABM</v>
          </cell>
          <cell r="I429" t="str">
            <v>00131</v>
          </cell>
          <cell r="J429" t="str">
            <v>03603104</v>
          </cell>
        </row>
        <row r="430">
          <cell r="A430">
            <v>3603928</v>
          </cell>
          <cell r="B430" t="str">
            <v>ZACCHETTI</v>
          </cell>
          <cell r="C430" t="str">
            <v>GIANNI</v>
          </cell>
          <cell r="D430" t="str">
            <v>ATLETICA CALDOGNO '93</v>
          </cell>
          <cell r="E430">
            <v>0</v>
          </cell>
          <cell r="F430">
            <v>1970</v>
          </cell>
          <cell r="G430">
            <v>0</v>
          </cell>
          <cell r="H430" t="str">
            <v>ABM</v>
          </cell>
          <cell r="I430" t="str">
            <v>00129</v>
          </cell>
          <cell r="J430" t="str">
            <v>03603928</v>
          </cell>
        </row>
        <row r="431">
          <cell r="A431">
            <v>3603002</v>
          </cell>
          <cell r="B431" t="str">
            <v>ZAMBERLAN</v>
          </cell>
          <cell r="C431" t="str">
            <v>CORRADO</v>
          </cell>
          <cell r="D431" t="str">
            <v>GRUPPO SPORTIVO ALPINI VICENZA</v>
          </cell>
          <cell r="E431">
            <v>0</v>
          </cell>
          <cell r="F431">
            <v>1967</v>
          </cell>
          <cell r="G431">
            <v>0</v>
          </cell>
          <cell r="H431" t="str">
            <v>ABM</v>
          </cell>
          <cell r="I431" t="str">
            <v>00288</v>
          </cell>
          <cell r="J431" t="str">
            <v>03603002</v>
          </cell>
        </row>
        <row r="432">
          <cell r="A432">
            <v>3603393</v>
          </cell>
          <cell r="B432" t="str">
            <v>ZAMPERETTI</v>
          </cell>
          <cell r="C432" t="str">
            <v>ROBERTO</v>
          </cell>
          <cell r="D432" t="str">
            <v>ATLETICA VALCHIAMPO</v>
          </cell>
          <cell r="E432">
            <v>0</v>
          </cell>
          <cell r="F432">
            <v>1970</v>
          </cell>
          <cell r="G432">
            <v>0</v>
          </cell>
          <cell r="H432" t="str">
            <v>ABM</v>
          </cell>
          <cell r="I432" t="str">
            <v>00140</v>
          </cell>
          <cell r="J432" t="str">
            <v>03603393</v>
          </cell>
        </row>
        <row r="433">
          <cell r="A433">
            <v>3603929</v>
          </cell>
          <cell r="B433" t="str">
            <v>ZAMPIERI</v>
          </cell>
          <cell r="C433" t="str">
            <v>FABIO</v>
          </cell>
          <cell r="D433" t="str">
            <v>ATLETICA CALDOGNO '93</v>
          </cell>
          <cell r="E433">
            <v>0</v>
          </cell>
          <cell r="F433">
            <v>1968</v>
          </cell>
          <cell r="G433">
            <v>0</v>
          </cell>
          <cell r="H433" t="str">
            <v>ABM</v>
          </cell>
          <cell r="I433" t="str">
            <v>00129</v>
          </cell>
          <cell r="J433" t="str">
            <v>03603929</v>
          </cell>
        </row>
        <row r="434">
          <cell r="A434">
            <v>3602556</v>
          </cell>
          <cell r="B434" t="str">
            <v>ZAMUNARO</v>
          </cell>
          <cell r="C434" t="str">
            <v>VITO</v>
          </cell>
          <cell r="D434" t="str">
            <v>ATLETICA UNION CREAZZO A.S.D.</v>
          </cell>
          <cell r="E434">
            <v>0</v>
          </cell>
          <cell r="F434">
            <v>1966</v>
          </cell>
          <cell r="G434">
            <v>0</v>
          </cell>
          <cell r="H434" t="str">
            <v>ABM</v>
          </cell>
          <cell r="I434" t="str">
            <v>00101</v>
          </cell>
          <cell r="J434" t="str">
            <v>03602556</v>
          </cell>
        </row>
        <row r="435">
          <cell r="A435">
            <v>3603394</v>
          </cell>
          <cell r="B435" t="str">
            <v>ZANELLATO</v>
          </cell>
          <cell r="C435" t="str">
            <v>MIRCO</v>
          </cell>
          <cell r="D435" t="str">
            <v>ATLETICA VALCHIAMPO</v>
          </cell>
          <cell r="E435">
            <v>0</v>
          </cell>
          <cell r="F435">
            <v>1967</v>
          </cell>
          <cell r="G435">
            <v>0</v>
          </cell>
          <cell r="H435" t="str">
            <v>ABM</v>
          </cell>
          <cell r="I435" t="str">
            <v>00140</v>
          </cell>
          <cell r="J435" t="str">
            <v>03603394</v>
          </cell>
        </row>
        <row r="436">
          <cell r="A436">
            <v>3602557</v>
          </cell>
          <cell r="B436" t="str">
            <v>ZANETTIN</v>
          </cell>
          <cell r="C436" t="str">
            <v>EDDY</v>
          </cell>
          <cell r="D436" t="str">
            <v>ATLETICA UNION CREAZZO A.S.D.</v>
          </cell>
          <cell r="E436">
            <v>0</v>
          </cell>
          <cell r="F436">
            <v>1973</v>
          </cell>
          <cell r="G436">
            <v>0</v>
          </cell>
          <cell r="H436" t="str">
            <v>ABM</v>
          </cell>
          <cell r="I436" t="str">
            <v>00101</v>
          </cell>
          <cell r="J436" t="str">
            <v>03602557</v>
          </cell>
        </row>
        <row r="437">
          <cell r="A437">
            <v>3602744</v>
          </cell>
          <cell r="B437" t="str">
            <v>ZANON</v>
          </cell>
          <cell r="C437" t="str">
            <v>LUCA</v>
          </cell>
          <cell r="D437" t="str">
            <v>ATLETICA UNION CREAZZO A.S.D.</v>
          </cell>
          <cell r="E437">
            <v>0</v>
          </cell>
          <cell r="F437">
            <v>1969</v>
          </cell>
          <cell r="G437">
            <v>0</v>
          </cell>
          <cell r="H437" t="str">
            <v>ABM</v>
          </cell>
          <cell r="I437" t="str">
            <v>00101</v>
          </cell>
          <cell r="J437" t="str">
            <v>03602744</v>
          </cell>
        </row>
        <row r="438">
          <cell r="A438">
            <v>3603483</v>
          </cell>
          <cell r="B438" t="str">
            <v>ZANOVELLO</v>
          </cell>
          <cell r="C438" t="str">
            <v>CLAUDIO</v>
          </cell>
          <cell r="D438" t="str">
            <v>A.A. ATLETICA MALO</v>
          </cell>
          <cell r="E438">
            <v>0</v>
          </cell>
          <cell r="F438">
            <v>1966</v>
          </cell>
          <cell r="G438">
            <v>0</v>
          </cell>
          <cell r="H438" t="str">
            <v>ABM</v>
          </cell>
          <cell r="I438" t="str">
            <v>00132</v>
          </cell>
          <cell r="J438" t="str">
            <v>03603483</v>
          </cell>
        </row>
        <row r="439">
          <cell r="A439">
            <v>3605985</v>
          </cell>
          <cell r="B439" t="str">
            <v>ZOLIN</v>
          </cell>
          <cell r="C439" t="str">
            <v>MATTEO</v>
          </cell>
          <cell r="D439" t="str">
            <v>POLISPORTIVA DUEVILLE</v>
          </cell>
          <cell r="E439">
            <v>0</v>
          </cell>
          <cell r="F439">
            <v>1973</v>
          </cell>
          <cell r="G439">
            <v>0</v>
          </cell>
          <cell r="H439" t="str">
            <v>ABM</v>
          </cell>
          <cell r="I439" t="str">
            <v>00112</v>
          </cell>
          <cell r="J439" t="str">
            <v>03605985</v>
          </cell>
        </row>
        <row r="440">
          <cell r="A440">
            <v>3603395</v>
          </cell>
          <cell r="B440" t="str">
            <v>ZORDAN</v>
          </cell>
          <cell r="C440" t="str">
            <v>FABIO</v>
          </cell>
          <cell r="D440" t="str">
            <v>ATLETICA VALCHIAMPO</v>
          </cell>
          <cell r="E440">
            <v>0</v>
          </cell>
          <cell r="F440">
            <v>1968</v>
          </cell>
          <cell r="G440">
            <v>0</v>
          </cell>
          <cell r="H440" t="str">
            <v>ABM</v>
          </cell>
          <cell r="I440" t="str">
            <v>00140</v>
          </cell>
          <cell r="J440" t="str">
            <v>03603395</v>
          </cell>
        </row>
        <row r="441">
          <cell r="A441">
            <v>3602979</v>
          </cell>
          <cell r="B441" t="str">
            <v>ZORZO</v>
          </cell>
          <cell r="C441" t="str">
            <v>DAVIDE</v>
          </cell>
          <cell r="D441" t="str">
            <v>POLISPORTIVA DUEVILLE</v>
          </cell>
          <cell r="E441">
            <v>0</v>
          </cell>
          <cell r="F441">
            <v>1970</v>
          </cell>
          <cell r="G441">
            <v>0</v>
          </cell>
          <cell r="H441" t="str">
            <v>ABM</v>
          </cell>
          <cell r="I441" t="str">
            <v>00112</v>
          </cell>
          <cell r="J441" t="str">
            <v>03602979</v>
          </cell>
        </row>
        <row r="442">
          <cell r="A442">
            <v>3603794</v>
          </cell>
          <cell r="B442" t="str">
            <v>ZUGLIANI</v>
          </cell>
          <cell r="C442" t="str">
            <v>ROBERTO</v>
          </cell>
          <cell r="D442" t="str">
            <v>G.S. LEONICENA</v>
          </cell>
          <cell r="E442">
            <v>0</v>
          </cell>
          <cell r="F442">
            <v>1969</v>
          </cell>
          <cell r="G442">
            <v>0</v>
          </cell>
          <cell r="H442" t="str">
            <v>ABM</v>
          </cell>
          <cell r="I442" t="str">
            <v>00136</v>
          </cell>
          <cell r="J442" t="str">
            <v>03603794</v>
          </cell>
        </row>
        <row r="443">
          <cell r="A443">
            <v>3607246</v>
          </cell>
          <cell r="B443" t="str">
            <v>ABIBA</v>
          </cell>
          <cell r="C443" t="str">
            <v>AMAL</v>
          </cell>
          <cell r="D443" t="str">
            <v>POL. DIL. MONTECCHIO PRECALCINO</v>
          </cell>
          <cell r="E443">
            <v>0</v>
          </cell>
          <cell r="F443">
            <v>2001</v>
          </cell>
          <cell r="G443">
            <v>0</v>
          </cell>
          <cell r="H443" t="str">
            <v>AF</v>
          </cell>
          <cell r="I443" t="str">
            <v>00004</v>
          </cell>
          <cell r="J443" t="str">
            <v>03607246</v>
          </cell>
        </row>
        <row r="444">
          <cell r="A444">
            <v>3604028</v>
          </cell>
          <cell r="B444" t="str">
            <v>ADILOVIC</v>
          </cell>
          <cell r="C444" t="str">
            <v>INDIRA</v>
          </cell>
          <cell r="D444" t="str">
            <v>ATLETICA MONTECCHIO MAGGIORE</v>
          </cell>
          <cell r="E444">
            <v>0</v>
          </cell>
          <cell r="F444">
            <v>2002</v>
          </cell>
          <cell r="G444">
            <v>0</v>
          </cell>
          <cell r="H444" t="str">
            <v>AF</v>
          </cell>
          <cell r="I444" t="str">
            <v>00346</v>
          </cell>
          <cell r="J444" t="str">
            <v>03604028</v>
          </cell>
        </row>
        <row r="445">
          <cell r="A445">
            <v>3604109</v>
          </cell>
          <cell r="B445" t="str">
            <v>ANDREIN</v>
          </cell>
          <cell r="C445" t="str">
            <v>GIULIA</v>
          </cell>
          <cell r="D445" t="str">
            <v>POLISPORTIVA DUEVILLE</v>
          </cell>
          <cell r="E445">
            <v>0</v>
          </cell>
          <cell r="F445">
            <v>2002</v>
          </cell>
          <cell r="G445">
            <v>0</v>
          </cell>
          <cell r="H445" t="str">
            <v>AF</v>
          </cell>
          <cell r="I445" t="str">
            <v>00112</v>
          </cell>
          <cell r="J445" t="str">
            <v>03604109</v>
          </cell>
        </row>
        <row r="446">
          <cell r="A446">
            <v>3603935</v>
          </cell>
          <cell r="B446" t="str">
            <v>BAITA</v>
          </cell>
          <cell r="C446" t="str">
            <v>ALICE NADIA</v>
          </cell>
          <cell r="D446" t="str">
            <v>POLISPORTIVA DUEVILLE</v>
          </cell>
          <cell r="E446">
            <v>0</v>
          </cell>
          <cell r="F446">
            <v>2001</v>
          </cell>
          <cell r="G446">
            <v>0</v>
          </cell>
          <cell r="H446" t="str">
            <v>AF</v>
          </cell>
          <cell r="I446" t="str">
            <v>00112</v>
          </cell>
          <cell r="J446" t="str">
            <v>03603935</v>
          </cell>
        </row>
        <row r="447">
          <cell r="A447">
            <v>3603766</v>
          </cell>
          <cell r="B447" t="str">
            <v>BAROZZI</v>
          </cell>
          <cell r="C447" t="str">
            <v>GLORIA</v>
          </cell>
          <cell r="D447" t="str">
            <v>G.S. LEONICENA</v>
          </cell>
          <cell r="E447">
            <v>0</v>
          </cell>
          <cell r="F447">
            <v>2002</v>
          </cell>
          <cell r="G447">
            <v>0</v>
          </cell>
          <cell r="H447" t="str">
            <v>AF</v>
          </cell>
          <cell r="I447" t="str">
            <v>00136</v>
          </cell>
          <cell r="J447" t="str">
            <v>03603766</v>
          </cell>
        </row>
        <row r="448">
          <cell r="A448">
            <v>3603510</v>
          </cell>
          <cell r="B448" t="str">
            <v>BARP</v>
          </cell>
          <cell r="C448" t="str">
            <v>CLAUDIA</v>
          </cell>
          <cell r="D448" t="str">
            <v>U.S. SUMMANO</v>
          </cell>
          <cell r="E448">
            <v>0</v>
          </cell>
          <cell r="F448">
            <v>2002</v>
          </cell>
          <cell r="G448">
            <v>0</v>
          </cell>
          <cell r="H448" t="str">
            <v>AF</v>
          </cell>
          <cell r="I448" t="str">
            <v>00137</v>
          </cell>
          <cell r="J448" t="str">
            <v>03603510</v>
          </cell>
        </row>
        <row r="449">
          <cell r="A449">
            <v>3602769</v>
          </cell>
          <cell r="B449" t="str">
            <v>BATTISTELLA</v>
          </cell>
          <cell r="C449" t="str">
            <v>ARIANNA</v>
          </cell>
          <cell r="D449" t="str">
            <v>C.S.I. TEZZE SUL BRENTA</v>
          </cell>
          <cell r="E449">
            <v>0</v>
          </cell>
          <cell r="F449">
            <v>2002</v>
          </cell>
          <cell r="G449">
            <v>0</v>
          </cell>
          <cell r="H449" t="str">
            <v>AF</v>
          </cell>
          <cell r="I449" t="str">
            <v>00134</v>
          </cell>
          <cell r="J449" t="str">
            <v>03602769</v>
          </cell>
        </row>
        <row r="450">
          <cell r="A450">
            <v>3604867</v>
          </cell>
          <cell r="B450" t="str">
            <v>BEGHETTO</v>
          </cell>
          <cell r="C450" t="str">
            <v>LETIZIA</v>
          </cell>
          <cell r="D450" t="str">
            <v>POLISPORTIVA SALF ALTOPADOVANA</v>
          </cell>
          <cell r="E450">
            <v>0</v>
          </cell>
          <cell r="F450">
            <v>2002</v>
          </cell>
          <cell r="G450">
            <v>0</v>
          </cell>
          <cell r="H450" t="str">
            <v>AF</v>
          </cell>
          <cell r="I450" t="str">
            <v>00145</v>
          </cell>
          <cell r="J450" t="str">
            <v>03604867</v>
          </cell>
        </row>
        <row r="451">
          <cell r="A451">
            <v>3603848</v>
          </cell>
          <cell r="B451" t="str">
            <v>BENETTON</v>
          </cell>
          <cell r="C451" t="str">
            <v>FRANCESCA</v>
          </cell>
          <cell r="D451" t="str">
            <v>ATLETICA CALDOGNO '93</v>
          </cell>
          <cell r="E451">
            <v>0</v>
          </cell>
          <cell r="F451">
            <v>2002</v>
          </cell>
          <cell r="G451">
            <v>0</v>
          </cell>
          <cell r="H451" t="str">
            <v>AF</v>
          </cell>
          <cell r="I451" t="str">
            <v>00129</v>
          </cell>
          <cell r="J451" t="str">
            <v>03603848</v>
          </cell>
        </row>
        <row r="452">
          <cell r="A452">
            <v>3602594</v>
          </cell>
          <cell r="B452" t="str">
            <v>BERTOCCO</v>
          </cell>
          <cell r="C452" t="str">
            <v>ELENA</v>
          </cell>
          <cell r="D452" t="str">
            <v>ATLETICA MONTECCHIO MAGGIORE</v>
          </cell>
          <cell r="E452">
            <v>0</v>
          </cell>
          <cell r="F452">
            <v>2001</v>
          </cell>
          <cell r="G452">
            <v>0</v>
          </cell>
          <cell r="H452" t="str">
            <v>AF</v>
          </cell>
          <cell r="I452" t="str">
            <v>00346</v>
          </cell>
          <cell r="J452" t="str">
            <v>03602594</v>
          </cell>
        </row>
        <row r="453">
          <cell r="A453">
            <v>3607455</v>
          </cell>
          <cell r="B453" t="str">
            <v>BERTONCELLO</v>
          </cell>
          <cell r="C453" t="str">
            <v>CHIARA</v>
          </cell>
          <cell r="D453" t="str">
            <v>POLISPORTIVA SALF ALTOPADOVANA</v>
          </cell>
          <cell r="E453">
            <v>0</v>
          </cell>
          <cell r="F453">
            <v>2002</v>
          </cell>
          <cell r="G453">
            <v>0</v>
          </cell>
          <cell r="H453" t="str">
            <v>AF</v>
          </cell>
          <cell r="I453" t="str">
            <v>00145</v>
          </cell>
          <cell r="J453" t="str">
            <v>03607455</v>
          </cell>
        </row>
        <row r="454">
          <cell r="A454">
            <v>3604433</v>
          </cell>
          <cell r="B454" t="str">
            <v>BIANCO</v>
          </cell>
          <cell r="C454" t="str">
            <v>LAURA</v>
          </cell>
          <cell r="D454" t="str">
            <v>POLISPORTIVA SALF ALTOPADOVANA</v>
          </cell>
          <cell r="E454">
            <v>0</v>
          </cell>
          <cell r="F454">
            <v>2001</v>
          </cell>
          <cell r="G454">
            <v>0</v>
          </cell>
          <cell r="H454" t="str">
            <v>AF</v>
          </cell>
          <cell r="I454" t="str">
            <v>00145</v>
          </cell>
          <cell r="J454" t="str">
            <v>03604433</v>
          </cell>
        </row>
        <row r="455">
          <cell r="A455">
            <v>3604313</v>
          </cell>
          <cell r="B455" t="str">
            <v>BIZZOTTO</v>
          </cell>
          <cell r="C455" t="str">
            <v>FRANCESCA</v>
          </cell>
          <cell r="D455" t="str">
            <v>C.S.I. TEZZE SUL BRENTA</v>
          </cell>
          <cell r="E455">
            <v>0</v>
          </cell>
          <cell r="F455">
            <v>2001</v>
          </cell>
          <cell r="G455">
            <v>0</v>
          </cell>
          <cell r="H455" t="str">
            <v>AF</v>
          </cell>
          <cell r="I455" t="str">
            <v>00134</v>
          </cell>
          <cell r="J455" t="str">
            <v>03604313</v>
          </cell>
        </row>
        <row r="456">
          <cell r="A456">
            <v>3603684</v>
          </cell>
          <cell r="B456" t="str">
            <v>CAREGNATO</v>
          </cell>
          <cell r="C456" t="str">
            <v>GIULIA</v>
          </cell>
          <cell r="D456" t="str">
            <v>C.S.I. TEZZE SUL BRENTA</v>
          </cell>
          <cell r="E456">
            <v>0</v>
          </cell>
          <cell r="F456">
            <v>2001</v>
          </cell>
          <cell r="G456">
            <v>0</v>
          </cell>
          <cell r="H456" t="str">
            <v>AF</v>
          </cell>
          <cell r="I456" t="str">
            <v>00134</v>
          </cell>
          <cell r="J456" t="str">
            <v>03603684</v>
          </cell>
        </row>
        <row r="457">
          <cell r="A457">
            <v>3603525</v>
          </cell>
          <cell r="B457" t="str">
            <v>CARTA</v>
          </cell>
          <cell r="C457" t="str">
            <v>ALICE</v>
          </cell>
          <cell r="D457" t="str">
            <v>U.S. SUMMANO</v>
          </cell>
          <cell r="E457">
            <v>0</v>
          </cell>
          <cell r="F457">
            <v>2002</v>
          </cell>
          <cell r="G457">
            <v>0</v>
          </cell>
          <cell r="H457" t="str">
            <v>AF</v>
          </cell>
          <cell r="I457" t="str">
            <v>00137</v>
          </cell>
          <cell r="J457" t="str">
            <v>03603525</v>
          </cell>
        </row>
        <row r="458">
          <cell r="A458">
            <v>3606619</v>
          </cell>
          <cell r="B458" t="str">
            <v>CASSOL</v>
          </cell>
          <cell r="C458" t="str">
            <v>CHIARA</v>
          </cell>
          <cell r="D458" t="str">
            <v>POLISPORTIVA SALF ALTOPADOVANA</v>
          </cell>
          <cell r="E458">
            <v>0</v>
          </cell>
          <cell r="F458">
            <v>2001</v>
          </cell>
          <cell r="G458">
            <v>0</v>
          </cell>
          <cell r="H458" t="str">
            <v>AF</v>
          </cell>
          <cell r="I458" t="str">
            <v>00145</v>
          </cell>
          <cell r="J458" t="str">
            <v>03606619</v>
          </cell>
        </row>
        <row r="459">
          <cell r="A459">
            <v>3604866</v>
          </cell>
          <cell r="B459" t="str">
            <v>CASSOL</v>
          </cell>
          <cell r="C459" t="str">
            <v>SARA</v>
          </cell>
          <cell r="D459" t="str">
            <v>POLISPORTIVA SALF ALTOPADOVANA</v>
          </cell>
          <cell r="E459">
            <v>0</v>
          </cell>
          <cell r="F459">
            <v>2001</v>
          </cell>
          <cell r="G459">
            <v>0</v>
          </cell>
          <cell r="H459" t="str">
            <v>AF</v>
          </cell>
          <cell r="I459" t="str">
            <v>00145</v>
          </cell>
          <cell r="J459" t="str">
            <v>03604866</v>
          </cell>
        </row>
        <row r="460">
          <cell r="A460">
            <v>3602464</v>
          </cell>
          <cell r="B460" t="str">
            <v>CATTANI</v>
          </cell>
          <cell r="C460" t="str">
            <v>LEILA</v>
          </cell>
          <cell r="D460" t="str">
            <v>ATLETICA UNION CREAZZO A.S.D.</v>
          </cell>
          <cell r="E460">
            <v>0</v>
          </cell>
          <cell r="F460">
            <v>2001</v>
          </cell>
          <cell r="G460">
            <v>0</v>
          </cell>
          <cell r="H460" t="str">
            <v>AF</v>
          </cell>
          <cell r="I460" t="str">
            <v>00101</v>
          </cell>
          <cell r="J460" t="str">
            <v>03602464</v>
          </cell>
        </row>
        <row r="461">
          <cell r="A461">
            <v>3604430</v>
          </cell>
          <cell r="B461" t="str">
            <v>CECCHIN</v>
          </cell>
          <cell r="C461" t="str">
            <v>LAURA</v>
          </cell>
          <cell r="D461" t="str">
            <v>POLISPORTIVA SALF ALTOPADOVANA</v>
          </cell>
          <cell r="E461">
            <v>0</v>
          </cell>
          <cell r="F461">
            <v>2001</v>
          </cell>
          <cell r="G461">
            <v>0</v>
          </cell>
          <cell r="H461" t="str">
            <v>AF</v>
          </cell>
          <cell r="I461" t="str">
            <v>00145</v>
          </cell>
          <cell r="J461" t="str">
            <v>03604430</v>
          </cell>
        </row>
        <row r="462">
          <cell r="A462">
            <v>3603718</v>
          </cell>
          <cell r="B462" t="str">
            <v>CELSAN</v>
          </cell>
          <cell r="C462" t="str">
            <v>DENISE</v>
          </cell>
          <cell r="D462" t="str">
            <v>ATLETICA UNION CREAZZO A.S.D.</v>
          </cell>
          <cell r="E462">
            <v>0</v>
          </cell>
          <cell r="F462">
            <v>2001</v>
          </cell>
          <cell r="G462">
            <v>0</v>
          </cell>
          <cell r="H462" t="str">
            <v>AF</v>
          </cell>
          <cell r="I462" t="str">
            <v>00101</v>
          </cell>
          <cell r="J462" t="str">
            <v>03603718</v>
          </cell>
        </row>
        <row r="463">
          <cell r="A463">
            <v>3603227</v>
          </cell>
          <cell r="B463" t="str">
            <v>CENZATO</v>
          </cell>
          <cell r="C463" t="str">
            <v>ALICE</v>
          </cell>
          <cell r="D463" t="str">
            <v>ATLETICA TRISSINO</v>
          </cell>
          <cell r="E463">
            <v>0</v>
          </cell>
          <cell r="F463">
            <v>2001</v>
          </cell>
          <cell r="G463">
            <v>0</v>
          </cell>
          <cell r="H463" t="str">
            <v>AF</v>
          </cell>
          <cell r="I463" t="str">
            <v>00230</v>
          </cell>
          <cell r="J463" t="str">
            <v>03603227</v>
          </cell>
        </row>
        <row r="464">
          <cell r="A464">
            <v>3601078</v>
          </cell>
          <cell r="B464" t="str">
            <v>CERANTOLA</v>
          </cell>
          <cell r="C464" t="str">
            <v>MARTA</v>
          </cell>
          <cell r="D464" t="str">
            <v>C.S.I. TEZZE SUL BRENTA</v>
          </cell>
          <cell r="E464">
            <v>0</v>
          </cell>
          <cell r="F464">
            <v>2002</v>
          </cell>
          <cell r="G464">
            <v>0</v>
          </cell>
          <cell r="H464" t="str">
            <v>AF</v>
          </cell>
          <cell r="I464" t="str">
            <v>00134</v>
          </cell>
          <cell r="J464" t="str">
            <v>03601078</v>
          </cell>
        </row>
        <row r="465">
          <cell r="A465">
            <v>3602599</v>
          </cell>
          <cell r="B465" t="str">
            <v>CHIARELLO</v>
          </cell>
          <cell r="C465" t="str">
            <v>ELENA</v>
          </cell>
          <cell r="D465" t="str">
            <v>ATLETICA MONTECCHIO MAGGIORE</v>
          </cell>
          <cell r="E465">
            <v>0</v>
          </cell>
          <cell r="F465">
            <v>2002</v>
          </cell>
          <cell r="G465">
            <v>0</v>
          </cell>
          <cell r="H465" t="str">
            <v>AF</v>
          </cell>
          <cell r="I465" t="str">
            <v>00346</v>
          </cell>
          <cell r="J465" t="str">
            <v>03602599</v>
          </cell>
        </row>
        <row r="466">
          <cell r="A466">
            <v>3604208</v>
          </cell>
          <cell r="B466" t="str">
            <v>COMPARIN</v>
          </cell>
          <cell r="C466" t="str">
            <v>IRENE</v>
          </cell>
          <cell r="D466" t="str">
            <v>CSI ATLETICA COLLI BERICI A.S.D.</v>
          </cell>
          <cell r="E466">
            <v>0</v>
          </cell>
          <cell r="F466">
            <v>2002</v>
          </cell>
          <cell r="G466">
            <v>0</v>
          </cell>
          <cell r="H466" t="str">
            <v>AF</v>
          </cell>
          <cell r="I466" t="str">
            <v>00070</v>
          </cell>
          <cell r="J466" t="str">
            <v>03604208</v>
          </cell>
        </row>
        <row r="467">
          <cell r="A467">
            <v>3604556</v>
          </cell>
          <cell r="B467" t="str">
            <v>COSTA</v>
          </cell>
          <cell r="C467" t="str">
            <v>MIRIAM</v>
          </cell>
          <cell r="D467" t="str">
            <v>CSI ATLETICA COLLI BERICI A.S.D.</v>
          </cell>
          <cell r="E467">
            <v>0</v>
          </cell>
          <cell r="F467">
            <v>2002</v>
          </cell>
          <cell r="G467">
            <v>0</v>
          </cell>
          <cell r="H467" t="str">
            <v>AF</v>
          </cell>
          <cell r="I467" t="str">
            <v>00070</v>
          </cell>
          <cell r="J467" t="str">
            <v>03604556</v>
          </cell>
        </row>
        <row r="468">
          <cell r="A468">
            <v>3603512</v>
          </cell>
          <cell r="B468" t="str">
            <v>CREMASCO</v>
          </cell>
          <cell r="C468" t="str">
            <v>GLORIA</v>
          </cell>
          <cell r="D468" t="str">
            <v>U.S. SUMMANO</v>
          </cell>
          <cell r="E468">
            <v>0</v>
          </cell>
          <cell r="F468">
            <v>2002</v>
          </cell>
          <cell r="G468">
            <v>0</v>
          </cell>
          <cell r="H468" t="str">
            <v>AF</v>
          </cell>
          <cell r="I468" t="str">
            <v>00137</v>
          </cell>
          <cell r="J468" t="str">
            <v>03603512</v>
          </cell>
        </row>
        <row r="469">
          <cell r="A469">
            <v>3603275</v>
          </cell>
          <cell r="B469" t="str">
            <v>CROTONE</v>
          </cell>
          <cell r="C469" t="str">
            <v>BENEDETTA</v>
          </cell>
          <cell r="D469" t="str">
            <v>A.P.D. VALDAGNO</v>
          </cell>
          <cell r="E469">
            <v>0</v>
          </cell>
          <cell r="F469">
            <v>2002</v>
          </cell>
          <cell r="G469">
            <v>0</v>
          </cell>
          <cell r="H469" t="str">
            <v>AF</v>
          </cell>
          <cell r="I469" t="str">
            <v>00135</v>
          </cell>
          <cell r="J469" t="str">
            <v>03603275</v>
          </cell>
        </row>
        <row r="470">
          <cell r="A470">
            <v>3604063</v>
          </cell>
          <cell r="B470" t="str">
            <v>DAL SANTO</v>
          </cell>
          <cell r="C470" t="str">
            <v>JESSICA</v>
          </cell>
          <cell r="D470" t="str">
            <v>U.S. SUMMANO</v>
          </cell>
          <cell r="E470">
            <v>0</v>
          </cell>
          <cell r="F470">
            <v>2001</v>
          </cell>
          <cell r="G470">
            <v>0</v>
          </cell>
          <cell r="H470" t="str">
            <v>AF</v>
          </cell>
          <cell r="I470" t="str">
            <v>00137</v>
          </cell>
          <cell r="J470" t="str">
            <v>03604063</v>
          </cell>
        </row>
        <row r="471">
          <cell r="A471">
            <v>3604215</v>
          </cell>
          <cell r="B471" t="str">
            <v>DAL ZOVO</v>
          </cell>
          <cell r="C471" t="str">
            <v>SOFIA</v>
          </cell>
          <cell r="D471" t="str">
            <v>CSI ATLETICA COLLI BERICI A.S.D.</v>
          </cell>
          <cell r="E471">
            <v>0</v>
          </cell>
          <cell r="F471">
            <v>2002</v>
          </cell>
          <cell r="G471">
            <v>0</v>
          </cell>
          <cell r="H471" t="str">
            <v>AF</v>
          </cell>
          <cell r="I471" t="str">
            <v>00070</v>
          </cell>
          <cell r="J471" t="str">
            <v>03604215</v>
          </cell>
        </row>
        <row r="472">
          <cell r="A472">
            <v>3603959</v>
          </cell>
          <cell r="B472" t="str">
            <v>DALLA POZZA</v>
          </cell>
          <cell r="C472" t="str">
            <v>FRANCESCA</v>
          </cell>
          <cell r="D472" t="str">
            <v>POLISPORTIVA DUEVILLE</v>
          </cell>
          <cell r="E472">
            <v>0</v>
          </cell>
          <cell r="F472">
            <v>2002</v>
          </cell>
          <cell r="G472">
            <v>0</v>
          </cell>
          <cell r="H472" t="str">
            <v>AF</v>
          </cell>
          <cell r="I472" t="str">
            <v>00112</v>
          </cell>
          <cell r="J472" t="str">
            <v>03603959</v>
          </cell>
        </row>
        <row r="473">
          <cell r="A473">
            <v>3602767</v>
          </cell>
          <cell r="B473" t="str">
            <v>DELL'AVERSANA</v>
          </cell>
          <cell r="C473" t="str">
            <v>SARA</v>
          </cell>
          <cell r="D473" t="str">
            <v>ATLETICA UNION CREAZZO A.S.D.</v>
          </cell>
          <cell r="E473">
            <v>0</v>
          </cell>
          <cell r="F473">
            <v>2001</v>
          </cell>
          <cell r="G473">
            <v>0</v>
          </cell>
          <cell r="H473" t="str">
            <v>AF</v>
          </cell>
          <cell r="I473" t="str">
            <v>00101</v>
          </cell>
          <cell r="J473" t="str">
            <v>03602767</v>
          </cell>
        </row>
        <row r="474">
          <cell r="A474">
            <v>3602601</v>
          </cell>
          <cell r="B474" t="str">
            <v>ESHILLONU</v>
          </cell>
          <cell r="C474" t="str">
            <v>NGOZI LINDA</v>
          </cell>
          <cell r="D474" t="str">
            <v>ATLETICA MONTECCHIO MAGGIORE</v>
          </cell>
          <cell r="E474">
            <v>0</v>
          </cell>
          <cell r="F474">
            <v>2001</v>
          </cell>
          <cell r="G474">
            <v>0</v>
          </cell>
          <cell r="H474" t="str">
            <v>AF</v>
          </cell>
          <cell r="I474" t="str">
            <v>00346</v>
          </cell>
          <cell r="J474" t="str">
            <v>03602601</v>
          </cell>
        </row>
        <row r="475">
          <cell r="A475">
            <v>3603053</v>
          </cell>
          <cell r="B475" t="str">
            <v>EZEOBI</v>
          </cell>
          <cell r="C475" t="str">
            <v>MARYROSE GINIKACHUKWU</v>
          </cell>
          <cell r="D475" t="str">
            <v>ATLETICA ARZIGNANO</v>
          </cell>
          <cell r="E475">
            <v>0</v>
          </cell>
          <cell r="F475">
            <v>2001</v>
          </cell>
          <cell r="G475">
            <v>0</v>
          </cell>
          <cell r="H475" t="str">
            <v>AF</v>
          </cell>
          <cell r="I475" t="str">
            <v>00131</v>
          </cell>
          <cell r="J475" t="str">
            <v>03603053</v>
          </cell>
        </row>
        <row r="476">
          <cell r="A476">
            <v>3603513</v>
          </cell>
          <cell r="B476" t="str">
            <v>FACCIN</v>
          </cell>
          <cell r="C476" t="str">
            <v>MARIA</v>
          </cell>
          <cell r="D476" t="str">
            <v>U.S. SUMMANO</v>
          </cell>
          <cell r="E476">
            <v>0</v>
          </cell>
          <cell r="F476">
            <v>2002</v>
          </cell>
          <cell r="G476">
            <v>0</v>
          </cell>
          <cell r="H476" t="str">
            <v>AF</v>
          </cell>
          <cell r="I476" t="str">
            <v>00137</v>
          </cell>
          <cell r="J476" t="str">
            <v>03603513</v>
          </cell>
        </row>
        <row r="477">
          <cell r="A477">
            <v>3603967</v>
          </cell>
          <cell r="B477" t="str">
            <v>FASSINA</v>
          </cell>
          <cell r="C477" t="str">
            <v>ALESSANDRA</v>
          </cell>
          <cell r="D477" t="str">
            <v>POLISPORTIVA DUEVILLE</v>
          </cell>
          <cell r="E477">
            <v>0</v>
          </cell>
          <cell r="F477">
            <v>2001</v>
          </cell>
          <cell r="G477">
            <v>0</v>
          </cell>
          <cell r="H477" t="str">
            <v>AF</v>
          </cell>
          <cell r="I477" t="str">
            <v>00112</v>
          </cell>
          <cell r="J477" t="str">
            <v>03603967</v>
          </cell>
        </row>
        <row r="478">
          <cell r="A478">
            <v>3603675</v>
          </cell>
          <cell r="B478" t="str">
            <v>FEDELE</v>
          </cell>
          <cell r="C478" t="str">
            <v>VERONICA</v>
          </cell>
          <cell r="D478" t="str">
            <v>A.P.D. VALDAGNO</v>
          </cell>
          <cell r="E478">
            <v>0</v>
          </cell>
          <cell r="F478">
            <v>2002</v>
          </cell>
          <cell r="G478">
            <v>0</v>
          </cell>
          <cell r="H478" t="str">
            <v>AF</v>
          </cell>
          <cell r="I478" t="str">
            <v>00135</v>
          </cell>
          <cell r="J478" t="str">
            <v>03603675</v>
          </cell>
        </row>
        <row r="479">
          <cell r="A479">
            <v>3603024</v>
          </cell>
          <cell r="B479" t="str">
            <v>FRANCIS</v>
          </cell>
          <cell r="C479" t="str">
            <v>ANITA</v>
          </cell>
          <cell r="D479" t="str">
            <v>ATLETICA UNION CREAZZO A.S.D.</v>
          </cell>
          <cell r="E479">
            <v>0</v>
          </cell>
          <cell r="F479">
            <v>2002</v>
          </cell>
          <cell r="G479">
            <v>0</v>
          </cell>
          <cell r="H479" t="str">
            <v>AF</v>
          </cell>
          <cell r="I479" t="str">
            <v>00101</v>
          </cell>
          <cell r="J479" t="str">
            <v>03603024</v>
          </cell>
        </row>
        <row r="480">
          <cell r="A480">
            <v>3603278</v>
          </cell>
          <cell r="B480" t="str">
            <v>GARBIN</v>
          </cell>
          <cell r="C480" t="str">
            <v>BIANCA</v>
          </cell>
          <cell r="D480" t="str">
            <v>A.P.D. VALDAGNO</v>
          </cell>
          <cell r="E480">
            <v>0</v>
          </cell>
          <cell r="F480">
            <v>2001</v>
          </cell>
          <cell r="G480">
            <v>0</v>
          </cell>
          <cell r="H480" t="str">
            <v>AF</v>
          </cell>
          <cell r="I480" t="str">
            <v>00135</v>
          </cell>
          <cell r="J480" t="str">
            <v>03603278</v>
          </cell>
        </row>
        <row r="481">
          <cell r="A481">
            <v>3603064</v>
          </cell>
          <cell r="B481" t="str">
            <v>GHIOTTO</v>
          </cell>
          <cell r="C481" t="str">
            <v>ROSSELLA</v>
          </cell>
          <cell r="D481" t="str">
            <v>ATLETICA ARZIGNANO</v>
          </cell>
          <cell r="E481">
            <v>0</v>
          </cell>
          <cell r="F481">
            <v>2002</v>
          </cell>
          <cell r="G481">
            <v>0</v>
          </cell>
          <cell r="H481" t="str">
            <v>AF</v>
          </cell>
          <cell r="I481" t="str">
            <v>00131</v>
          </cell>
          <cell r="J481" t="str">
            <v>03603064</v>
          </cell>
        </row>
        <row r="482">
          <cell r="A482">
            <v>3604586</v>
          </cell>
          <cell r="B482" t="str">
            <v>GIACHIN</v>
          </cell>
          <cell r="C482" t="str">
            <v>ANNA</v>
          </cell>
          <cell r="D482" t="str">
            <v>POLISPORTIVA SALF ALTOPADOVANA</v>
          </cell>
          <cell r="E482">
            <v>0</v>
          </cell>
          <cell r="F482">
            <v>2002</v>
          </cell>
          <cell r="G482">
            <v>0</v>
          </cell>
          <cell r="H482" t="str">
            <v>AF</v>
          </cell>
          <cell r="I482" t="str">
            <v>00145</v>
          </cell>
          <cell r="J482" t="str">
            <v>03604586</v>
          </cell>
        </row>
        <row r="483">
          <cell r="A483">
            <v>3604860</v>
          </cell>
          <cell r="B483" t="str">
            <v>GIACOMAZZO</v>
          </cell>
          <cell r="C483" t="str">
            <v>FRANCESCA</v>
          </cell>
          <cell r="D483" t="str">
            <v>POLISPORTIVA SALF ALTOPADOVANA</v>
          </cell>
          <cell r="E483">
            <v>0</v>
          </cell>
          <cell r="F483">
            <v>2001</v>
          </cell>
          <cell r="G483">
            <v>0</v>
          </cell>
          <cell r="H483" t="str">
            <v>AF</v>
          </cell>
          <cell r="I483" t="str">
            <v>00145</v>
          </cell>
          <cell r="J483" t="str">
            <v>03604860</v>
          </cell>
        </row>
        <row r="484">
          <cell r="A484">
            <v>3607649</v>
          </cell>
          <cell r="B484" t="str">
            <v>GUGLIELMI</v>
          </cell>
          <cell r="C484" t="str">
            <v>LUCIA</v>
          </cell>
          <cell r="D484" t="str">
            <v>U.S. SUMMANO</v>
          </cell>
          <cell r="E484">
            <v>0</v>
          </cell>
          <cell r="F484">
            <v>2002</v>
          </cell>
          <cell r="G484">
            <v>0</v>
          </cell>
          <cell r="H484" t="str">
            <v>AF</v>
          </cell>
          <cell r="I484" t="str">
            <v>00137</v>
          </cell>
          <cell r="J484" t="str">
            <v>03607649</v>
          </cell>
        </row>
        <row r="485">
          <cell r="A485">
            <v>3603007</v>
          </cell>
          <cell r="B485" t="str">
            <v>ISOVSKI</v>
          </cell>
          <cell r="C485" t="str">
            <v>ADELISA</v>
          </cell>
          <cell r="D485" t="str">
            <v>ATLETICA ARZIGNANO</v>
          </cell>
          <cell r="E485">
            <v>0</v>
          </cell>
          <cell r="F485">
            <v>2002</v>
          </cell>
          <cell r="G485">
            <v>0</v>
          </cell>
          <cell r="H485" t="str">
            <v>AF</v>
          </cell>
          <cell r="I485" t="str">
            <v>00131</v>
          </cell>
          <cell r="J485" t="str">
            <v>03603007</v>
          </cell>
        </row>
        <row r="486">
          <cell r="A486">
            <v>3604865</v>
          </cell>
          <cell r="B486" t="str">
            <v>KOLLHOF</v>
          </cell>
          <cell r="C486" t="str">
            <v>IRENE</v>
          </cell>
          <cell r="D486" t="str">
            <v>POLISPORTIVA SALF ALTOPADOVANA</v>
          </cell>
          <cell r="E486">
            <v>0</v>
          </cell>
          <cell r="F486">
            <v>2001</v>
          </cell>
          <cell r="G486">
            <v>0</v>
          </cell>
          <cell r="H486" t="str">
            <v>AF</v>
          </cell>
          <cell r="I486" t="str">
            <v>00145</v>
          </cell>
          <cell r="J486" t="str">
            <v>03604865</v>
          </cell>
        </row>
        <row r="487">
          <cell r="A487">
            <v>3602786</v>
          </cell>
          <cell r="B487" t="str">
            <v>LAGO</v>
          </cell>
          <cell r="C487" t="str">
            <v>VALENTINA</v>
          </cell>
          <cell r="D487" t="str">
            <v>C.S.I. TEZZE SUL BRENTA</v>
          </cell>
          <cell r="E487">
            <v>0</v>
          </cell>
          <cell r="F487">
            <v>2001</v>
          </cell>
          <cell r="G487">
            <v>0</v>
          </cell>
          <cell r="H487" t="str">
            <v>AF</v>
          </cell>
          <cell r="I487" t="str">
            <v>00134</v>
          </cell>
          <cell r="J487" t="str">
            <v>03602786</v>
          </cell>
        </row>
        <row r="488">
          <cell r="A488">
            <v>3603976</v>
          </cell>
          <cell r="B488" t="str">
            <v>LOBBA</v>
          </cell>
          <cell r="C488" t="str">
            <v>CHIARA</v>
          </cell>
          <cell r="D488" t="str">
            <v>POLISPORTIVA DUEVILLE</v>
          </cell>
          <cell r="E488">
            <v>0</v>
          </cell>
          <cell r="F488">
            <v>2001</v>
          </cell>
          <cell r="G488">
            <v>0</v>
          </cell>
          <cell r="H488" t="str">
            <v>AF</v>
          </cell>
          <cell r="I488" t="str">
            <v>00112</v>
          </cell>
          <cell r="J488" t="str">
            <v>03603976</v>
          </cell>
        </row>
        <row r="489">
          <cell r="A489">
            <v>3603235</v>
          </cell>
          <cell r="B489" t="str">
            <v>LORENZI</v>
          </cell>
          <cell r="C489" t="str">
            <v>ANITA</v>
          </cell>
          <cell r="D489" t="str">
            <v>ATLETICA TRISSINO</v>
          </cell>
          <cell r="E489">
            <v>0</v>
          </cell>
          <cell r="F489">
            <v>2002</v>
          </cell>
          <cell r="G489">
            <v>0</v>
          </cell>
          <cell r="H489" t="str">
            <v>AF</v>
          </cell>
          <cell r="I489" t="str">
            <v>00230</v>
          </cell>
          <cell r="J489" t="str">
            <v>03603235</v>
          </cell>
        </row>
        <row r="490">
          <cell r="A490">
            <v>3604821</v>
          </cell>
          <cell r="B490" t="str">
            <v>LOVATO</v>
          </cell>
          <cell r="C490" t="str">
            <v>SILVIA</v>
          </cell>
          <cell r="D490" t="str">
            <v>ATLETICA ARZIGNANO</v>
          </cell>
          <cell r="E490">
            <v>0</v>
          </cell>
          <cell r="F490">
            <v>2001</v>
          </cell>
          <cell r="G490">
            <v>0</v>
          </cell>
          <cell r="H490" t="str">
            <v>AF</v>
          </cell>
          <cell r="I490" t="str">
            <v>00131</v>
          </cell>
          <cell r="J490" t="str">
            <v>03604821</v>
          </cell>
        </row>
        <row r="491">
          <cell r="A491">
            <v>3603805</v>
          </cell>
          <cell r="B491" t="str">
            <v>MANU</v>
          </cell>
          <cell r="C491" t="str">
            <v>ODURO FLAVIA</v>
          </cell>
          <cell r="D491" t="str">
            <v>G.S. LEONICENA</v>
          </cell>
          <cell r="E491">
            <v>0</v>
          </cell>
          <cell r="F491">
            <v>2001</v>
          </cell>
          <cell r="G491">
            <v>0</v>
          </cell>
          <cell r="H491" t="str">
            <v>AF</v>
          </cell>
          <cell r="I491" t="str">
            <v>00136</v>
          </cell>
          <cell r="J491" t="str">
            <v>03603805</v>
          </cell>
        </row>
        <row r="492">
          <cell r="A492">
            <v>3604528</v>
          </cell>
          <cell r="B492" t="str">
            <v>MARINKOVIC</v>
          </cell>
          <cell r="C492" t="str">
            <v>MILICA</v>
          </cell>
          <cell r="D492" t="str">
            <v>AMICI DELL'ATLETICA VICENZA</v>
          </cell>
          <cell r="E492">
            <v>0</v>
          </cell>
          <cell r="F492">
            <v>2001</v>
          </cell>
          <cell r="G492">
            <v>0</v>
          </cell>
          <cell r="H492" t="str">
            <v>AF</v>
          </cell>
          <cell r="I492" t="str">
            <v>00265</v>
          </cell>
          <cell r="J492" t="str">
            <v>03604528</v>
          </cell>
        </row>
        <row r="493">
          <cell r="A493">
            <v>3602520</v>
          </cell>
          <cell r="B493" t="str">
            <v>MEGGIOLAN</v>
          </cell>
          <cell r="C493" t="str">
            <v>AURORA</v>
          </cell>
          <cell r="D493" t="str">
            <v>ATLETICA UNION CREAZZO A.S.D.</v>
          </cell>
          <cell r="E493">
            <v>0</v>
          </cell>
          <cell r="F493">
            <v>2002</v>
          </cell>
          <cell r="G493">
            <v>0</v>
          </cell>
          <cell r="H493" t="str">
            <v>AF</v>
          </cell>
          <cell r="I493" t="str">
            <v>00101</v>
          </cell>
          <cell r="J493" t="str">
            <v>03602520</v>
          </cell>
        </row>
        <row r="494">
          <cell r="A494">
            <v>3604033</v>
          </cell>
          <cell r="B494" t="str">
            <v>MENEGON</v>
          </cell>
          <cell r="C494" t="str">
            <v>ILARIA</v>
          </cell>
          <cell r="D494" t="str">
            <v>ATLETICA MONTECCHIO MAGGIORE</v>
          </cell>
          <cell r="E494">
            <v>0</v>
          </cell>
          <cell r="F494">
            <v>2002</v>
          </cell>
          <cell r="G494">
            <v>0</v>
          </cell>
          <cell r="H494" t="str">
            <v>AF</v>
          </cell>
          <cell r="I494" t="str">
            <v>00346</v>
          </cell>
          <cell r="J494" t="str">
            <v>03604033</v>
          </cell>
        </row>
        <row r="495">
          <cell r="A495">
            <v>3604032</v>
          </cell>
          <cell r="B495" t="str">
            <v>MERCANZIN</v>
          </cell>
          <cell r="C495" t="str">
            <v>MARIA</v>
          </cell>
          <cell r="D495" t="str">
            <v>ATLETICA MONTECCHIO MAGGIORE</v>
          </cell>
          <cell r="E495">
            <v>0</v>
          </cell>
          <cell r="F495">
            <v>2002</v>
          </cell>
          <cell r="G495">
            <v>0</v>
          </cell>
          <cell r="H495" t="str">
            <v>AF</v>
          </cell>
          <cell r="I495" t="str">
            <v>00346</v>
          </cell>
          <cell r="J495" t="str">
            <v>03604032</v>
          </cell>
        </row>
        <row r="496">
          <cell r="A496">
            <v>3604245</v>
          </cell>
          <cell r="B496" t="str">
            <v>MORONI</v>
          </cell>
          <cell r="C496" t="str">
            <v>ELEONORA</v>
          </cell>
          <cell r="D496" t="str">
            <v>CSI ATLETICA COLLI BERICI A.S.D.</v>
          </cell>
          <cell r="E496">
            <v>0</v>
          </cell>
          <cell r="F496">
            <v>2001</v>
          </cell>
          <cell r="G496">
            <v>0</v>
          </cell>
          <cell r="H496" t="str">
            <v>AF</v>
          </cell>
          <cell r="I496" t="str">
            <v>00070</v>
          </cell>
          <cell r="J496" t="str">
            <v>03604245</v>
          </cell>
        </row>
        <row r="497">
          <cell r="A497">
            <v>3603405</v>
          </cell>
          <cell r="B497" t="str">
            <v>MUNARI</v>
          </cell>
          <cell r="C497" t="str">
            <v>CHIARA ALBA</v>
          </cell>
          <cell r="D497" t="str">
            <v>ATLETICA UNION CREAZZO A.S.D.</v>
          </cell>
          <cell r="E497">
            <v>0</v>
          </cell>
          <cell r="F497">
            <v>2001</v>
          </cell>
          <cell r="G497">
            <v>0</v>
          </cell>
          <cell r="H497" t="str">
            <v>AF</v>
          </cell>
          <cell r="I497" t="str">
            <v>00101</v>
          </cell>
          <cell r="J497" t="str">
            <v>03603405</v>
          </cell>
        </row>
        <row r="498">
          <cell r="A498">
            <v>3603982</v>
          </cell>
          <cell r="B498" t="str">
            <v>MURARO</v>
          </cell>
          <cell r="C498" t="str">
            <v>MARIASOLE</v>
          </cell>
          <cell r="D498" t="str">
            <v>POLISPORTIVA DUEVILLE</v>
          </cell>
          <cell r="E498">
            <v>0</v>
          </cell>
          <cell r="F498">
            <v>2002</v>
          </cell>
          <cell r="G498">
            <v>0</v>
          </cell>
          <cell r="H498" t="str">
            <v>AF</v>
          </cell>
          <cell r="I498" t="str">
            <v>00112</v>
          </cell>
          <cell r="J498" t="str">
            <v>03603982</v>
          </cell>
        </row>
        <row r="499">
          <cell r="A499">
            <v>3602765</v>
          </cell>
          <cell r="B499" t="str">
            <v>PARLATO</v>
          </cell>
          <cell r="C499" t="str">
            <v>LETIZIA</v>
          </cell>
          <cell r="D499" t="str">
            <v>ATLETICA UNION CREAZZO A.S.D.</v>
          </cell>
          <cell r="E499">
            <v>0</v>
          </cell>
          <cell r="F499">
            <v>2002</v>
          </cell>
          <cell r="G499">
            <v>0</v>
          </cell>
          <cell r="H499" t="str">
            <v>AF</v>
          </cell>
          <cell r="I499" t="str">
            <v>00101</v>
          </cell>
          <cell r="J499" t="str">
            <v>03602765</v>
          </cell>
        </row>
        <row r="500">
          <cell r="A500">
            <v>3604175</v>
          </cell>
          <cell r="B500" t="str">
            <v>PAVAN</v>
          </cell>
          <cell r="C500" t="str">
            <v>MARTINA</v>
          </cell>
          <cell r="D500" t="str">
            <v>POLISPORTIVA SALF ALTOPADOVANA</v>
          </cell>
          <cell r="E500">
            <v>0</v>
          </cell>
          <cell r="F500">
            <v>2001</v>
          </cell>
          <cell r="G500">
            <v>0</v>
          </cell>
          <cell r="H500" t="str">
            <v>AF</v>
          </cell>
          <cell r="I500" t="str">
            <v>00145</v>
          </cell>
          <cell r="J500" t="str">
            <v>03604175</v>
          </cell>
        </row>
        <row r="501">
          <cell r="A501">
            <v>3604809</v>
          </cell>
          <cell r="B501" t="str">
            <v>PELLIZZARI</v>
          </cell>
          <cell r="C501" t="str">
            <v>ELEONORA</v>
          </cell>
          <cell r="D501" t="str">
            <v>ATLETICA ARZIGNANO</v>
          </cell>
          <cell r="E501">
            <v>0</v>
          </cell>
          <cell r="F501">
            <v>2001</v>
          </cell>
          <cell r="G501">
            <v>0</v>
          </cell>
          <cell r="H501" t="str">
            <v>AF</v>
          </cell>
          <cell r="I501" t="str">
            <v>00131</v>
          </cell>
          <cell r="J501" t="str">
            <v>03604809</v>
          </cell>
        </row>
        <row r="502">
          <cell r="A502">
            <v>3605845</v>
          </cell>
          <cell r="B502" t="str">
            <v>PERBELLINI</v>
          </cell>
          <cell r="C502" t="str">
            <v>LARA</v>
          </cell>
          <cell r="D502" t="str">
            <v>POLISPORTIVA DUEVILLE</v>
          </cell>
          <cell r="E502">
            <v>0</v>
          </cell>
          <cell r="F502">
            <v>2002</v>
          </cell>
          <cell r="G502">
            <v>0</v>
          </cell>
          <cell r="H502" t="str">
            <v>AF</v>
          </cell>
          <cell r="I502" t="str">
            <v>00112</v>
          </cell>
          <cell r="J502" t="str">
            <v>03605845</v>
          </cell>
        </row>
        <row r="503">
          <cell r="A503">
            <v>3604501</v>
          </cell>
          <cell r="B503" t="str">
            <v>PERONI</v>
          </cell>
          <cell r="C503" t="str">
            <v>GIOIA</v>
          </cell>
          <cell r="D503" t="str">
            <v>POL. DIL. MONTECCHIO PRECALCINO</v>
          </cell>
          <cell r="E503">
            <v>0</v>
          </cell>
          <cell r="F503">
            <v>2001</v>
          </cell>
          <cell r="G503">
            <v>0</v>
          </cell>
          <cell r="H503" t="str">
            <v>AF</v>
          </cell>
          <cell r="I503" t="str">
            <v>00004</v>
          </cell>
          <cell r="J503" t="str">
            <v>03604501</v>
          </cell>
        </row>
        <row r="504">
          <cell r="A504">
            <v>3604100</v>
          </cell>
          <cell r="B504" t="str">
            <v>PESAVENTO</v>
          </cell>
          <cell r="C504" t="str">
            <v>SIRIA</v>
          </cell>
          <cell r="D504" t="str">
            <v>POLISPORTIVA DUEVILLE</v>
          </cell>
          <cell r="E504">
            <v>0</v>
          </cell>
          <cell r="F504">
            <v>2002</v>
          </cell>
          <cell r="G504">
            <v>0</v>
          </cell>
          <cell r="H504" t="str">
            <v>AF</v>
          </cell>
          <cell r="I504" t="str">
            <v>00112</v>
          </cell>
          <cell r="J504" t="str">
            <v>03604100</v>
          </cell>
        </row>
        <row r="505">
          <cell r="A505">
            <v>3603121</v>
          </cell>
          <cell r="B505" t="str">
            <v>PIAZZA</v>
          </cell>
          <cell r="C505" t="str">
            <v>MAURA</v>
          </cell>
          <cell r="D505" t="str">
            <v>A.S.D. VALLI DEL PASUBIO</v>
          </cell>
          <cell r="E505">
            <v>0</v>
          </cell>
          <cell r="F505">
            <v>2001</v>
          </cell>
          <cell r="G505">
            <v>0</v>
          </cell>
          <cell r="H505" t="str">
            <v>AF</v>
          </cell>
          <cell r="I505" t="str">
            <v>00073</v>
          </cell>
          <cell r="J505" t="str">
            <v>03603121</v>
          </cell>
        </row>
        <row r="506">
          <cell r="A506">
            <v>3603086</v>
          </cell>
          <cell r="B506" t="str">
            <v>PIEROPAN</v>
          </cell>
          <cell r="C506" t="str">
            <v>MICHELA</v>
          </cell>
          <cell r="D506" t="str">
            <v>ATLETICA ARZIGNANO</v>
          </cell>
          <cell r="E506">
            <v>0</v>
          </cell>
          <cell r="F506">
            <v>2001</v>
          </cell>
          <cell r="G506">
            <v>0</v>
          </cell>
          <cell r="H506" t="str">
            <v>AF</v>
          </cell>
          <cell r="I506" t="str">
            <v>00131</v>
          </cell>
          <cell r="J506" t="str">
            <v>03603086</v>
          </cell>
        </row>
        <row r="507">
          <cell r="A507">
            <v>3602996</v>
          </cell>
          <cell r="B507" t="str">
            <v>PILLAN</v>
          </cell>
          <cell r="C507" t="str">
            <v>ELENA</v>
          </cell>
          <cell r="D507" t="str">
            <v>GRUPPO SPORTIVO ALPINI VICENZA</v>
          </cell>
          <cell r="E507">
            <v>0</v>
          </cell>
          <cell r="F507">
            <v>2002</v>
          </cell>
          <cell r="G507">
            <v>0</v>
          </cell>
          <cell r="H507" t="str">
            <v>AF</v>
          </cell>
          <cell r="I507" t="str">
            <v>00288</v>
          </cell>
          <cell r="J507" t="str">
            <v>03602996</v>
          </cell>
        </row>
        <row r="508">
          <cell r="A508">
            <v>3604861</v>
          </cell>
          <cell r="B508" t="str">
            <v>PIRAN</v>
          </cell>
          <cell r="C508" t="str">
            <v>SARAH</v>
          </cell>
          <cell r="D508" t="str">
            <v>POLISPORTIVA SALF ALTOPADOVANA</v>
          </cell>
          <cell r="E508">
            <v>0</v>
          </cell>
          <cell r="F508">
            <v>2001</v>
          </cell>
          <cell r="G508">
            <v>0</v>
          </cell>
          <cell r="H508" t="str">
            <v>AF</v>
          </cell>
          <cell r="I508" t="str">
            <v>00145</v>
          </cell>
          <cell r="J508" t="str">
            <v>03604861</v>
          </cell>
        </row>
        <row r="509">
          <cell r="A509">
            <v>3603122</v>
          </cell>
          <cell r="B509" t="str">
            <v>PIZZOLATO</v>
          </cell>
          <cell r="C509" t="str">
            <v>CHIARA</v>
          </cell>
          <cell r="D509" t="str">
            <v>A.S.D. VALLI DEL PASUBIO</v>
          </cell>
          <cell r="E509">
            <v>0</v>
          </cell>
          <cell r="F509">
            <v>2002</v>
          </cell>
          <cell r="G509">
            <v>0</v>
          </cell>
          <cell r="H509" t="str">
            <v>AF</v>
          </cell>
          <cell r="I509" t="str">
            <v>00073</v>
          </cell>
          <cell r="J509" t="str">
            <v>03603122</v>
          </cell>
        </row>
        <row r="510">
          <cell r="A510">
            <v>3603704</v>
          </cell>
          <cell r="B510" t="str">
            <v>PRETTO</v>
          </cell>
          <cell r="C510" t="str">
            <v>ASIA</v>
          </cell>
          <cell r="D510" t="str">
            <v>A.P.D. VALDAGNO</v>
          </cell>
          <cell r="E510">
            <v>0</v>
          </cell>
          <cell r="F510">
            <v>2001</v>
          </cell>
          <cell r="G510">
            <v>0</v>
          </cell>
          <cell r="H510" t="str">
            <v>AF</v>
          </cell>
          <cell r="I510" t="str">
            <v>00135</v>
          </cell>
          <cell r="J510" t="str">
            <v>03603704</v>
          </cell>
        </row>
        <row r="511">
          <cell r="A511">
            <v>3603292</v>
          </cell>
          <cell r="B511" t="str">
            <v>RENIERO</v>
          </cell>
          <cell r="C511" t="str">
            <v>LINDA</v>
          </cell>
          <cell r="D511" t="str">
            <v>A.P.D. VALDAGNO</v>
          </cell>
          <cell r="E511">
            <v>0</v>
          </cell>
          <cell r="F511">
            <v>2001</v>
          </cell>
          <cell r="G511">
            <v>0</v>
          </cell>
          <cell r="H511" t="str">
            <v>AF</v>
          </cell>
          <cell r="I511" t="str">
            <v>00135</v>
          </cell>
          <cell r="J511" t="str">
            <v>03603292</v>
          </cell>
        </row>
        <row r="512">
          <cell r="A512">
            <v>3602780</v>
          </cell>
          <cell r="B512" t="str">
            <v>RIGONI</v>
          </cell>
          <cell r="C512" t="str">
            <v>LARA</v>
          </cell>
          <cell r="D512" t="str">
            <v>C.S.I. TEZZE SUL BRENTA</v>
          </cell>
          <cell r="E512">
            <v>0</v>
          </cell>
          <cell r="F512">
            <v>2001</v>
          </cell>
          <cell r="G512">
            <v>0</v>
          </cell>
          <cell r="H512" t="str">
            <v>AF</v>
          </cell>
          <cell r="I512" t="str">
            <v>00134</v>
          </cell>
          <cell r="J512" t="str">
            <v>03602780</v>
          </cell>
        </row>
        <row r="513">
          <cell r="A513">
            <v>3603293</v>
          </cell>
          <cell r="B513" t="str">
            <v>ROSSATO</v>
          </cell>
          <cell r="C513" t="str">
            <v>ERIKA</v>
          </cell>
          <cell r="D513" t="str">
            <v>A.P.D. VALDAGNO</v>
          </cell>
          <cell r="E513">
            <v>0</v>
          </cell>
          <cell r="F513">
            <v>2001</v>
          </cell>
          <cell r="G513">
            <v>0</v>
          </cell>
          <cell r="H513" t="str">
            <v>AF</v>
          </cell>
          <cell r="I513" t="str">
            <v>00135</v>
          </cell>
          <cell r="J513" t="str">
            <v>03603293</v>
          </cell>
        </row>
        <row r="514">
          <cell r="A514">
            <v>3603997</v>
          </cell>
          <cell r="B514" t="str">
            <v>SACCARDO</v>
          </cell>
          <cell r="C514" t="str">
            <v>MARIA CLELIA</v>
          </cell>
          <cell r="D514" t="str">
            <v>POLISPORTIVA DUEVILLE</v>
          </cell>
          <cell r="E514">
            <v>0</v>
          </cell>
          <cell r="F514">
            <v>2002</v>
          </cell>
          <cell r="G514">
            <v>0</v>
          </cell>
          <cell r="H514" t="str">
            <v>AF</v>
          </cell>
          <cell r="I514" t="str">
            <v>00112</v>
          </cell>
          <cell r="J514" t="str">
            <v>03603997</v>
          </cell>
        </row>
        <row r="515">
          <cell r="A515">
            <v>3607424</v>
          </cell>
          <cell r="B515" t="str">
            <v>SANTINI</v>
          </cell>
          <cell r="C515" t="str">
            <v>LINDA</v>
          </cell>
          <cell r="D515" t="str">
            <v>SPAZI VERDI</v>
          </cell>
          <cell r="E515">
            <v>0</v>
          </cell>
          <cell r="F515">
            <v>2001</v>
          </cell>
          <cell r="G515">
            <v>0</v>
          </cell>
          <cell r="H515" t="str">
            <v>AF</v>
          </cell>
          <cell r="I515" t="str">
            <v>00298</v>
          </cell>
          <cell r="J515" t="str">
            <v>03607424</v>
          </cell>
        </row>
        <row r="516">
          <cell r="A516">
            <v>3604253</v>
          </cell>
          <cell r="B516" t="str">
            <v>SCALZOTTO</v>
          </cell>
          <cell r="C516" t="str">
            <v>ANNARITA</v>
          </cell>
          <cell r="D516" t="str">
            <v>CSI ATLETICA COLLI BERICI A.S.D.</v>
          </cell>
          <cell r="E516">
            <v>0</v>
          </cell>
          <cell r="F516">
            <v>2002</v>
          </cell>
          <cell r="G516">
            <v>0</v>
          </cell>
          <cell r="H516" t="str">
            <v>AF</v>
          </cell>
          <cell r="I516" t="str">
            <v>00070</v>
          </cell>
          <cell r="J516" t="str">
            <v>03604253</v>
          </cell>
        </row>
        <row r="517">
          <cell r="A517">
            <v>3603244</v>
          </cell>
          <cell r="B517" t="str">
            <v>SEGATO</v>
          </cell>
          <cell r="C517" t="str">
            <v>ERJA</v>
          </cell>
          <cell r="D517" t="str">
            <v>ATLETICA TRISSINO</v>
          </cell>
          <cell r="E517">
            <v>0</v>
          </cell>
          <cell r="F517">
            <v>2001</v>
          </cell>
          <cell r="G517">
            <v>0</v>
          </cell>
          <cell r="H517" t="str">
            <v>AF</v>
          </cell>
          <cell r="I517" t="str">
            <v>00230</v>
          </cell>
          <cell r="J517" t="str">
            <v>03603244</v>
          </cell>
        </row>
        <row r="518">
          <cell r="A518">
            <v>3603099</v>
          </cell>
          <cell r="B518" t="str">
            <v>SIGNORATO</v>
          </cell>
          <cell r="C518" t="str">
            <v>MARTA</v>
          </cell>
          <cell r="D518" t="str">
            <v>ATLETICA ARZIGNANO</v>
          </cell>
          <cell r="E518">
            <v>0</v>
          </cell>
          <cell r="F518">
            <v>2002</v>
          </cell>
          <cell r="G518">
            <v>0</v>
          </cell>
          <cell r="H518" t="str">
            <v>AF</v>
          </cell>
          <cell r="I518" t="str">
            <v>00131</v>
          </cell>
          <cell r="J518" t="str">
            <v>03603099</v>
          </cell>
        </row>
        <row r="519">
          <cell r="A519">
            <v>3604815</v>
          </cell>
          <cell r="B519" t="str">
            <v>SPEZZAPRIA</v>
          </cell>
          <cell r="C519" t="str">
            <v>ANNA</v>
          </cell>
          <cell r="D519" t="str">
            <v>A.S.D. VALLI DEL PASUBIO</v>
          </cell>
          <cell r="E519">
            <v>0</v>
          </cell>
          <cell r="F519">
            <v>2002</v>
          </cell>
          <cell r="G519">
            <v>0</v>
          </cell>
          <cell r="H519" t="str">
            <v>AF</v>
          </cell>
          <cell r="I519" t="str">
            <v>00073</v>
          </cell>
          <cell r="J519" t="str">
            <v>03604815</v>
          </cell>
        </row>
        <row r="520">
          <cell r="A520">
            <v>3603593</v>
          </cell>
          <cell r="B520" t="str">
            <v>STERCHELE</v>
          </cell>
          <cell r="C520" t="str">
            <v>ADELE</v>
          </cell>
          <cell r="D520" t="str">
            <v>AMICI DELL'ATLETICA VICENZA</v>
          </cell>
          <cell r="E520">
            <v>0</v>
          </cell>
          <cell r="F520">
            <v>2002</v>
          </cell>
          <cell r="G520">
            <v>0</v>
          </cell>
          <cell r="H520" t="str">
            <v>AF</v>
          </cell>
          <cell r="I520" t="str">
            <v>00265</v>
          </cell>
          <cell r="J520" t="str">
            <v>03603593</v>
          </cell>
        </row>
        <row r="521">
          <cell r="A521">
            <v>3604103</v>
          </cell>
          <cell r="B521" t="str">
            <v>TAVELLA</v>
          </cell>
          <cell r="C521" t="str">
            <v>GIORGIA</v>
          </cell>
          <cell r="D521" t="str">
            <v>POLISPORTIVA DUEVILLE</v>
          </cell>
          <cell r="E521">
            <v>0</v>
          </cell>
          <cell r="F521">
            <v>2001</v>
          </cell>
          <cell r="G521">
            <v>0</v>
          </cell>
          <cell r="H521" t="str">
            <v>AF</v>
          </cell>
          <cell r="I521" t="str">
            <v>00112</v>
          </cell>
          <cell r="J521" t="str">
            <v>03604103</v>
          </cell>
        </row>
        <row r="522">
          <cell r="A522">
            <v>3601088</v>
          </cell>
          <cell r="B522" t="str">
            <v>VANGELISTA</v>
          </cell>
          <cell r="C522" t="str">
            <v>SILVIA</v>
          </cell>
          <cell r="D522" t="str">
            <v>C.S.I. TEZZE SUL BRENTA</v>
          </cell>
          <cell r="E522">
            <v>0</v>
          </cell>
          <cell r="F522">
            <v>2002</v>
          </cell>
          <cell r="G522">
            <v>0</v>
          </cell>
          <cell r="H522" t="str">
            <v>AF</v>
          </cell>
          <cell r="I522" t="str">
            <v>00134</v>
          </cell>
          <cell r="J522" t="str">
            <v>03601088</v>
          </cell>
        </row>
        <row r="523">
          <cell r="A523">
            <v>3603517</v>
          </cell>
          <cell r="B523" t="str">
            <v>VERONA</v>
          </cell>
          <cell r="C523" t="str">
            <v>ELENA</v>
          </cell>
          <cell r="D523" t="str">
            <v>U.S. SUMMANO</v>
          </cell>
          <cell r="E523">
            <v>0</v>
          </cell>
          <cell r="F523">
            <v>2002</v>
          </cell>
          <cell r="G523">
            <v>0</v>
          </cell>
          <cell r="H523" t="str">
            <v>AF</v>
          </cell>
          <cell r="I523" t="str">
            <v>00137</v>
          </cell>
          <cell r="J523" t="str">
            <v>03603517</v>
          </cell>
        </row>
        <row r="524">
          <cell r="A524">
            <v>3607461</v>
          </cell>
          <cell r="B524" t="str">
            <v>ZANON</v>
          </cell>
          <cell r="C524" t="str">
            <v>VERONICA</v>
          </cell>
          <cell r="D524" t="str">
            <v>POLISPORTIVA SALF ALTOPADOVANA</v>
          </cell>
          <cell r="E524">
            <v>0</v>
          </cell>
          <cell r="F524">
            <v>2001</v>
          </cell>
          <cell r="G524">
            <v>0</v>
          </cell>
          <cell r="H524" t="str">
            <v>AF</v>
          </cell>
          <cell r="I524" t="str">
            <v>00145</v>
          </cell>
          <cell r="J524" t="str">
            <v>03607461</v>
          </cell>
        </row>
        <row r="525">
          <cell r="A525">
            <v>3604581</v>
          </cell>
          <cell r="B525" t="str">
            <v>AGU</v>
          </cell>
          <cell r="C525" t="str">
            <v>CHINEDU</v>
          </cell>
          <cell r="D525" t="str">
            <v>ATLETICA UNION CREAZZO A.S.D.</v>
          </cell>
          <cell r="E525">
            <v>0</v>
          </cell>
          <cell r="F525">
            <v>2001</v>
          </cell>
          <cell r="G525">
            <v>0</v>
          </cell>
          <cell r="H525" t="str">
            <v>AM</v>
          </cell>
          <cell r="I525" t="str">
            <v>00101</v>
          </cell>
          <cell r="J525" t="str">
            <v>03604581</v>
          </cell>
        </row>
        <row r="526">
          <cell r="A526">
            <v>3604527</v>
          </cell>
          <cell r="B526" t="str">
            <v>ALLEGRETTA</v>
          </cell>
          <cell r="C526" t="str">
            <v>FRANCESCO</v>
          </cell>
          <cell r="D526" t="str">
            <v>AMICI DELL'ATLETICA VICENZA</v>
          </cell>
          <cell r="E526">
            <v>0</v>
          </cell>
          <cell r="F526">
            <v>2002</v>
          </cell>
          <cell r="G526">
            <v>0</v>
          </cell>
          <cell r="H526" t="str">
            <v>AM</v>
          </cell>
          <cell r="I526" t="str">
            <v>00265</v>
          </cell>
          <cell r="J526" t="str">
            <v>03604527</v>
          </cell>
        </row>
        <row r="527">
          <cell r="A527">
            <v>3605211</v>
          </cell>
          <cell r="B527" t="str">
            <v>ANTONELLO</v>
          </cell>
          <cell r="C527" t="str">
            <v>ANAS</v>
          </cell>
          <cell r="D527" t="str">
            <v>CSI ATLETICA COLLI BERICI A.S.D.</v>
          </cell>
          <cell r="E527">
            <v>0</v>
          </cell>
          <cell r="F527">
            <v>2002</v>
          </cell>
          <cell r="G527">
            <v>0</v>
          </cell>
          <cell r="H527" t="str">
            <v>AM</v>
          </cell>
          <cell r="I527" t="str">
            <v>00070</v>
          </cell>
          <cell r="J527" t="str">
            <v>03605211</v>
          </cell>
        </row>
        <row r="528">
          <cell r="A528">
            <v>3603542</v>
          </cell>
          <cell r="B528" t="str">
            <v>ATTARDO PARRINELLO</v>
          </cell>
          <cell r="C528" t="str">
            <v>DIEGO</v>
          </cell>
          <cell r="D528" t="str">
            <v>AMICI DELL'ATLETICA VICENZA</v>
          </cell>
          <cell r="E528">
            <v>0</v>
          </cell>
          <cell r="F528">
            <v>2002</v>
          </cell>
          <cell r="G528">
            <v>0</v>
          </cell>
          <cell r="H528" t="str">
            <v>AM</v>
          </cell>
          <cell r="I528" t="str">
            <v>00265</v>
          </cell>
          <cell r="J528" t="str">
            <v>03603542</v>
          </cell>
        </row>
        <row r="529">
          <cell r="A529">
            <v>3603031</v>
          </cell>
          <cell r="B529" t="str">
            <v>BALSEMIN</v>
          </cell>
          <cell r="C529" t="str">
            <v>ENRICO</v>
          </cell>
          <cell r="D529" t="str">
            <v>ATLETICA ARZIGNANO</v>
          </cell>
          <cell r="E529">
            <v>0</v>
          </cell>
          <cell r="F529">
            <v>2002</v>
          </cell>
          <cell r="G529">
            <v>0</v>
          </cell>
          <cell r="H529" t="str">
            <v>AM</v>
          </cell>
          <cell r="I529" t="str">
            <v>00131</v>
          </cell>
          <cell r="J529" t="str">
            <v>03603031</v>
          </cell>
        </row>
        <row r="530">
          <cell r="A530">
            <v>3605822</v>
          </cell>
          <cell r="B530" t="str">
            <v>BARCARO</v>
          </cell>
          <cell r="C530" t="str">
            <v>STEFANO</v>
          </cell>
          <cell r="D530" t="str">
            <v>POLISPORTIVA DUEVILLE</v>
          </cell>
          <cell r="E530">
            <v>0</v>
          </cell>
          <cell r="F530">
            <v>2001</v>
          </cell>
          <cell r="G530">
            <v>0</v>
          </cell>
          <cell r="H530" t="str">
            <v>AM</v>
          </cell>
          <cell r="I530" t="str">
            <v>00112</v>
          </cell>
          <cell r="J530" t="str">
            <v>03605822</v>
          </cell>
        </row>
        <row r="531">
          <cell r="A531">
            <v>3603262</v>
          </cell>
          <cell r="B531" t="str">
            <v>BATISTA PINHETO</v>
          </cell>
          <cell r="C531" t="str">
            <v>MARCIO FELIPE</v>
          </cell>
          <cell r="D531" t="str">
            <v>A.P.D. VALDAGNO</v>
          </cell>
          <cell r="E531">
            <v>0</v>
          </cell>
          <cell r="F531">
            <v>2002</v>
          </cell>
          <cell r="G531">
            <v>0</v>
          </cell>
          <cell r="H531" t="str">
            <v>AM</v>
          </cell>
          <cell r="I531" t="str">
            <v>00135</v>
          </cell>
          <cell r="J531" t="str">
            <v>03603262</v>
          </cell>
        </row>
        <row r="532">
          <cell r="A532">
            <v>3603677</v>
          </cell>
          <cell r="B532" t="str">
            <v>BATTISTELLA</v>
          </cell>
          <cell r="C532" t="str">
            <v>ANDREA</v>
          </cell>
          <cell r="D532" t="str">
            <v>C.S.I. TEZZE SUL BRENTA</v>
          </cell>
          <cell r="E532">
            <v>0</v>
          </cell>
          <cell r="F532">
            <v>2001</v>
          </cell>
          <cell r="G532">
            <v>0</v>
          </cell>
          <cell r="H532" t="str">
            <v>AM</v>
          </cell>
          <cell r="I532" t="str">
            <v>00134</v>
          </cell>
          <cell r="J532" t="str">
            <v>03603677</v>
          </cell>
        </row>
        <row r="533">
          <cell r="A533">
            <v>3604864</v>
          </cell>
          <cell r="B533" t="str">
            <v>BERGAMIN</v>
          </cell>
          <cell r="C533" t="str">
            <v>SEBASTIANO</v>
          </cell>
          <cell r="D533" t="str">
            <v>POLISPORTIVA SALF ALTOPADOVANA</v>
          </cell>
          <cell r="E533">
            <v>0</v>
          </cell>
          <cell r="F533">
            <v>2002</v>
          </cell>
          <cell r="G533">
            <v>0</v>
          </cell>
          <cell r="H533" t="str">
            <v>AM</v>
          </cell>
          <cell r="I533" t="str">
            <v>00145</v>
          </cell>
          <cell r="J533" t="str">
            <v>03604864</v>
          </cell>
        </row>
        <row r="534">
          <cell r="A534">
            <v>3603499</v>
          </cell>
          <cell r="B534" t="str">
            <v>BERTOLDO</v>
          </cell>
          <cell r="C534" t="str">
            <v>MICHELE</v>
          </cell>
          <cell r="D534" t="str">
            <v>U.S. SUMMANO</v>
          </cell>
          <cell r="E534">
            <v>0</v>
          </cell>
          <cell r="F534">
            <v>2001</v>
          </cell>
          <cell r="G534">
            <v>0</v>
          </cell>
          <cell r="H534" t="str">
            <v>AM</v>
          </cell>
          <cell r="I534" t="str">
            <v>00137</v>
          </cell>
          <cell r="J534" t="str">
            <v>03603499</v>
          </cell>
        </row>
        <row r="535">
          <cell r="A535">
            <v>3603265</v>
          </cell>
          <cell r="B535" t="str">
            <v>BOSCATO</v>
          </cell>
          <cell r="C535" t="str">
            <v>GIULIO</v>
          </cell>
          <cell r="D535" t="str">
            <v>A.P.D. VALDAGNO</v>
          </cell>
          <cell r="E535">
            <v>0</v>
          </cell>
          <cell r="F535">
            <v>2002</v>
          </cell>
          <cell r="G535">
            <v>0</v>
          </cell>
          <cell r="H535" t="str">
            <v>AM</v>
          </cell>
          <cell r="I535" t="str">
            <v>00135</v>
          </cell>
          <cell r="J535" t="str">
            <v>03603265</v>
          </cell>
        </row>
        <row r="536">
          <cell r="A536">
            <v>3604471</v>
          </cell>
          <cell r="B536" t="str">
            <v>BOSCHETTI</v>
          </cell>
          <cell r="C536" t="str">
            <v>MATTIA</v>
          </cell>
          <cell r="D536" t="str">
            <v>ATLETICA UNION CREAZZO A.S.D.</v>
          </cell>
          <cell r="E536">
            <v>0</v>
          </cell>
          <cell r="F536">
            <v>2002</v>
          </cell>
          <cell r="G536">
            <v>0</v>
          </cell>
          <cell r="H536" t="str">
            <v>AM</v>
          </cell>
          <cell r="I536" t="str">
            <v>00101</v>
          </cell>
          <cell r="J536" t="str">
            <v>03604471</v>
          </cell>
        </row>
        <row r="537">
          <cell r="A537">
            <v>3604275</v>
          </cell>
          <cell r="B537" t="str">
            <v>BOUKHALFA</v>
          </cell>
          <cell r="C537" t="str">
            <v>ABDELKADER</v>
          </cell>
          <cell r="D537" t="str">
            <v>CSI ATLETICA COLLI BERICI A.S.D.</v>
          </cell>
          <cell r="E537">
            <v>0</v>
          </cell>
          <cell r="F537">
            <v>2002</v>
          </cell>
          <cell r="G537">
            <v>0</v>
          </cell>
          <cell r="H537" t="str">
            <v>AM</v>
          </cell>
          <cell r="I537" t="str">
            <v>00070</v>
          </cell>
          <cell r="J537" t="str">
            <v>03604275</v>
          </cell>
        </row>
        <row r="538">
          <cell r="A538">
            <v>3602578</v>
          </cell>
          <cell r="B538" t="str">
            <v>BRESOLIN</v>
          </cell>
          <cell r="C538" t="str">
            <v>DAVIDE</v>
          </cell>
          <cell r="D538" t="str">
            <v>C.S.I. TEZZE SUL BRENTA</v>
          </cell>
          <cell r="E538">
            <v>0</v>
          </cell>
          <cell r="F538">
            <v>2001</v>
          </cell>
          <cell r="G538">
            <v>0</v>
          </cell>
          <cell r="H538" t="str">
            <v>AM</v>
          </cell>
          <cell r="I538" t="str">
            <v>00134</v>
          </cell>
          <cell r="J538" t="str">
            <v>03602578</v>
          </cell>
        </row>
        <row r="539">
          <cell r="A539">
            <v>3604203</v>
          </cell>
          <cell r="B539" t="str">
            <v>BURS</v>
          </cell>
          <cell r="C539" t="str">
            <v>RAUL SEBASTIAN</v>
          </cell>
          <cell r="D539" t="str">
            <v>CSI ATLETICA COLLI BERICI A.S.D.</v>
          </cell>
          <cell r="E539">
            <v>0</v>
          </cell>
          <cell r="F539">
            <v>2001</v>
          </cell>
          <cell r="G539">
            <v>0</v>
          </cell>
          <cell r="H539" t="str">
            <v>AM</v>
          </cell>
          <cell r="I539" t="str">
            <v>00070</v>
          </cell>
          <cell r="J539" t="str">
            <v>03604203</v>
          </cell>
        </row>
        <row r="540">
          <cell r="A540">
            <v>3603248</v>
          </cell>
          <cell r="B540" t="str">
            <v>BUSATO</v>
          </cell>
          <cell r="C540" t="str">
            <v>GIOVANNI</v>
          </cell>
          <cell r="D540" t="str">
            <v>ATLETICA TRISSINO</v>
          </cell>
          <cell r="E540">
            <v>0</v>
          </cell>
          <cell r="F540">
            <v>2001</v>
          </cell>
          <cell r="G540">
            <v>0</v>
          </cell>
          <cell r="H540" t="str">
            <v>AM</v>
          </cell>
          <cell r="I540" t="str">
            <v>00230</v>
          </cell>
          <cell r="J540" t="str">
            <v>03603248</v>
          </cell>
        </row>
        <row r="541">
          <cell r="A541">
            <v>3604442</v>
          </cell>
          <cell r="B541" t="str">
            <v>CABERLIN</v>
          </cell>
          <cell r="C541" t="str">
            <v>LORENZO MARINO</v>
          </cell>
          <cell r="D541" t="str">
            <v>POLISPORTIVA SALF ALTOPADOVANA</v>
          </cell>
          <cell r="E541">
            <v>0</v>
          </cell>
          <cell r="F541">
            <v>2002</v>
          </cell>
          <cell r="G541">
            <v>0</v>
          </cell>
          <cell r="H541" t="str">
            <v>AM</v>
          </cell>
          <cell r="I541" t="str">
            <v>00145</v>
          </cell>
          <cell r="J541" t="str">
            <v>03604442</v>
          </cell>
        </row>
        <row r="542">
          <cell r="A542">
            <v>3602457</v>
          </cell>
          <cell r="B542" t="str">
            <v>CAMPAGNOLO</v>
          </cell>
          <cell r="C542" t="str">
            <v>LUCA</v>
          </cell>
          <cell r="D542" t="str">
            <v>ATLETICA UNION CREAZZO A.S.D.</v>
          </cell>
          <cell r="E542">
            <v>0</v>
          </cell>
          <cell r="F542">
            <v>2001</v>
          </cell>
          <cell r="G542">
            <v>0</v>
          </cell>
          <cell r="H542" t="str">
            <v>AM</v>
          </cell>
          <cell r="I542" t="str">
            <v>00101</v>
          </cell>
          <cell r="J542" t="str">
            <v>03602457</v>
          </cell>
        </row>
        <row r="543">
          <cell r="A543">
            <v>3603270</v>
          </cell>
          <cell r="B543" t="str">
            <v>CARIOLATO</v>
          </cell>
          <cell r="C543" t="str">
            <v>MATTEO</v>
          </cell>
          <cell r="D543" t="str">
            <v>A.P.D. VALDAGNO</v>
          </cell>
          <cell r="E543">
            <v>0</v>
          </cell>
          <cell r="F543">
            <v>2001</v>
          </cell>
          <cell r="G543">
            <v>0</v>
          </cell>
          <cell r="H543" t="str">
            <v>AM</v>
          </cell>
          <cell r="I543" t="str">
            <v>00135</v>
          </cell>
          <cell r="J543" t="str">
            <v>03603270</v>
          </cell>
        </row>
        <row r="544">
          <cell r="A544">
            <v>3602462</v>
          </cell>
          <cell r="B544" t="str">
            <v>CASTELLI</v>
          </cell>
          <cell r="C544" t="str">
            <v>FRANCESCO</v>
          </cell>
          <cell r="D544" t="str">
            <v>ATLETICA UNION CREAZZO A.S.D.</v>
          </cell>
          <cell r="E544">
            <v>0</v>
          </cell>
          <cell r="F544">
            <v>2002</v>
          </cell>
          <cell r="G544">
            <v>0</v>
          </cell>
          <cell r="H544" t="str">
            <v>AM</v>
          </cell>
          <cell r="I544" t="str">
            <v>00101</v>
          </cell>
          <cell r="J544" t="str">
            <v>03602462</v>
          </cell>
        </row>
        <row r="545">
          <cell r="A545">
            <v>3604037</v>
          </cell>
          <cell r="B545" t="str">
            <v>CORTIANA</v>
          </cell>
          <cell r="C545" t="str">
            <v>ANDREA</v>
          </cell>
          <cell r="D545" t="str">
            <v>AMICI DELL'ATLETICA VICENZA</v>
          </cell>
          <cell r="E545">
            <v>0</v>
          </cell>
          <cell r="F545">
            <v>2002</v>
          </cell>
          <cell r="G545">
            <v>0</v>
          </cell>
          <cell r="H545" t="str">
            <v>AM</v>
          </cell>
          <cell r="I545" t="str">
            <v>00265</v>
          </cell>
          <cell r="J545" t="str">
            <v>03604037</v>
          </cell>
        </row>
        <row r="546">
          <cell r="A546">
            <v>3604212</v>
          </cell>
          <cell r="B546" t="str">
            <v>COSTALUNGA</v>
          </cell>
          <cell r="C546" t="str">
            <v>PIERSEBASTIANO</v>
          </cell>
          <cell r="D546" t="str">
            <v>CSI ATLETICA COLLI BERICI A.S.D.</v>
          </cell>
          <cell r="E546">
            <v>0</v>
          </cell>
          <cell r="F546">
            <v>2002</v>
          </cell>
          <cell r="G546">
            <v>0</v>
          </cell>
          <cell r="H546" t="str">
            <v>AM</v>
          </cell>
          <cell r="I546" t="str">
            <v>00070</v>
          </cell>
          <cell r="J546" t="str">
            <v>03604212</v>
          </cell>
        </row>
        <row r="547">
          <cell r="A547">
            <v>3603956</v>
          </cell>
          <cell r="B547" t="str">
            <v>CRISTOFORI</v>
          </cell>
          <cell r="C547" t="str">
            <v>NICOLA</v>
          </cell>
          <cell r="D547" t="str">
            <v>POLISPORTIVA DUEVILLE</v>
          </cell>
          <cell r="E547">
            <v>0</v>
          </cell>
          <cell r="F547">
            <v>2002</v>
          </cell>
          <cell r="G547">
            <v>0</v>
          </cell>
          <cell r="H547" t="str">
            <v>AM</v>
          </cell>
          <cell r="I547" t="str">
            <v>00112</v>
          </cell>
          <cell r="J547" t="str">
            <v>03603956</v>
          </cell>
        </row>
        <row r="548">
          <cell r="A548">
            <v>3604016</v>
          </cell>
          <cell r="B548" t="str">
            <v>CURTARELLO</v>
          </cell>
          <cell r="C548" t="str">
            <v>NICOLA</v>
          </cell>
          <cell r="D548" t="str">
            <v>POLISPORTIVA DUEVILLE</v>
          </cell>
          <cell r="E548">
            <v>0</v>
          </cell>
          <cell r="F548">
            <v>2002</v>
          </cell>
          <cell r="G548">
            <v>0</v>
          </cell>
          <cell r="H548" t="str">
            <v>AM</v>
          </cell>
          <cell r="I548" t="str">
            <v>00112</v>
          </cell>
          <cell r="J548" t="str">
            <v>03604016</v>
          </cell>
        </row>
        <row r="549">
          <cell r="A549">
            <v>3602275</v>
          </cell>
          <cell r="B549" t="str">
            <v>DAL FERRO</v>
          </cell>
          <cell r="C549" t="str">
            <v>NICOLA</v>
          </cell>
          <cell r="D549" t="str">
            <v>POL. DIL. MONTECCHIO PRECALCINO</v>
          </cell>
          <cell r="E549">
            <v>0</v>
          </cell>
          <cell r="F549">
            <v>2001</v>
          </cell>
          <cell r="G549">
            <v>0</v>
          </cell>
          <cell r="H549" t="str">
            <v>AM</v>
          </cell>
          <cell r="I549" t="str">
            <v>00004</v>
          </cell>
          <cell r="J549" t="str">
            <v>03602275</v>
          </cell>
        </row>
        <row r="550">
          <cell r="A550">
            <v>3603526</v>
          </cell>
          <cell r="B550" t="str">
            <v>DALL'ARMI</v>
          </cell>
          <cell r="C550" t="str">
            <v>TOMAS</v>
          </cell>
          <cell r="D550" t="str">
            <v>U.S. SUMMANO</v>
          </cell>
          <cell r="E550">
            <v>0</v>
          </cell>
          <cell r="F550">
            <v>2001</v>
          </cell>
          <cell r="G550">
            <v>0</v>
          </cell>
          <cell r="H550" t="str">
            <v>AM</v>
          </cell>
          <cell r="I550" t="str">
            <v>00137</v>
          </cell>
          <cell r="J550" t="str">
            <v>03603526</v>
          </cell>
        </row>
        <row r="551">
          <cell r="A551">
            <v>3603870</v>
          </cell>
          <cell r="B551" t="str">
            <v>D'AMORE</v>
          </cell>
          <cell r="C551" t="str">
            <v>MARCO</v>
          </cell>
          <cell r="D551" t="str">
            <v>ATLETICA CALDOGNO '93</v>
          </cell>
          <cell r="E551">
            <v>0</v>
          </cell>
          <cell r="F551">
            <v>2002</v>
          </cell>
          <cell r="G551">
            <v>0</v>
          </cell>
          <cell r="H551" t="str">
            <v>AM</v>
          </cell>
          <cell r="I551" t="str">
            <v>00129</v>
          </cell>
          <cell r="J551" t="str">
            <v>03603870</v>
          </cell>
        </row>
        <row r="552">
          <cell r="A552">
            <v>3603960</v>
          </cell>
          <cell r="B552" t="str">
            <v>DANI</v>
          </cell>
          <cell r="C552" t="str">
            <v>MATTEO</v>
          </cell>
          <cell r="D552" t="str">
            <v>POLISPORTIVA DUEVILLE</v>
          </cell>
          <cell r="E552">
            <v>0</v>
          </cell>
          <cell r="F552">
            <v>2002</v>
          </cell>
          <cell r="G552">
            <v>0</v>
          </cell>
          <cell r="H552" t="str">
            <v>AM</v>
          </cell>
          <cell r="I552" t="str">
            <v>00112</v>
          </cell>
          <cell r="J552" t="str">
            <v>03603960</v>
          </cell>
        </row>
        <row r="553">
          <cell r="A553">
            <v>3603802</v>
          </cell>
          <cell r="B553" t="str">
            <v>DAVERSA</v>
          </cell>
          <cell r="C553" t="str">
            <v>ANDREA</v>
          </cell>
          <cell r="D553" t="str">
            <v>G.S. LEONICENA</v>
          </cell>
          <cell r="E553">
            <v>0</v>
          </cell>
          <cell r="F553">
            <v>2002</v>
          </cell>
          <cell r="G553">
            <v>0</v>
          </cell>
          <cell r="H553" t="str">
            <v>AM</v>
          </cell>
          <cell r="I553" t="str">
            <v>00136</v>
          </cell>
          <cell r="J553" t="str">
            <v>03603802</v>
          </cell>
        </row>
        <row r="554">
          <cell r="A554">
            <v>3603803</v>
          </cell>
          <cell r="B554" t="str">
            <v>DAVERSA</v>
          </cell>
          <cell r="C554" t="str">
            <v>FRANCESCO</v>
          </cell>
          <cell r="D554" t="str">
            <v>G.S. LEONICENA</v>
          </cell>
          <cell r="E554">
            <v>0</v>
          </cell>
          <cell r="F554">
            <v>2002</v>
          </cell>
          <cell r="G554">
            <v>0</v>
          </cell>
          <cell r="H554" t="str">
            <v>AM</v>
          </cell>
          <cell r="I554" t="str">
            <v>00136</v>
          </cell>
          <cell r="J554" t="str">
            <v>03603803</v>
          </cell>
        </row>
        <row r="555">
          <cell r="A555">
            <v>3604062</v>
          </cell>
          <cell r="B555" t="str">
            <v>DE PRETTO</v>
          </cell>
          <cell r="C555" t="str">
            <v>LORENZO</v>
          </cell>
          <cell r="D555" t="str">
            <v>U.S. SUMMANO</v>
          </cell>
          <cell r="E555">
            <v>0</v>
          </cell>
          <cell r="F555">
            <v>2001</v>
          </cell>
          <cell r="G555">
            <v>0</v>
          </cell>
          <cell r="H555" t="str">
            <v>AM</v>
          </cell>
          <cell r="I555" t="str">
            <v>00137</v>
          </cell>
          <cell r="J555" t="str">
            <v>03604062</v>
          </cell>
        </row>
        <row r="556">
          <cell r="A556">
            <v>3607640</v>
          </cell>
          <cell r="B556" t="str">
            <v>EL OUHAM</v>
          </cell>
          <cell r="C556" t="str">
            <v>MOGHIC</v>
          </cell>
          <cell r="D556" t="str">
            <v>CSI ATLETICA COLLI BERICI A.S.D.</v>
          </cell>
          <cell r="E556">
            <v>0</v>
          </cell>
          <cell r="F556">
            <v>2002</v>
          </cell>
          <cell r="G556">
            <v>0</v>
          </cell>
          <cell r="H556" t="str">
            <v>AM</v>
          </cell>
          <cell r="I556" t="str">
            <v>00070</v>
          </cell>
          <cell r="J556" t="str">
            <v>03607640</v>
          </cell>
        </row>
        <row r="557">
          <cell r="A557">
            <v>3604174</v>
          </cell>
          <cell r="B557" t="str">
            <v>FABIAN</v>
          </cell>
          <cell r="C557" t="str">
            <v>FILIPPO</v>
          </cell>
          <cell r="D557" t="str">
            <v>POLISPORTIVA SALF ALTOPADOVANA</v>
          </cell>
          <cell r="E557">
            <v>0</v>
          </cell>
          <cell r="F557">
            <v>2002</v>
          </cell>
          <cell r="G557">
            <v>0</v>
          </cell>
          <cell r="H557" t="str">
            <v>AM</v>
          </cell>
          <cell r="I557" t="str">
            <v>00145</v>
          </cell>
          <cell r="J557" t="str">
            <v>03604174</v>
          </cell>
        </row>
        <row r="558">
          <cell r="A558">
            <v>3604594</v>
          </cell>
          <cell r="B558" t="str">
            <v>FAGGION</v>
          </cell>
          <cell r="C558" t="str">
            <v>EDOARDO</v>
          </cell>
          <cell r="D558" t="str">
            <v>POLISPORTIVA SALF ALTOPADOVANA</v>
          </cell>
          <cell r="E558">
            <v>0</v>
          </cell>
          <cell r="F558">
            <v>2001</v>
          </cell>
          <cell r="G558">
            <v>0</v>
          </cell>
          <cell r="H558" t="str">
            <v>AM</v>
          </cell>
          <cell r="I558" t="str">
            <v>00145</v>
          </cell>
          <cell r="J558" t="str">
            <v>03604594</v>
          </cell>
        </row>
        <row r="559">
          <cell r="A559">
            <v>3604061</v>
          </cell>
          <cell r="B559" t="str">
            <v>FERRARI</v>
          </cell>
          <cell r="C559" t="str">
            <v>FILIBERTO</v>
          </cell>
          <cell r="D559" t="str">
            <v>U.S. SUMMANO</v>
          </cell>
          <cell r="E559">
            <v>0</v>
          </cell>
          <cell r="F559">
            <v>2001</v>
          </cell>
          <cell r="G559">
            <v>0</v>
          </cell>
          <cell r="H559" t="str">
            <v>AM</v>
          </cell>
          <cell r="I559" t="str">
            <v>00137</v>
          </cell>
          <cell r="J559" t="str">
            <v>03604061</v>
          </cell>
        </row>
        <row r="560">
          <cell r="A560">
            <v>3604765</v>
          </cell>
          <cell r="B560" t="str">
            <v>FONGARO</v>
          </cell>
          <cell r="C560" t="str">
            <v>FILIPPO</v>
          </cell>
          <cell r="D560" t="str">
            <v>ATLETICA VALCHIAMPO</v>
          </cell>
          <cell r="E560">
            <v>0</v>
          </cell>
          <cell r="F560">
            <v>2001</v>
          </cell>
          <cell r="G560">
            <v>0</v>
          </cell>
          <cell r="H560" t="str">
            <v>AM</v>
          </cell>
          <cell r="I560" t="str">
            <v>00140</v>
          </cell>
          <cell r="J560" t="str">
            <v>03604765</v>
          </cell>
        </row>
        <row r="561">
          <cell r="A561">
            <v>3603514</v>
          </cell>
          <cell r="B561" t="str">
            <v>GASPAROTTO</v>
          </cell>
          <cell r="C561" t="str">
            <v>GIULIO</v>
          </cell>
          <cell r="D561" t="str">
            <v>U.S. SUMMANO</v>
          </cell>
          <cell r="E561">
            <v>0</v>
          </cell>
          <cell r="F561">
            <v>2002</v>
          </cell>
          <cell r="G561">
            <v>0</v>
          </cell>
          <cell r="H561" t="str">
            <v>AM</v>
          </cell>
          <cell r="I561" t="str">
            <v>00137</v>
          </cell>
          <cell r="J561" t="str">
            <v>03603514</v>
          </cell>
        </row>
        <row r="562">
          <cell r="A562">
            <v>3604857</v>
          </cell>
          <cell r="B562" t="str">
            <v>GIAMBELLINI</v>
          </cell>
          <cell r="C562" t="str">
            <v>DAVIDE</v>
          </cell>
          <cell r="D562" t="str">
            <v>ATLETICA VALCHIAMPO</v>
          </cell>
          <cell r="E562">
            <v>0</v>
          </cell>
          <cell r="F562">
            <v>2002</v>
          </cell>
          <cell r="G562">
            <v>0</v>
          </cell>
          <cell r="H562" t="str">
            <v>AM</v>
          </cell>
          <cell r="I562" t="str">
            <v>00140</v>
          </cell>
          <cell r="J562" t="str">
            <v>03604857</v>
          </cell>
        </row>
        <row r="563">
          <cell r="A563">
            <v>3605215</v>
          </cell>
          <cell r="B563" t="str">
            <v>GIOLI</v>
          </cell>
          <cell r="C563" t="str">
            <v>RICCARDO</v>
          </cell>
          <cell r="D563" t="str">
            <v>CSI ATLETICA COLLI BERICI A.S.D.</v>
          </cell>
          <cell r="E563">
            <v>0</v>
          </cell>
          <cell r="F563">
            <v>2002</v>
          </cell>
          <cell r="G563">
            <v>0</v>
          </cell>
          <cell r="H563" t="str">
            <v>AM</v>
          </cell>
          <cell r="I563" t="str">
            <v>00070</v>
          </cell>
          <cell r="J563" t="str">
            <v>03605215</v>
          </cell>
        </row>
        <row r="564">
          <cell r="A564">
            <v>3603527</v>
          </cell>
          <cell r="B564" t="str">
            <v>GREGORI</v>
          </cell>
          <cell r="C564" t="str">
            <v>RICCARDO</v>
          </cell>
          <cell r="D564" t="str">
            <v>U.S. SUMMANO</v>
          </cell>
          <cell r="E564">
            <v>0</v>
          </cell>
          <cell r="F564">
            <v>2002</v>
          </cell>
          <cell r="G564">
            <v>0</v>
          </cell>
          <cell r="H564" t="str">
            <v>AM</v>
          </cell>
          <cell r="I564" t="str">
            <v>00137</v>
          </cell>
          <cell r="J564" t="str">
            <v>03603527</v>
          </cell>
        </row>
        <row r="565">
          <cell r="A565">
            <v>3603234</v>
          </cell>
          <cell r="B565" t="str">
            <v>GRIGOLATO</v>
          </cell>
          <cell r="C565" t="str">
            <v>MATTEO</v>
          </cell>
          <cell r="D565" t="str">
            <v>ATLETICA TRISSINO</v>
          </cell>
          <cell r="E565">
            <v>0</v>
          </cell>
          <cell r="F565">
            <v>2001</v>
          </cell>
          <cell r="G565">
            <v>0</v>
          </cell>
          <cell r="H565" t="str">
            <v>AM</v>
          </cell>
          <cell r="I565" t="str">
            <v>00230</v>
          </cell>
          <cell r="J565" t="str">
            <v>03603234</v>
          </cell>
        </row>
        <row r="566">
          <cell r="A566">
            <v>3603350</v>
          </cell>
          <cell r="B566" t="str">
            <v>GUENE</v>
          </cell>
          <cell r="C566" t="str">
            <v>ABDOU NOUROU</v>
          </cell>
          <cell r="D566" t="str">
            <v>ATLETICA VALCHIAMPO</v>
          </cell>
          <cell r="E566">
            <v>0</v>
          </cell>
          <cell r="F566">
            <v>2001</v>
          </cell>
          <cell r="G566">
            <v>0</v>
          </cell>
          <cell r="H566" t="str">
            <v>AM</v>
          </cell>
          <cell r="I566" t="str">
            <v>00140</v>
          </cell>
          <cell r="J566" t="str">
            <v>03603350</v>
          </cell>
        </row>
        <row r="567">
          <cell r="A567">
            <v>3607641</v>
          </cell>
          <cell r="B567" t="str">
            <v>KUMAR</v>
          </cell>
          <cell r="C567" t="str">
            <v>SUNYL</v>
          </cell>
          <cell r="D567" t="str">
            <v>CSI ATLETICA COLLI BERICI A.S.D.</v>
          </cell>
          <cell r="E567">
            <v>0</v>
          </cell>
          <cell r="F567">
            <v>2001</v>
          </cell>
          <cell r="G567">
            <v>0</v>
          </cell>
          <cell r="H567" t="str">
            <v>AM</v>
          </cell>
          <cell r="I567" t="str">
            <v>00070</v>
          </cell>
          <cell r="J567" t="str">
            <v>03607641</v>
          </cell>
        </row>
        <row r="568">
          <cell r="A568">
            <v>3604238</v>
          </cell>
          <cell r="B568" t="str">
            <v>LAKOUIR</v>
          </cell>
          <cell r="C568" t="str">
            <v>BOUAZZA</v>
          </cell>
          <cell r="D568" t="str">
            <v>CSI ATLETICA COLLI BERICI A.S.D.</v>
          </cell>
          <cell r="E568">
            <v>0</v>
          </cell>
          <cell r="F568">
            <v>2002</v>
          </cell>
          <cell r="G568">
            <v>0</v>
          </cell>
          <cell r="H568" t="str">
            <v>AM</v>
          </cell>
          <cell r="I568" t="str">
            <v>00070</v>
          </cell>
          <cell r="J568" t="str">
            <v>03604238</v>
          </cell>
        </row>
        <row r="569">
          <cell r="A569">
            <v>3603573</v>
          </cell>
          <cell r="B569" t="str">
            <v>LONGHI</v>
          </cell>
          <cell r="C569" t="str">
            <v>MATTIA</v>
          </cell>
          <cell r="D569" t="str">
            <v>AMICI DELL'ATLETICA VICENZA</v>
          </cell>
          <cell r="E569">
            <v>0</v>
          </cell>
          <cell r="F569">
            <v>2001</v>
          </cell>
          <cell r="G569">
            <v>0</v>
          </cell>
          <cell r="H569" t="str">
            <v>AM</v>
          </cell>
          <cell r="I569" t="str">
            <v>00265</v>
          </cell>
          <cell r="J569" t="str">
            <v>03603573</v>
          </cell>
        </row>
        <row r="570">
          <cell r="A570">
            <v>3604240</v>
          </cell>
          <cell r="B570" t="str">
            <v>MARANGON</v>
          </cell>
          <cell r="C570" t="str">
            <v>PIETRO</v>
          </cell>
          <cell r="D570" t="str">
            <v>CSI ATLETICA COLLI BERICI A.S.D.</v>
          </cell>
          <cell r="E570">
            <v>0</v>
          </cell>
          <cell r="F570">
            <v>2001</v>
          </cell>
          <cell r="G570">
            <v>0</v>
          </cell>
          <cell r="H570" t="str">
            <v>AM</v>
          </cell>
          <cell r="I570" t="str">
            <v>00070</v>
          </cell>
          <cell r="J570" t="str">
            <v>03604240</v>
          </cell>
        </row>
        <row r="571">
          <cell r="A571">
            <v>3604307</v>
          </cell>
          <cell r="B571" t="str">
            <v>MELISON</v>
          </cell>
          <cell r="C571" t="str">
            <v>FRANCESCO</v>
          </cell>
          <cell r="D571" t="str">
            <v>AMICI DELL'ATLETICA VICENZA</v>
          </cell>
          <cell r="E571">
            <v>0</v>
          </cell>
          <cell r="F571">
            <v>2002</v>
          </cell>
          <cell r="G571">
            <v>0</v>
          </cell>
          <cell r="H571" t="str">
            <v>AM</v>
          </cell>
          <cell r="I571" t="str">
            <v>00265</v>
          </cell>
          <cell r="J571" t="str">
            <v>03604307</v>
          </cell>
        </row>
        <row r="572">
          <cell r="A572">
            <v>3603979</v>
          </cell>
          <cell r="B572" t="str">
            <v>MERLO</v>
          </cell>
          <cell r="C572" t="str">
            <v>GIACOMO</v>
          </cell>
          <cell r="D572" t="str">
            <v>POLISPORTIVA DUEVILLE</v>
          </cell>
          <cell r="E572">
            <v>0</v>
          </cell>
          <cell r="F572">
            <v>2001</v>
          </cell>
          <cell r="G572">
            <v>0</v>
          </cell>
          <cell r="H572" t="str">
            <v>AM</v>
          </cell>
          <cell r="I572" t="str">
            <v>00112</v>
          </cell>
          <cell r="J572" t="str">
            <v>03603979</v>
          </cell>
        </row>
        <row r="573">
          <cell r="A573">
            <v>3604025</v>
          </cell>
          <cell r="B573" t="str">
            <v>MIETTO</v>
          </cell>
          <cell r="C573" t="str">
            <v>ANDREA</v>
          </cell>
          <cell r="D573" t="str">
            <v>GRUPPO SPORTIVO ALPINI VICENZA</v>
          </cell>
          <cell r="E573">
            <v>0</v>
          </cell>
          <cell r="F573">
            <v>2002</v>
          </cell>
          <cell r="G573">
            <v>0</v>
          </cell>
          <cell r="H573" t="str">
            <v>AM</v>
          </cell>
          <cell r="I573" t="str">
            <v>00288</v>
          </cell>
          <cell r="J573" t="str">
            <v>03604025</v>
          </cell>
        </row>
        <row r="574">
          <cell r="A574">
            <v>3604863</v>
          </cell>
          <cell r="B574" t="str">
            <v>MIOTTO</v>
          </cell>
          <cell r="C574" t="str">
            <v>JACOPO</v>
          </cell>
          <cell r="D574" t="str">
            <v>POLISPORTIVA SALF ALTOPADOVANA</v>
          </cell>
          <cell r="E574">
            <v>0</v>
          </cell>
          <cell r="F574">
            <v>2002</v>
          </cell>
          <cell r="G574">
            <v>0</v>
          </cell>
          <cell r="H574" t="str">
            <v>AM</v>
          </cell>
          <cell r="I574" t="str">
            <v>00145</v>
          </cell>
          <cell r="J574" t="str">
            <v>03604863</v>
          </cell>
        </row>
        <row r="575">
          <cell r="A575">
            <v>3602286</v>
          </cell>
          <cell r="B575" t="str">
            <v>MISSIAGGIA</v>
          </cell>
          <cell r="C575" t="str">
            <v>LUCA</v>
          </cell>
          <cell r="D575" t="str">
            <v>POL. DIL. MONTECCHIO PRECALCINO</v>
          </cell>
          <cell r="E575">
            <v>0</v>
          </cell>
          <cell r="F575">
            <v>2001</v>
          </cell>
          <cell r="G575">
            <v>0</v>
          </cell>
          <cell r="H575" t="str">
            <v>AM</v>
          </cell>
          <cell r="I575" t="str">
            <v>00004</v>
          </cell>
          <cell r="J575" t="str">
            <v>03602286</v>
          </cell>
        </row>
        <row r="576">
          <cell r="A576">
            <v>3603358</v>
          </cell>
          <cell r="B576" t="str">
            <v>NARDI</v>
          </cell>
          <cell r="C576" t="str">
            <v>RICCARDO</v>
          </cell>
          <cell r="D576" t="str">
            <v>ATLETICA VALCHIAMPO</v>
          </cell>
          <cell r="E576">
            <v>0</v>
          </cell>
          <cell r="F576">
            <v>2001</v>
          </cell>
          <cell r="G576">
            <v>0</v>
          </cell>
          <cell r="H576" t="str">
            <v>AM</v>
          </cell>
          <cell r="I576" t="str">
            <v>00140</v>
          </cell>
          <cell r="J576" t="str">
            <v>03603358</v>
          </cell>
        </row>
        <row r="577">
          <cell r="A577">
            <v>3604438</v>
          </cell>
          <cell r="B577" t="str">
            <v>PERNECHELE</v>
          </cell>
          <cell r="C577" t="str">
            <v>NICOLA</v>
          </cell>
          <cell r="D577" t="str">
            <v>POLISPORTIVA SALF ALTOPADOVANA</v>
          </cell>
          <cell r="E577">
            <v>0</v>
          </cell>
          <cell r="F577">
            <v>2002</v>
          </cell>
          <cell r="G577">
            <v>0</v>
          </cell>
          <cell r="H577" t="str">
            <v>AM</v>
          </cell>
          <cell r="I577" t="str">
            <v>00145</v>
          </cell>
          <cell r="J577" t="str">
            <v>03604438</v>
          </cell>
        </row>
        <row r="578">
          <cell r="A578">
            <v>3603988</v>
          </cell>
          <cell r="B578" t="str">
            <v>PIEROPAN</v>
          </cell>
          <cell r="C578" t="str">
            <v>MANUEL</v>
          </cell>
          <cell r="D578" t="str">
            <v>POLISPORTIVA DUEVILLE</v>
          </cell>
          <cell r="E578">
            <v>0</v>
          </cell>
          <cell r="F578">
            <v>2002</v>
          </cell>
          <cell r="G578">
            <v>0</v>
          </cell>
          <cell r="H578" t="str">
            <v>AM</v>
          </cell>
          <cell r="I578" t="str">
            <v>00112</v>
          </cell>
          <cell r="J578" t="str">
            <v>03603988</v>
          </cell>
        </row>
        <row r="579">
          <cell r="A579">
            <v>3602293</v>
          </cell>
          <cell r="B579" t="str">
            <v>PIVOTTO</v>
          </cell>
          <cell r="C579" t="str">
            <v>RUBEN</v>
          </cell>
          <cell r="D579" t="str">
            <v>POL. DIL. MONTECCHIO PRECALCINO</v>
          </cell>
          <cell r="E579">
            <v>0</v>
          </cell>
          <cell r="F579">
            <v>2002</v>
          </cell>
          <cell r="G579">
            <v>0</v>
          </cell>
          <cell r="H579" t="str">
            <v>AM</v>
          </cell>
          <cell r="I579" t="str">
            <v>00004</v>
          </cell>
          <cell r="J579" t="str">
            <v>03602293</v>
          </cell>
        </row>
        <row r="580">
          <cell r="A580">
            <v>3604439</v>
          </cell>
          <cell r="B580" t="str">
            <v>PORCELLATO</v>
          </cell>
          <cell r="C580" t="str">
            <v>FILIPPO</v>
          </cell>
          <cell r="D580" t="str">
            <v>POLISPORTIVA SALF ALTOPADOVANA</v>
          </cell>
          <cell r="E580">
            <v>0</v>
          </cell>
          <cell r="F580">
            <v>2002</v>
          </cell>
          <cell r="G580">
            <v>0</v>
          </cell>
          <cell r="H580" t="str">
            <v>AM</v>
          </cell>
          <cell r="I580" t="str">
            <v>00145</v>
          </cell>
          <cell r="J580" t="str">
            <v>03604439</v>
          </cell>
        </row>
        <row r="581">
          <cell r="A581">
            <v>3603123</v>
          </cell>
          <cell r="B581" t="str">
            <v>POZZER</v>
          </cell>
          <cell r="C581" t="str">
            <v>MICHELE</v>
          </cell>
          <cell r="D581" t="str">
            <v>A.S.D. VALLI DEL PASUBIO</v>
          </cell>
          <cell r="E581">
            <v>0</v>
          </cell>
          <cell r="F581">
            <v>2001</v>
          </cell>
          <cell r="G581">
            <v>0</v>
          </cell>
          <cell r="H581" t="str">
            <v>AM</v>
          </cell>
          <cell r="I581" t="str">
            <v>00073</v>
          </cell>
          <cell r="J581" t="str">
            <v>03603123</v>
          </cell>
        </row>
        <row r="582">
          <cell r="A582">
            <v>3603584</v>
          </cell>
          <cell r="B582" t="str">
            <v>PRETO</v>
          </cell>
          <cell r="C582" t="str">
            <v>NICOLA</v>
          </cell>
          <cell r="D582" t="str">
            <v>AMICI DELL'ATLETICA VICENZA</v>
          </cell>
          <cell r="E582">
            <v>0</v>
          </cell>
          <cell r="F582">
            <v>2002</v>
          </cell>
          <cell r="G582">
            <v>0</v>
          </cell>
          <cell r="H582" t="str">
            <v>AM</v>
          </cell>
          <cell r="I582" t="str">
            <v>00265</v>
          </cell>
          <cell r="J582" t="str">
            <v>03603584</v>
          </cell>
        </row>
        <row r="583">
          <cell r="A583">
            <v>3602533</v>
          </cell>
          <cell r="B583" t="str">
            <v>RAMELLO</v>
          </cell>
          <cell r="C583" t="str">
            <v>DAVIDE</v>
          </cell>
          <cell r="D583" t="str">
            <v>ATLETICA UNION CREAZZO A.S.D.</v>
          </cell>
          <cell r="E583">
            <v>0</v>
          </cell>
          <cell r="F583">
            <v>2001</v>
          </cell>
          <cell r="G583">
            <v>0</v>
          </cell>
          <cell r="H583" t="str">
            <v>AM</v>
          </cell>
          <cell r="I583" t="str">
            <v>00101</v>
          </cell>
          <cell r="J583" t="str">
            <v>03602533</v>
          </cell>
        </row>
        <row r="584">
          <cell r="A584">
            <v>3603787</v>
          </cell>
          <cell r="B584" t="str">
            <v>RODA</v>
          </cell>
          <cell r="C584" t="str">
            <v>ALEX</v>
          </cell>
          <cell r="D584" t="str">
            <v>G.S. LEONICENA</v>
          </cell>
          <cell r="E584">
            <v>0</v>
          </cell>
          <cell r="F584">
            <v>2001</v>
          </cell>
          <cell r="G584">
            <v>0</v>
          </cell>
          <cell r="H584" t="str">
            <v>AM</v>
          </cell>
          <cell r="I584" t="str">
            <v>00136</v>
          </cell>
          <cell r="J584" t="str">
            <v>03603787</v>
          </cell>
        </row>
        <row r="585">
          <cell r="A585">
            <v>3604046</v>
          </cell>
          <cell r="B585" t="str">
            <v>ROSSI</v>
          </cell>
          <cell r="C585" t="str">
            <v>MATTEO</v>
          </cell>
          <cell r="D585" t="str">
            <v>U.S. SUMMANO</v>
          </cell>
          <cell r="E585">
            <v>0</v>
          </cell>
          <cell r="F585">
            <v>2002</v>
          </cell>
          <cell r="G585">
            <v>0</v>
          </cell>
          <cell r="H585" t="str">
            <v>AM</v>
          </cell>
          <cell r="I585" t="str">
            <v>00137</v>
          </cell>
          <cell r="J585" t="str">
            <v>03604046</v>
          </cell>
        </row>
        <row r="586">
          <cell r="A586">
            <v>3603241</v>
          </cell>
          <cell r="B586" t="str">
            <v>SABBADINI</v>
          </cell>
          <cell r="C586" t="str">
            <v>SIMONE</v>
          </cell>
          <cell r="D586" t="str">
            <v>ATLETICA TRISSINO</v>
          </cell>
          <cell r="E586">
            <v>0</v>
          </cell>
          <cell r="F586">
            <v>2001</v>
          </cell>
          <cell r="G586">
            <v>0</v>
          </cell>
          <cell r="H586" t="str">
            <v>AM</v>
          </cell>
          <cell r="I586" t="str">
            <v>00230</v>
          </cell>
          <cell r="J586" t="str">
            <v>03603241</v>
          </cell>
        </row>
        <row r="587">
          <cell r="A587">
            <v>3603295</v>
          </cell>
          <cell r="B587" t="str">
            <v>SANDRI</v>
          </cell>
          <cell r="C587" t="str">
            <v>SAMS FRANCESCO</v>
          </cell>
          <cell r="D587" t="str">
            <v>A.P.D. VALDAGNO</v>
          </cell>
          <cell r="E587">
            <v>0</v>
          </cell>
          <cell r="F587">
            <v>2002</v>
          </cell>
          <cell r="G587">
            <v>0</v>
          </cell>
          <cell r="H587" t="str">
            <v>AM</v>
          </cell>
          <cell r="I587" t="str">
            <v>00135</v>
          </cell>
          <cell r="J587" t="str">
            <v>03603295</v>
          </cell>
        </row>
        <row r="588">
          <cell r="A588">
            <v>3603379</v>
          </cell>
          <cell r="B588" t="str">
            <v>SANTAC·</v>
          </cell>
          <cell r="C588" t="str">
            <v>CARLO</v>
          </cell>
          <cell r="D588" t="str">
            <v>ATLETICA VALCHIAMPO</v>
          </cell>
          <cell r="E588">
            <v>0</v>
          </cell>
          <cell r="F588">
            <v>2002</v>
          </cell>
          <cell r="G588">
            <v>0</v>
          </cell>
          <cell r="H588" t="str">
            <v>AM</v>
          </cell>
          <cell r="I588" t="str">
            <v>00140</v>
          </cell>
          <cell r="J588" t="str">
            <v>03603379</v>
          </cell>
        </row>
        <row r="589">
          <cell r="A589">
            <v>3603380</v>
          </cell>
          <cell r="B589" t="str">
            <v>SANTAC·</v>
          </cell>
          <cell r="C589" t="str">
            <v>GUIDO</v>
          </cell>
          <cell r="D589" t="str">
            <v>ATLETICA VALCHIAMPO</v>
          </cell>
          <cell r="E589">
            <v>0</v>
          </cell>
          <cell r="F589">
            <v>2001</v>
          </cell>
          <cell r="G589">
            <v>0</v>
          </cell>
          <cell r="H589" t="str">
            <v>AM</v>
          </cell>
          <cell r="I589" t="str">
            <v>00140</v>
          </cell>
          <cell r="J589" t="str">
            <v>03603380</v>
          </cell>
        </row>
        <row r="590">
          <cell r="A590">
            <v>3603126</v>
          </cell>
          <cell r="B590" t="str">
            <v>SARTORE</v>
          </cell>
          <cell r="C590" t="str">
            <v>DAVIDE</v>
          </cell>
          <cell r="D590" t="str">
            <v>A.S.D. VALLI DEL PASUBIO</v>
          </cell>
          <cell r="E590">
            <v>0</v>
          </cell>
          <cell r="F590">
            <v>2002</v>
          </cell>
          <cell r="G590">
            <v>0</v>
          </cell>
          <cell r="H590" t="str">
            <v>AM</v>
          </cell>
          <cell r="I590" t="str">
            <v>00073</v>
          </cell>
          <cell r="J590" t="str">
            <v>03603126</v>
          </cell>
        </row>
        <row r="591">
          <cell r="A591">
            <v>3602510</v>
          </cell>
          <cell r="B591" t="str">
            <v>SARTORI</v>
          </cell>
          <cell r="C591" t="str">
            <v>MICHELE</v>
          </cell>
          <cell r="D591" t="str">
            <v>ATLETICA UNION CREAZZO A.S.D.</v>
          </cell>
          <cell r="E591">
            <v>0</v>
          </cell>
          <cell r="F591">
            <v>2001</v>
          </cell>
          <cell r="G591">
            <v>0</v>
          </cell>
          <cell r="H591" t="str">
            <v>AM</v>
          </cell>
          <cell r="I591" t="str">
            <v>00101</v>
          </cell>
          <cell r="J591" t="str">
            <v>03602510</v>
          </cell>
        </row>
        <row r="592">
          <cell r="A592">
            <v>3602409</v>
          </cell>
          <cell r="B592" t="str">
            <v>SCALCO</v>
          </cell>
          <cell r="C592" t="str">
            <v>NIKITA</v>
          </cell>
          <cell r="D592" t="str">
            <v>RISORGIVE</v>
          </cell>
          <cell r="E592">
            <v>0</v>
          </cell>
          <cell r="F592">
            <v>2002</v>
          </cell>
          <cell r="G592">
            <v>0</v>
          </cell>
          <cell r="H592" t="str">
            <v>AM</v>
          </cell>
          <cell r="I592" t="str">
            <v>00031</v>
          </cell>
          <cell r="J592" t="str">
            <v>03602409</v>
          </cell>
        </row>
        <row r="593">
          <cell r="A593">
            <v>3603591</v>
          </cell>
          <cell r="B593" t="str">
            <v>SCHIAVON</v>
          </cell>
          <cell r="C593" t="str">
            <v>MATTEO</v>
          </cell>
          <cell r="D593" t="str">
            <v>AMICI DELL'ATLETICA VICENZA</v>
          </cell>
          <cell r="E593">
            <v>0</v>
          </cell>
          <cell r="F593">
            <v>2002</v>
          </cell>
          <cell r="G593">
            <v>0</v>
          </cell>
          <cell r="H593" t="str">
            <v>AM</v>
          </cell>
          <cell r="I593" t="str">
            <v>00265</v>
          </cell>
          <cell r="J593" t="str">
            <v>03603591</v>
          </cell>
        </row>
        <row r="594">
          <cell r="A594">
            <v>3604490</v>
          </cell>
          <cell r="B594" t="str">
            <v>SCHIRATO</v>
          </cell>
          <cell r="C594" t="str">
            <v>DARIO</v>
          </cell>
          <cell r="D594" t="str">
            <v>POLISPORTIVA DUEVILLE</v>
          </cell>
          <cell r="E594">
            <v>0</v>
          </cell>
          <cell r="F594">
            <v>2001</v>
          </cell>
          <cell r="G594">
            <v>0</v>
          </cell>
          <cell r="H594" t="str">
            <v>AM</v>
          </cell>
          <cell r="I594" t="str">
            <v>00112</v>
          </cell>
          <cell r="J594" t="str">
            <v>03604490</v>
          </cell>
        </row>
        <row r="595">
          <cell r="A595">
            <v>3603413</v>
          </cell>
          <cell r="B595" t="str">
            <v>SILVELLO</v>
          </cell>
          <cell r="C595" t="str">
            <v>GIOELE</v>
          </cell>
          <cell r="D595" t="str">
            <v>POLISPORTIVA SALF ALTOPADOVANA</v>
          </cell>
          <cell r="E595">
            <v>0</v>
          </cell>
          <cell r="F595">
            <v>2002</v>
          </cell>
          <cell r="G595">
            <v>0</v>
          </cell>
          <cell r="H595" t="str">
            <v>AM</v>
          </cell>
          <cell r="I595" t="str">
            <v>00145</v>
          </cell>
          <cell r="J595" t="str">
            <v>03603413</v>
          </cell>
        </row>
        <row r="596">
          <cell r="A596">
            <v>3603298</v>
          </cell>
          <cell r="B596" t="str">
            <v>SILVESTRI</v>
          </cell>
          <cell r="C596" t="str">
            <v>BISUT</v>
          </cell>
          <cell r="D596" t="str">
            <v>A.P.D. VALDAGNO</v>
          </cell>
          <cell r="E596">
            <v>0</v>
          </cell>
          <cell r="F596">
            <v>2002</v>
          </cell>
          <cell r="G596">
            <v>0</v>
          </cell>
          <cell r="H596" t="str">
            <v>AM</v>
          </cell>
          <cell r="I596" t="str">
            <v>00135</v>
          </cell>
          <cell r="J596" t="str">
            <v>03603298</v>
          </cell>
        </row>
        <row r="597">
          <cell r="A597">
            <v>3603479</v>
          </cell>
          <cell r="B597" t="str">
            <v>SINGH</v>
          </cell>
          <cell r="C597" t="str">
            <v>VISHAVJEET</v>
          </cell>
          <cell r="D597" t="str">
            <v>A.A. ATLETICA MALO</v>
          </cell>
          <cell r="E597">
            <v>0</v>
          </cell>
          <cell r="F597">
            <v>2001</v>
          </cell>
          <cell r="G597">
            <v>0</v>
          </cell>
          <cell r="H597" t="str">
            <v>AM</v>
          </cell>
          <cell r="I597" t="str">
            <v>00132</v>
          </cell>
          <cell r="J597" t="str">
            <v>03603479</v>
          </cell>
        </row>
        <row r="598">
          <cell r="A598">
            <v>3604001</v>
          </cell>
          <cell r="B598" t="str">
            <v>SPAGNOLO</v>
          </cell>
          <cell r="C598" t="str">
            <v>LORENZO</v>
          </cell>
          <cell r="D598" t="str">
            <v>POLISPORTIVA DUEVILLE</v>
          </cell>
          <cell r="E598">
            <v>0</v>
          </cell>
          <cell r="F598">
            <v>2001</v>
          </cell>
          <cell r="G598">
            <v>0</v>
          </cell>
          <cell r="H598" t="str">
            <v>AM</v>
          </cell>
          <cell r="I598" t="str">
            <v>00112</v>
          </cell>
          <cell r="J598" t="str">
            <v>03604001</v>
          </cell>
        </row>
        <row r="599">
          <cell r="A599">
            <v>3604170</v>
          </cell>
          <cell r="B599" t="str">
            <v>TONIOLO</v>
          </cell>
          <cell r="C599" t="str">
            <v>SAMUELE</v>
          </cell>
          <cell r="D599" t="str">
            <v>U.S. SUMMANO</v>
          </cell>
          <cell r="E599">
            <v>0</v>
          </cell>
          <cell r="F599">
            <v>2002</v>
          </cell>
          <cell r="G599">
            <v>0</v>
          </cell>
          <cell r="H599" t="str">
            <v>AM</v>
          </cell>
          <cell r="I599" t="str">
            <v>00137</v>
          </cell>
          <cell r="J599" t="str">
            <v>03604170</v>
          </cell>
        </row>
        <row r="600">
          <cell r="A600">
            <v>3604862</v>
          </cell>
          <cell r="B600" t="str">
            <v>TOSO</v>
          </cell>
          <cell r="C600" t="str">
            <v>DANIELE</v>
          </cell>
          <cell r="D600" t="str">
            <v>POLISPORTIVA SALF ALTOPADOVANA</v>
          </cell>
          <cell r="E600">
            <v>0</v>
          </cell>
          <cell r="F600">
            <v>2002</v>
          </cell>
          <cell r="G600">
            <v>0</v>
          </cell>
          <cell r="H600" t="str">
            <v>AM</v>
          </cell>
          <cell r="I600" t="str">
            <v>00145</v>
          </cell>
          <cell r="J600" t="str">
            <v>03604862</v>
          </cell>
        </row>
        <row r="601">
          <cell r="A601">
            <v>3602550</v>
          </cell>
          <cell r="B601" t="str">
            <v>TRENTIN</v>
          </cell>
          <cell r="C601" t="str">
            <v>DAVIDE</v>
          </cell>
          <cell r="D601" t="str">
            <v>ATLETICA UNION CREAZZO A.S.D.</v>
          </cell>
          <cell r="E601">
            <v>0</v>
          </cell>
          <cell r="F601">
            <v>2002</v>
          </cell>
          <cell r="G601">
            <v>0</v>
          </cell>
          <cell r="H601" t="str">
            <v>AM</v>
          </cell>
          <cell r="I601" t="str">
            <v>00101</v>
          </cell>
          <cell r="J601" t="str">
            <v>03602550</v>
          </cell>
        </row>
        <row r="602">
          <cell r="A602">
            <v>3603127</v>
          </cell>
          <cell r="B602" t="str">
            <v>TRETTI</v>
          </cell>
          <cell r="C602" t="str">
            <v>GIUSEPPE</v>
          </cell>
          <cell r="D602" t="str">
            <v>A.S.D. VALLI DEL PASUBIO</v>
          </cell>
          <cell r="E602">
            <v>0</v>
          </cell>
          <cell r="F602">
            <v>2002</v>
          </cell>
          <cell r="G602">
            <v>0</v>
          </cell>
          <cell r="H602" t="str">
            <v>AM</v>
          </cell>
          <cell r="I602" t="str">
            <v>00073</v>
          </cell>
          <cell r="J602" t="str">
            <v>03603127</v>
          </cell>
        </row>
        <row r="603">
          <cell r="A603">
            <v>3603303</v>
          </cell>
          <cell r="B603" t="str">
            <v>VENCATO</v>
          </cell>
          <cell r="C603" t="str">
            <v>ALESSANDRO</v>
          </cell>
          <cell r="D603" t="str">
            <v>A.P.D. VALDAGNO</v>
          </cell>
          <cell r="E603">
            <v>0</v>
          </cell>
          <cell r="F603">
            <v>2001</v>
          </cell>
          <cell r="G603">
            <v>0</v>
          </cell>
          <cell r="H603" t="str">
            <v>AM</v>
          </cell>
          <cell r="I603" t="str">
            <v>00135</v>
          </cell>
          <cell r="J603" t="str">
            <v>03603303</v>
          </cell>
        </row>
        <row r="604">
          <cell r="A604">
            <v>3604496</v>
          </cell>
          <cell r="B604" t="str">
            <v>VENDRAMIN</v>
          </cell>
          <cell r="C604" t="str">
            <v>EUGENIO</v>
          </cell>
          <cell r="D604" t="str">
            <v>POLISPORTIVA DUEVILLE</v>
          </cell>
          <cell r="E604">
            <v>0</v>
          </cell>
          <cell r="F604">
            <v>2001</v>
          </cell>
          <cell r="G604">
            <v>0</v>
          </cell>
          <cell r="H604" t="str">
            <v>AM</v>
          </cell>
          <cell r="I604" t="str">
            <v>00112</v>
          </cell>
          <cell r="J604" t="str">
            <v>03604496</v>
          </cell>
        </row>
        <row r="605">
          <cell r="A605">
            <v>3603392</v>
          </cell>
          <cell r="B605" t="str">
            <v>ZAMPERETTI</v>
          </cell>
          <cell r="C605" t="str">
            <v>ANDREA</v>
          </cell>
          <cell r="D605" t="str">
            <v>ATLETICA VALCHIAMPO</v>
          </cell>
          <cell r="E605">
            <v>0</v>
          </cell>
          <cell r="F605">
            <v>2002</v>
          </cell>
          <cell r="G605">
            <v>0</v>
          </cell>
          <cell r="H605" t="str">
            <v>AM</v>
          </cell>
          <cell r="I605" t="str">
            <v>00140</v>
          </cell>
          <cell r="J605" t="str">
            <v>03603392</v>
          </cell>
        </row>
        <row r="606">
          <cell r="A606">
            <v>3604048</v>
          </cell>
          <cell r="B606" t="str">
            <v>ZENDRON</v>
          </cell>
          <cell r="C606" t="str">
            <v>TOMMASO</v>
          </cell>
          <cell r="D606" t="str">
            <v>U.S. SUMMANO</v>
          </cell>
          <cell r="E606">
            <v>0</v>
          </cell>
          <cell r="F606">
            <v>2002</v>
          </cell>
          <cell r="G606">
            <v>0</v>
          </cell>
          <cell r="H606" t="str">
            <v>AM</v>
          </cell>
          <cell r="I606" t="str">
            <v>00137</v>
          </cell>
          <cell r="J606" t="str">
            <v>03604048</v>
          </cell>
        </row>
        <row r="607">
          <cell r="A607">
            <v>3604274</v>
          </cell>
          <cell r="B607" t="str">
            <v>ZIVOJINOVIC</v>
          </cell>
          <cell r="C607" t="str">
            <v>MILAN</v>
          </cell>
          <cell r="D607" t="str">
            <v>CSI ATLETICA COLLI BERICI A.S.D.</v>
          </cell>
          <cell r="E607">
            <v>0</v>
          </cell>
          <cell r="F607">
            <v>2001</v>
          </cell>
          <cell r="G607">
            <v>0</v>
          </cell>
          <cell r="H607" t="str">
            <v>AM</v>
          </cell>
          <cell r="I607" t="str">
            <v>00070</v>
          </cell>
          <cell r="J607" t="str">
            <v>03604274</v>
          </cell>
        </row>
        <row r="608">
          <cell r="A608">
            <v>3603518</v>
          </cell>
          <cell r="B608" t="str">
            <v>ZORZI</v>
          </cell>
          <cell r="C608" t="str">
            <v>FILIPPO</v>
          </cell>
          <cell r="D608" t="str">
            <v>U.S. SUMMANO</v>
          </cell>
          <cell r="E608">
            <v>0</v>
          </cell>
          <cell r="F608">
            <v>2002</v>
          </cell>
          <cell r="G608">
            <v>0</v>
          </cell>
          <cell r="H608" t="str">
            <v>AM</v>
          </cell>
          <cell r="I608" t="str">
            <v>00137</v>
          </cell>
          <cell r="J608" t="str">
            <v>03603518</v>
          </cell>
        </row>
        <row r="609">
          <cell r="A609">
            <v>3604012</v>
          </cell>
          <cell r="B609" t="str">
            <v>ZORZO</v>
          </cell>
          <cell r="C609" t="str">
            <v>LEONARDO</v>
          </cell>
          <cell r="D609" t="str">
            <v>POLISPORTIVA DUEVILLE</v>
          </cell>
          <cell r="E609">
            <v>0</v>
          </cell>
          <cell r="F609">
            <v>2001</v>
          </cell>
          <cell r="G609">
            <v>0</v>
          </cell>
          <cell r="H609" t="str">
            <v>AM</v>
          </cell>
          <cell r="I609" t="str">
            <v>00112</v>
          </cell>
          <cell r="J609" t="str">
            <v>03604012</v>
          </cell>
        </row>
        <row r="610">
          <cell r="A610">
            <v>3604592</v>
          </cell>
          <cell r="B610" t="str">
            <v>ZURLO</v>
          </cell>
          <cell r="C610" t="str">
            <v>FEDERICO</v>
          </cell>
          <cell r="D610" t="str">
            <v>POLISPORTIVA SALF ALTOPADOVANA</v>
          </cell>
          <cell r="E610">
            <v>0</v>
          </cell>
          <cell r="F610">
            <v>2002</v>
          </cell>
          <cell r="G610">
            <v>0</v>
          </cell>
          <cell r="H610" t="str">
            <v>AM</v>
          </cell>
          <cell r="I610" t="str">
            <v>00145</v>
          </cell>
          <cell r="J610" t="str">
            <v>03604592</v>
          </cell>
        </row>
        <row r="611">
          <cell r="A611">
            <v>3604035</v>
          </cell>
          <cell r="B611" t="str">
            <v>AMARA</v>
          </cell>
          <cell r="C611" t="str">
            <v>NOOR</v>
          </cell>
          <cell r="D611" t="str">
            <v>AMICI DELL'ATLETICA VICENZA</v>
          </cell>
          <cell r="E611">
            <v>0</v>
          </cell>
          <cell r="F611">
            <v>2004</v>
          </cell>
          <cell r="G611">
            <v>0</v>
          </cell>
          <cell r="H611" t="str">
            <v>CF</v>
          </cell>
          <cell r="I611" t="str">
            <v>00265</v>
          </cell>
          <cell r="J611" t="str">
            <v>03604035</v>
          </cell>
        </row>
        <row r="612">
          <cell r="A612">
            <v>3603933</v>
          </cell>
          <cell r="B612" t="str">
            <v>ANDREIN</v>
          </cell>
          <cell r="C612" t="str">
            <v>NOEMI</v>
          </cell>
          <cell r="D612" t="str">
            <v>POLISPORTIVA DUEVILLE</v>
          </cell>
          <cell r="E612">
            <v>0</v>
          </cell>
          <cell r="F612">
            <v>2004</v>
          </cell>
          <cell r="G612">
            <v>0</v>
          </cell>
          <cell r="H612" t="str">
            <v>CF</v>
          </cell>
          <cell r="I612" t="str">
            <v>00112</v>
          </cell>
          <cell r="J612" t="str">
            <v>03603933</v>
          </cell>
        </row>
        <row r="613">
          <cell r="A613">
            <v>3603540</v>
          </cell>
          <cell r="B613" t="str">
            <v>ANTONINI</v>
          </cell>
          <cell r="C613" t="str">
            <v>ELENA</v>
          </cell>
          <cell r="D613" t="str">
            <v>AMICI DELL'ATLETICA VICENZA</v>
          </cell>
          <cell r="E613">
            <v>0</v>
          </cell>
          <cell r="F613">
            <v>2004</v>
          </cell>
          <cell r="G613">
            <v>0</v>
          </cell>
          <cell r="H613" t="str">
            <v>CF</v>
          </cell>
          <cell r="I613" t="str">
            <v>00265</v>
          </cell>
          <cell r="J613" t="str">
            <v>03603540</v>
          </cell>
        </row>
        <row r="614">
          <cell r="A614">
            <v>3604193</v>
          </cell>
          <cell r="B614" t="str">
            <v>ASSAM</v>
          </cell>
          <cell r="C614" t="str">
            <v>FAIZA</v>
          </cell>
          <cell r="D614" t="str">
            <v>CSI ATLETICA COLLI BERICI A.S.D.</v>
          </cell>
          <cell r="E614">
            <v>0</v>
          </cell>
          <cell r="F614">
            <v>2003</v>
          </cell>
          <cell r="G614">
            <v>0</v>
          </cell>
          <cell r="H614" t="str">
            <v>CF</v>
          </cell>
          <cell r="I614" t="str">
            <v>00070</v>
          </cell>
          <cell r="J614" t="str">
            <v>03604193</v>
          </cell>
        </row>
        <row r="615">
          <cell r="A615">
            <v>3604194</v>
          </cell>
          <cell r="B615" t="str">
            <v>ASSAM</v>
          </cell>
          <cell r="C615" t="str">
            <v>SALIHA</v>
          </cell>
          <cell r="D615" t="str">
            <v>CSI ATLETICA COLLI BERICI A.S.D.</v>
          </cell>
          <cell r="E615">
            <v>0</v>
          </cell>
          <cell r="F615">
            <v>2003</v>
          </cell>
          <cell r="G615">
            <v>0</v>
          </cell>
          <cell r="H615" t="str">
            <v>CF</v>
          </cell>
          <cell r="I615" t="str">
            <v>00070</v>
          </cell>
          <cell r="J615" t="str">
            <v>03604194</v>
          </cell>
        </row>
        <row r="616">
          <cell r="A616">
            <v>3603687</v>
          </cell>
          <cell r="B616" t="str">
            <v>BAGGIO</v>
          </cell>
          <cell r="C616" t="str">
            <v>ELEONORA</v>
          </cell>
          <cell r="D616" t="str">
            <v>C.S.I. TEZZE SUL BRENTA</v>
          </cell>
          <cell r="E616">
            <v>0</v>
          </cell>
          <cell r="F616">
            <v>2003</v>
          </cell>
          <cell r="G616">
            <v>0</v>
          </cell>
          <cell r="H616" t="str">
            <v>CF</v>
          </cell>
          <cell r="I616" t="str">
            <v>00134</v>
          </cell>
          <cell r="J616" t="str">
            <v>03603687</v>
          </cell>
        </row>
        <row r="617">
          <cell r="A617">
            <v>3603222</v>
          </cell>
          <cell r="B617" t="str">
            <v>BANCE</v>
          </cell>
          <cell r="C617" t="str">
            <v>RABIATOU</v>
          </cell>
          <cell r="D617" t="str">
            <v>ATLETICA TRISSINO</v>
          </cell>
          <cell r="E617">
            <v>0</v>
          </cell>
          <cell r="F617">
            <v>2004</v>
          </cell>
          <cell r="G617">
            <v>0</v>
          </cell>
          <cell r="H617" t="str">
            <v>CF</v>
          </cell>
          <cell r="I617" t="str">
            <v>00230</v>
          </cell>
          <cell r="J617" t="str">
            <v>03603222</v>
          </cell>
        </row>
        <row r="618">
          <cell r="A618">
            <v>3607231</v>
          </cell>
          <cell r="B618" t="str">
            <v>BARA</v>
          </cell>
          <cell r="C618" t="str">
            <v>FAUSIA</v>
          </cell>
          <cell r="D618" t="str">
            <v>POLISPORTIVA SALF ALTOPADOVANA</v>
          </cell>
          <cell r="E618">
            <v>0</v>
          </cell>
          <cell r="F618">
            <v>2003</v>
          </cell>
          <cell r="G618">
            <v>0</v>
          </cell>
          <cell r="H618" t="str">
            <v>CF</v>
          </cell>
          <cell r="I618" t="str">
            <v>00145</v>
          </cell>
          <cell r="J618" t="str">
            <v>03607231</v>
          </cell>
        </row>
        <row r="619">
          <cell r="A619">
            <v>3607073</v>
          </cell>
          <cell r="B619" t="str">
            <v>BARA</v>
          </cell>
          <cell r="C619" t="str">
            <v>LAILATOU</v>
          </cell>
          <cell r="D619" t="str">
            <v>POLISPORTIVA SALF ALTOPADOVANA</v>
          </cell>
          <cell r="E619">
            <v>0</v>
          </cell>
          <cell r="F619">
            <v>2003</v>
          </cell>
          <cell r="G619">
            <v>0</v>
          </cell>
          <cell r="H619" t="str">
            <v>CF</v>
          </cell>
          <cell r="I619" t="str">
            <v>00145</v>
          </cell>
          <cell r="J619" t="str">
            <v>03607073</v>
          </cell>
        </row>
        <row r="620">
          <cell r="A620">
            <v>3602442</v>
          </cell>
          <cell r="B620" t="str">
            <v>BARANOV</v>
          </cell>
          <cell r="C620" t="str">
            <v>MIHAELA</v>
          </cell>
          <cell r="D620" t="str">
            <v>ATLETICA UNION CREAZZO A.S.D.</v>
          </cell>
          <cell r="E620">
            <v>0</v>
          </cell>
          <cell r="F620">
            <v>2003</v>
          </cell>
          <cell r="G620">
            <v>0</v>
          </cell>
          <cell r="H620" t="str">
            <v>CF</v>
          </cell>
          <cell r="I620" t="str">
            <v>00101</v>
          </cell>
          <cell r="J620" t="str">
            <v>03602442</v>
          </cell>
        </row>
        <row r="621">
          <cell r="A621">
            <v>3603258</v>
          </cell>
          <cell r="B621" t="str">
            <v>BARATTINI</v>
          </cell>
          <cell r="C621" t="str">
            <v>EMMA</v>
          </cell>
          <cell r="D621" t="str">
            <v>A.P.D. VALDAGNO</v>
          </cell>
          <cell r="E621">
            <v>0</v>
          </cell>
          <cell r="F621">
            <v>2004</v>
          </cell>
          <cell r="G621">
            <v>0</v>
          </cell>
          <cell r="H621" t="str">
            <v>CF</v>
          </cell>
          <cell r="I621" t="str">
            <v>00135</v>
          </cell>
          <cell r="J621" t="str">
            <v>03603258</v>
          </cell>
        </row>
        <row r="622">
          <cell r="A622">
            <v>3603261</v>
          </cell>
          <cell r="B622" t="str">
            <v>BARATTINI</v>
          </cell>
          <cell r="C622" t="str">
            <v>GIULIA</v>
          </cell>
          <cell r="D622" t="str">
            <v>A.P.D. VALDAGNO</v>
          </cell>
          <cell r="E622">
            <v>0</v>
          </cell>
          <cell r="F622">
            <v>2003</v>
          </cell>
          <cell r="G622">
            <v>0</v>
          </cell>
          <cell r="H622" t="str">
            <v>CF</v>
          </cell>
          <cell r="I622" t="str">
            <v>00135</v>
          </cell>
          <cell r="J622" t="str">
            <v>03603261</v>
          </cell>
        </row>
        <row r="623">
          <cell r="A623">
            <v>3603524</v>
          </cell>
          <cell r="B623" t="str">
            <v>BATTISTELLO</v>
          </cell>
          <cell r="C623" t="str">
            <v>SOFIA</v>
          </cell>
          <cell r="D623" t="str">
            <v>U.S. SUMMANO</v>
          </cell>
          <cell r="E623">
            <v>0</v>
          </cell>
          <cell r="F623">
            <v>2004</v>
          </cell>
          <cell r="G623">
            <v>0</v>
          </cell>
          <cell r="H623" t="str">
            <v>CF</v>
          </cell>
          <cell r="I623" t="str">
            <v>00137</v>
          </cell>
          <cell r="J623" t="str">
            <v>03603524</v>
          </cell>
        </row>
        <row r="624">
          <cell r="A624">
            <v>3603422</v>
          </cell>
          <cell r="B624" t="str">
            <v>BERLATO</v>
          </cell>
          <cell r="C624" t="str">
            <v>CAMILLA</v>
          </cell>
          <cell r="D624" t="str">
            <v>A.A. ATLETICA MALO</v>
          </cell>
          <cell r="E624">
            <v>0</v>
          </cell>
          <cell r="F624">
            <v>2003</v>
          </cell>
          <cell r="G624">
            <v>0</v>
          </cell>
          <cell r="H624" t="str">
            <v>CF</v>
          </cell>
          <cell r="I624" t="str">
            <v>00132</v>
          </cell>
          <cell r="J624" t="str">
            <v>03603422</v>
          </cell>
        </row>
        <row r="625">
          <cell r="A625">
            <v>3603769</v>
          </cell>
          <cell r="B625" t="str">
            <v>BERTINI</v>
          </cell>
          <cell r="C625" t="str">
            <v>EMI</v>
          </cell>
          <cell r="D625" t="str">
            <v>G.S. LEONICENA</v>
          </cell>
          <cell r="E625">
            <v>0</v>
          </cell>
          <cell r="F625">
            <v>2003</v>
          </cell>
          <cell r="G625">
            <v>0</v>
          </cell>
          <cell r="H625" t="str">
            <v>CF</v>
          </cell>
          <cell r="I625" t="str">
            <v>00136</v>
          </cell>
          <cell r="J625" t="str">
            <v>03603769</v>
          </cell>
        </row>
        <row r="626">
          <cell r="A626">
            <v>3604587</v>
          </cell>
          <cell r="B626" t="str">
            <v>BERTO</v>
          </cell>
          <cell r="C626" t="str">
            <v>VALENTINA</v>
          </cell>
          <cell r="D626" t="str">
            <v>POLISPORTIVA SALF ALTOPADOVANA</v>
          </cell>
          <cell r="E626">
            <v>0</v>
          </cell>
          <cell r="F626">
            <v>2004</v>
          </cell>
          <cell r="G626">
            <v>0</v>
          </cell>
          <cell r="H626" t="str">
            <v>CF</v>
          </cell>
          <cell r="I626" t="str">
            <v>00145</v>
          </cell>
          <cell r="J626" t="str">
            <v>03604587</v>
          </cell>
        </row>
        <row r="627">
          <cell r="A627">
            <v>3604688</v>
          </cell>
          <cell r="B627" t="str">
            <v>BOSCARIOLO</v>
          </cell>
          <cell r="C627" t="str">
            <v>ANNA</v>
          </cell>
          <cell r="D627" t="str">
            <v>AMICI DELL'ATLETICA VICENZA</v>
          </cell>
          <cell r="E627">
            <v>0</v>
          </cell>
          <cell r="F627">
            <v>2004</v>
          </cell>
          <cell r="G627">
            <v>0</v>
          </cell>
          <cell r="H627" t="str">
            <v>CF</v>
          </cell>
          <cell r="I627" t="str">
            <v>00265</v>
          </cell>
          <cell r="J627" t="str">
            <v>03604688</v>
          </cell>
        </row>
        <row r="628">
          <cell r="A628">
            <v>3603546</v>
          </cell>
          <cell r="B628" t="str">
            <v>BOSCARO</v>
          </cell>
          <cell r="C628" t="str">
            <v>LAURA</v>
          </cell>
          <cell r="D628" t="str">
            <v>AMICI DELL'ATLETICA VICENZA</v>
          </cell>
          <cell r="E628">
            <v>0</v>
          </cell>
          <cell r="F628">
            <v>2004</v>
          </cell>
          <cell r="G628">
            <v>0</v>
          </cell>
          <cell r="H628" t="str">
            <v>CF</v>
          </cell>
          <cell r="I628" t="str">
            <v>00265</v>
          </cell>
          <cell r="J628" t="str">
            <v>03603546</v>
          </cell>
        </row>
        <row r="629">
          <cell r="A629">
            <v>3603399</v>
          </cell>
          <cell r="B629" t="str">
            <v>BOSCHETTO</v>
          </cell>
          <cell r="C629" t="str">
            <v>ALESSIA</v>
          </cell>
          <cell r="D629" t="str">
            <v>ATLETICA VALCHIAMPO</v>
          </cell>
          <cell r="E629">
            <v>0</v>
          </cell>
          <cell r="F629">
            <v>2004</v>
          </cell>
          <cell r="G629">
            <v>0</v>
          </cell>
          <cell r="H629" t="str">
            <v>CF</v>
          </cell>
          <cell r="I629" t="str">
            <v>00140</v>
          </cell>
          <cell r="J629" t="str">
            <v>03603399</v>
          </cell>
        </row>
        <row r="630">
          <cell r="A630">
            <v>3602267</v>
          </cell>
          <cell r="B630" t="str">
            <v>BRAZZALE</v>
          </cell>
          <cell r="C630" t="str">
            <v>MARIA</v>
          </cell>
          <cell r="D630" t="str">
            <v>POL. DIL. MONTECCHIO PRECALCINO</v>
          </cell>
          <cell r="E630">
            <v>0</v>
          </cell>
          <cell r="F630">
            <v>2003</v>
          </cell>
          <cell r="G630">
            <v>0</v>
          </cell>
          <cell r="H630" t="str">
            <v>CF</v>
          </cell>
          <cell r="I630" t="str">
            <v>00004</v>
          </cell>
          <cell r="J630" t="str">
            <v>03602267</v>
          </cell>
        </row>
        <row r="631">
          <cell r="A631">
            <v>3603547</v>
          </cell>
          <cell r="B631" t="str">
            <v>BRESSAN</v>
          </cell>
          <cell r="C631" t="str">
            <v>GIORGIA</v>
          </cell>
          <cell r="D631" t="str">
            <v>AMICI DELL'ATLETICA VICENZA</v>
          </cell>
          <cell r="E631">
            <v>0</v>
          </cell>
          <cell r="F631">
            <v>2004</v>
          </cell>
          <cell r="G631">
            <v>0</v>
          </cell>
          <cell r="H631" t="str">
            <v>CF</v>
          </cell>
          <cell r="I631" t="str">
            <v>00265</v>
          </cell>
          <cell r="J631" t="str">
            <v>03603547</v>
          </cell>
        </row>
        <row r="632">
          <cell r="A632">
            <v>3604566</v>
          </cell>
          <cell r="B632" t="str">
            <v>BRUNETTO</v>
          </cell>
          <cell r="C632" t="str">
            <v>RACHELE</v>
          </cell>
          <cell r="D632" t="str">
            <v>AMICI DELL'ATLETICA VICENZA</v>
          </cell>
          <cell r="E632">
            <v>0</v>
          </cell>
          <cell r="F632">
            <v>2004</v>
          </cell>
          <cell r="G632">
            <v>0</v>
          </cell>
          <cell r="H632" t="str">
            <v>CF</v>
          </cell>
          <cell r="I632" t="str">
            <v>00265</v>
          </cell>
          <cell r="J632" t="str">
            <v>03604566</v>
          </cell>
        </row>
        <row r="633">
          <cell r="A633">
            <v>3607216</v>
          </cell>
          <cell r="B633" t="str">
            <v>BRUTTOMESSO</v>
          </cell>
          <cell r="C633" t="str">
            <v>CHIARA</v>
          </cell>
          <cell r="D633" t="str">
            <v>A.P.D. VALDAGNO</v>
          </cell>
          <cell r="E633">
            <v>0</v>
          </cell>
          <cell r="F633">
            <v>2004</v>
          </cell>
          <cell r="G633">
            <v>0</v>
          </cell>
          <cell r="H633" t="str">
            <v>CF</v>
          </cell>
          <cell r="I633" t="str">
            <v>00135</v>
          </cell>
          <cell r="J633" t="str">
            <v>03607216</v>
          </cell>
        </row>
        <row r="634">
          <cell r="A634">
            <v>3602449</v>
          </cell>
          <cell r="B634" t="str">
            <v>BUCCHERI</v>
          </cell>
          <cell r="C634" t="str">
            <v>ANNA</v>
          </cell>
          <cell r="D634" t="str">
            <v>ATLETICA UNION CREAZZO A.S.D.</v>
          </cell>
          <cell r="E634">
            <v>0</v>
          </cell>
          <cell r="F634">
            <v>2003</v>
          </cell>
          <cell r="G634">
            <v>0</v>
          </cell>
          <cell r="H634" t="str">
            <v>CF</v>
          </cell>
          <cell r="I634" t="str">
            <v>00101</v>
          </cell>
          <cell r="J634" t="str">
            <v>03602449</v>
          </cell>
        </row>
        <row r="635">
          <cell r="A635">
            <v>3607232</v>
          </cell>
          <cell r="B635" t="str">
            <v>CAMILLI</v>
          </cell>
          <cell r="C635" t="str">
            <v>ELISA</v>
          </cell>
          <cell r="D635" t="str">
            <v>POLISPORTIVA SALF ALTOPADOVANA</v>
          </cell>
          <cell r="E635">
            <v>0</v>
          </cell>
          <cell r="F635">
            <v>2003</v>
          </cell>
          <cell r="G635">
            <v>0</v>
          </cell>
          <cell r="H635" t="str">
            <v>CF</v>
          </cell>
          <cell r="I635" t="str">
            <v>00145</v>
          </cell>
          <cell r="J635" t="str">
            <v>03607232</v>
          </cell>
        </row>
        <row r="636">
          <cell r="A636">
            <v>3602739</v>
          </cell>
          <cell r="B636" t="str">
            <v>CAPITANIO</v>
          </cell>
          <cell r="C636" t="str">
            <v>ANNIE</v>
          </cell>
          <cell r="D636" t="str">
            <v>ATLETICA UNION CREAZZO A.S.D.</v>
          </cell>
          <cell r="E636">
            <v>0</v>
          </cell>
          <cell r="F636">
            <v>2003</v>
          </cell>
          <cell r="G636">
            <v>0</v>
          </cell>
          <cell r="H636" t="str">
            <v>CF</v>
          </cell>
          <cell r="I636" t="str">
            <v>00101</v>
          </cell>
          <cell r="J636" t="str">
            <v>03602739</v>
          </cell>
        </row>
        <row r="637">
          <cell r="A637">
            <v>3604057</v>
          </cell>
          <cell r="B637" t="str">
            <v>CAROLLO</v>
          </cell>
          <cell r="C637" t="str">
            <v>ELISA</v>
          </cell>
          <cell r="D637" t="str">
            <v>U.S. SUMMANO</v>
          </cell>
          <cell r="E637">
            <v>0</v>
          </cell>
          <cell r="F637">
            <v>2003</v>
          </cell>
          <cell r="G637">
            <v>0</v>
          </cell>
          <cell r="H637" t="str">
            <v>CF</v>
          </cell>
          <cell r="I637" t="str">
            <v>00137</v>
          </cell>
          <cell r="J637" t="str">
            <v>03604057</v>
          </cell>
        </row>
        <row r="638">
          <cell r="A638">
            <v>3602463</v>
          </cell>
          <cell r="B638" t="str">
            <v>CASTELLO</v>
          </cell>
          <cell r="C638" t="str">
            <v>BEATRICE</v>
          </cell>
          <cell r="D638" t="str">
            <v>ATLETICA UNION CREAZZO A.S.D.</v>
          </cell>
          <cell r="E638">
            <v>0</v>
          </cell>
          <cell r="F638">
            <v>2003</v>
          </cell>
          <cell r="G638">
            <v>0</v>
          </cell>
          <cell r="H638" t="str">
            <v>CF</v>
          </cell>
          <cell r="I638" t="str">
            <v>00101</v>
          </cell>
          <cell r="J638" t="str">
            <v>03602463</v>
          </cell>
        </row>
        <row r="639">
          <cell r="A639">
            <v>3602389</v>
          </cell>
          <cell r="B639" t="str">
            <v>CATTELAN</v>
          </cell>
          <cell r="C639" t="str">
            <v>SOFIA</v>
          </cell>
          <cell r="D639" t="str">
            <v>RISORGIVE</v>
          </cell>
          <cell r="E639">
            <v>0</v>
          </cell>
          <cell r="F639">
            <v>2004</v>
          </cell>
          <cell r="G639">
            <v>0</v>
          </cell>
          <cell r="H639" t="str">
            <v>CF</v>
          </cell>
          <cell r="I639" t="str">
            <v>00031</v>
          </cell>
          <cell r="J639" t="str">
            <v>03602389</v>
          </cell>
        </row>
        <row r="640">
          <cell r="A640">
            <v>3602273</v>
          </cell>
          <cell r="B640" t="str">
            <v>CHEMELLO</v>
          </cell>
          <cell r="C640" t="str">
            <v>SILVIA</v>
          </cell>
          <cell r="D640" t="str">
            <v>POL. DIL. MONTECCHIO PRECALCINO</v>
          </cell>
          <cell r="E640">
            <v>0</v>
          </cell>
          <cell r="F640">
            <v>2004</v>
          </cell>
          <cell r="G640">
            <v>0</v>
          </cell>
          <cell r="H640" t="str">
            <v>CF</v>
          </cell>
          <cell r="I640" t="str">
            <v>00004</v>
          </cell>
          <cell r="J640" t="str">
            <v>03602273</v>
          </cell>
        </row>
        <row r="641">
          <cell r="A641">
            <v>3603109</v>
          </cell>
          <cell r="B641" t="str">
            <v>CIMATI</v>
          </cell>
          <cell r="C641" t="str">
            <v>TERESA</v>
          </cell>
          <cell r="D641" t="str">
            <v>ATLETICA UNION CREAZZO A.S.D.</v>
          </cell>
          <cell r="E641">
            <v>0</v>
          </cell>
          <cell r="F641">
            <v>2004</v>
          </cell>
          <cell r="G641">
            <v>0</v>
          </cell>
          <cell r="H641" t="str">
            <v>CF</v>
          </cell>
          <cell r="I641" t="str">
            <v>00101</v>
          </cell>
          <cell r="J641" t="str">
            <v>03603109</v>
          </cell>
        </row>
        <row r="642">
          <cell r="A642">
            <v>3603952</v>
          </cell>
          <cell r="B642" t="str">
            <v>COLOSSO</v>
          </cell>
          <cell r="C642" t="str">
            <v>CHIARA</v>
          </cell>
          <cell r="D642" t="str">
            <v>POLISPORTIVA DUEVILLE</v>
          </cell>
          <cell r="E642">
            <v>0</v>
          </cell>
          <cell r="F642">
            <v>2003</v>
          </cell>
          <cell r="G642">
            <v>0</v>
          </cell>
          <cell r="H642" t="str">
            <v>CF</v>
          </cell>
          <cell r="I642" t="str">
            <v>00112</v>
          </cell>
          <cell r="J642" t="str">
            <v>03603952</v>
          </cell>
        </row>
        <row r="643">
          <cell r="A643">
            <v>3602470</v>
          </cell>
          <cell r="B643" t="str">
            <v>DA PONT</v>
          </cell>
          <cell r="C643" t="str">
            <v>SVEVA</v>
          </cell>
          <cell r="D643" t="str">
            <v>ATLETICA UNION CREAZZO A.S.D.</v>
          </cell>
          <cell r="E643">
            <v>0</v>
          </cell>
          <cell r="F643">
            <v>2003</v>
          </cell>
          <cell r="G643">
            <v>0</v>
          </cell>
          <cell r="H643" t="str">
            <v>CF</v>
          </cell>
          <cell r="I643" t="str">
            <v>00101</v>
          </cell>
          <cell r="J643" t="str">
            <v>03602470</v>
          </cell>
        </row>
        <row r="644">
          <cell r="A644">
            <v>3603194</v>
          </cell>
          <cell r="B644" t="str">
            <v>DAL LAGO</v>
          </cell>
          <cell r="C644" t="str">
            <v>ARIANNA</v>
          </cell>
          <cell r="D644" t="str">
            <v>AMICI DELL'ATLETICA VICENZA</v>
          </cell>
          <cell r="E644">
            <v>0</v>
          </cell>
          <cell r="F644">
            <v>2004</v>
          </cell>
          <cell r="G644">
            <v>0</v>
          </cell>
          <cell r="H644" t="str">
            <v>CF</v>
          </cell>
          <cell r="I644" t="str">
            <v>00265</v>
          </cell>
          <cell r="J644" t="str">
            <v>03603194</v>
          </cell>
        </row>
        <row r="645">
          <cell r="A645">
            <v>3604213</v>
          </cell>
          <cell r="B645" t="str">
            <v>DAL MASO</v>
          </cell>
          <cell r="C645" t="str">
            <v>LUCIA</v>
          </cell>
          <cell r="D645" t="str">
            <v>CSI ATLETICA COLLI BERICI A.S.D.</v>
          </cell>
          <cell r="E645">
            <v>0</v>
          </cell>
          <cell r="F645">
            <v>2003</v>
          </cell>
          <cell r="G645">
            <v>0</v>
          </cell>
          <cell r="H645" t="str">
            <v>CF</v>
          </cell>
          <cell r="I645" t="str">
            <v>00070</v>
          </cell>
          <cell r="J645" t="str">
            <v>03604213</v>
          </cell>
        </row>
        <row r="646">
          <cell r="A646">
            <v>3603049</v>
          </cell>
          <cell r="B646" t="str">
            <v>DAL MOLIN</v>
          </cell>
          <cell r="C646" t="str">
            <v>MARTA</v>
          </cell>
          <cell r="D646" t="str">
            <v>ATLETICA ARZIGNANO</v>
          </cell>
          <cell r="E646">
            <v>0</v>
          </cell>
          <cell r="F646">
            <v>2003</v>
          </cell>
          <cell r="G646">
            <v>0</v>
          </cell>
          <cell r="H646" t="str">
            <v>CF</v>
          </cell>
          <cell r="I646" t="str">
            <v>00131</v>
          </cell>
          <cell r="J646" t="str">
            <v>03603049</v>
          </cell>
        </row>
        <row r="647">
          <cell r="A647">
            <v>3606010</v>
          </cell>
          <cell r="B647" t="str">
            <v>D'ALVISE</v>
          </cell>
          <cell r="C647" t="str">
            <v>SANDRA</v>
          </cell>
          <cell r="D647" t="str">
            <v>POLISPORTIVA SALF ALTOPADOVANA</v>
          </cell>
          <cell r="E647">
            <v>0</v>
          </cell>
          <cell r="F647">
            <v>2003</v>
          </cell>
          <cell r="G647">
            <v>0</v>
          </cell>
          <cell r="H647" t="str">
            <v>CF</v>
          </cell>
          <cell r="I647" t="str">
            <v>00145</v>
          </cell>
          <cell r="J647" t="str">
            <v>03606010</v>
          </cell>
        </row>
        <row r="648">
          <cell r="A648">
            <v>3602882</v>
          </cell>
          <cell r="B648" t="str">
            <v>DE CHECCI</v>
          </cell>
          <cell r="C648" t="str">
            <v>VERONICA</v>
          </cell>
          <cell r="D648" t="str">
            <v>SPAZI VERDI</v>
          </cell>
          <cell r="E648">
            <v>0</v>
          </cell>
          <cell r="F648">
            <v>2004</v>
          </cell>
          <cell r="G648">
            <v>0</v>
          </cell>
          <cell r="H648" t="str">
            <v>CF</v>
          </cell>
          <cell r="I648" t="str">
            <v>00298</v>
          </cell>
          <cell r="J648" t="str">
            <v>03602882</v>
          </cell>
        </row>
        <row r="649">
          <cell r="A649">
            <v>3602477</v>
          </cell>
          <cell r="B649" t="str">
            <v>DE PERON</v>
          </cell>
          <cell r="C649" t="str">
            <v>REBECCA</v>
          </cell>
          <cell r="D649" t="str">
            <v>ATLETICA UNION CREAZZO A.S.D.</v>
          </cell>
          <cell r="E649">
            <v>0</v>
          </cell>
          <cell r="F649">
            <v>2004</v>
          </cell>
          <cell r="G649">
            <v>0</v>
          </cell>
          <cell r="H649" t="str">
            <v>CF</v>
          </cell>
          <cell r="I649" t="str">
            <v>00101</v>
          </cell>
          <cell r="J649" t="str">
            <v>03602477</v>
          </cell>
        </row>
        <row r="650">
          <cell r="A650">
            <v>3604014</v>
          </cell>
          <cell r="B650" t="str">
            <v>DE ROSSO</v>
          </cell>
          <cell r="C650" t="str">
            <v>CHIARA</v>
          </cell>
          <cell r="D650" t="str">
            <v>POLISPORTIVA DUEVILLE</v>
          </cell>
          <cell r="E650">
            <v>0</v>
          </cell>
          <cell r="F650">
            <v>2003</v>
          </cell>
          <cell r="G650">
            <v>0</v>
          </cell>
          <cell r="H650" t="str">
            <v>CF</v>
          </cell>
          <cell r="I650" t="str">
            <v>00112</v>
          </cell>
          <cell r="J650" t="str">
            <v>03604014</v>
          </cell>
        </row>
        <row r="651">
          <cell r="A651">
            <v>3603961</v>
          </cell>
          <cell r="B651" t="str">
            <v>DJADOU</v>
          </cell>
          <cell r="C651" t="str">
            <v>AKPENE MARTIALE</v>
          </cell>
          <cell r="D651" t="str">
            <v>POLISPORTIVA DUEVILLE</v>
          </cell>
          <cell r="E651">
            <v>0</v>
          </cell>
          <cell r="F651">
            <v>2003</v>
          </cell>
          <cell r="G651">
            <v>0</v>
          </cell>
          <cell r="H651" t="str">
            <v>CF</v>
          </cell>
          <cell r="I651" t="str">
            <v>00112</v>
          </cell>
          <cell r="J651" t="str">
            <v>03603961</v>
          </cell>
        </row>
        <row r="652">
          <cell r="A652">
            <v>3603560</v>
          </cell>
          <cell r="B652" t="str">
            <v>EMBRINATI</v>
          </cell>
          <cell r="C652" t="str">
            <v>CLARA</v>
          </cell>
          <cell r="D652" t="str">
            <v>AMICI DELL'ATLETICA VICENZA</v>
          </cell>
          <cell r="E652">
            <v>0</v>
          </cell>
          <cell r="F652">
            <v>2004</v>
          </cell>
          <cell r="G652">
            <v>0</v>
          </cell>
          <cell r="H652" t="str">
            <v>CF</v>
          </cell>
          <cell r="I652" t="str">
            <v>00265</v>
          </cell>
          <cell r="J652" t="str">
            <v>03603560</v>
          </cell>
        </row>
        <row r="653">
          <cell r="A653">
            <v>3603964</v>
          </cell>
          <cell r="B653" t="str">
            <v>FACCIN</v>
          </cell>
          <cell r="C653" t="str">
            <v>EMILY</v>
          </cell>
          <cell r="D653" t="str">
            <v>POLISPORTIVA DUEVILLE</v>
          </cell>
          <cell r="E653">
            <v>0</v>
          </cell>
          <cell r="F653">
            <v>2004</v>
          </cell>
          <cell r="G653">
            <v>0</v>
          </cell>
          <cell r="H653" t="str">
            <v>CF</v>
          </cell>
          <cell r="I653" t="str">
            <v>00112</v>
          </cell>
          <cell r="J653" t="str">
            <v>03603964</v>
          </cell>
        </row>
        <row r="654">
          <cell r="A654">
            <v>3602486</v>
          </cell>
          <cell r="B654" t="str">
            <v>FACCINI</v>
          </cell>
          <cell r="C654" t="str">
            <v>ELISA</v>
          </cell>
          <cell r="D654" t="str">
            <v>ATLETICA UNION CREAZZO A.S.D.</v>
          </cell>
          <cell r="E654">
            <v>0</v>
          </cell>
          <cell r="F654">
            <v>2003</v>
          </cell>
          <cell r="G654">
            <v>0</v>
          </cell>
          <cell r="H654" t="str">
            <v>CF</v>
          </cell>
          <cell r="I654" t="str">
            <v>00101</v>
          </cell>
          <cell r="J654" t="str">
            <v>03602486</v>
          </cell>
        </row>
        <row r="655">
          <cell r="A655">
            <v>3604595</v>
          </cell>
          <cell r="B655" t="str">
            <v>FAGGION</v>
          </cell>
          <cell r="C655" t="str">
            <v>MARIANNA</v>
          </cell>
          <cell r="D655" t="str">
            <v>POLISPORTIVA SALF ALTOPADOVANA</v>
          </cell>
          <cell r="E655">
            <v>0</v>
          </cell>
          <cell r="F655">
            <v>2003</v>
          </cell>
          <cell r="G655">
            <v>0</v>
          </cell>
          <cell r="H655" t="str">
            <v>CF</v>
          </cell>
          <cell r="I655" t="str">
            <v>00145</v>
          </cell>
          <cell r="J655" t="str">
            <v>03604595</v>
          </cell>
        </row>
        <row r="656">
          <cell r="A656">
            <v>3603055</v>
          </cell>
          <cell r="B656" t="str">
            <v>FARINON</v>
          </cell>
          <cell r="C656" t="str">
            <v>ANNALISA</v>
          </cell>
          <cell r="D656" t="str">
            <v>ATLETICA ARZIGNANO</v>
          </cell>
          <cell r="E656">
            <v>0</v>
          </cell>
          <cell r="F656">
            <v>2004</v>
          </cell>
          <cell r="G656">
            <v>0</v>
          </cell>
          <cell r="H656" t="str">
            <v>CF</v>
          </cell>
          <cell r="I656" t="str">
            <v>00131</v>
          </cell>
          <cell r="J656" t="str">
            <v>03603055</v>
          </cell>
        </row>
        <row r="657">
          <cell r="A657">
            <v>3602393</v>
          </cell>
          <cell r="B657" t="str">
            <v>FELTRIN</v>
          </cell>
          <cell r="C657" t="str">
            <v>CLARISSA</v>
          </cell>
          <cell r="D657" t="str">
            <v>RISORGIVE</v>
          </cell>
          <cell r="E657">
            <v>0</v>
          </cell>
          <cell r="F657">
            <v>2004</v>
          </cell>
          <cell r="G657">
            <v>0</v>
          </cell>
          <cell r="H657" t="str">
            <v>CF</v>
          </cell>
          <cell r="I657" t="str">
            <v>00031</v>
          </cell>
          <cell r="J657" t="str">
            <v>03602393</v>
          </cell>
        </row>
        <row r="658">
          <cell r="A658">
            <v>3602491</v>
          </cell>
          <cell r="B658" t="str">
            <v>FERRARIN</v>
          </cell>
          <cell r="C658" t="str">
            <v>ELENA</v>
          </cell>
          <cell r="D658" t="str">
            <v>ATLETICA UNION CREAZZO A.S.D.</v>
          </cell>
          <cell r="E658">
            <v>0</v>
          </cell>
          <cell r="F658">
            <v>2004</v>
          </cell>
          <cell r="G658">
            <v>0</v>
          </cell>
          <cell r="H658" t="str">
            <v>CF</v>
          </cell>
          <cell r="I658" t="str">
            <v>00101</v>
          </cell>
          <cell r="J658" t="str">
            <v>03602491</v>
          </cell>
        </row>
        <row r="659">
          <cell r="A659">
            <v>3604227</v>
          </cell>
          <cell r="B659" t="str">
            <v>FIAGAH</v>
          </cell>
          <cell r="C659" t="str">
            <v>MARY</v>
          </cell>
          <cell r="D659" t="str">
            <v>CSI ATLETICA COLLI BERICI A.S.D.</v>
          </cell>
          <cell r="E659">
            <v>0</v>
          </cell>
          <cell r="F659">
            <v>2004</v>
          </cell>
          <cell r="G659">
            <v>0</v>
          </cell>
          <cell r="H659" t="str">
            <v>CF</v>
          </cell>
          <cell r="I659" t="str">
            <v>00070</v>
          </cell>
          <cell r="J659" t="str">
            <v>03604227</v>
          </cell>
        </row>
        <row r="660">
          <cell r="A660">
            <v>3602603</v>
          </cell>
          <cell r="B660" t="str">
            <v>FIN</v>
          </cell>
          <cell r="C660" t="str">
            <v>AURORA</v>
          </cell>
          <cell r="D660" t="str">
            <v>ATLETICA MONTECCHIO MAGGIORE</v>
          </cell>
          <cell r="E660">
            <v>0</v>
          </cell>
          <cell r="F660">
            <v>2004</v>
          </cell>
          <cell r="G660">
            <v>0</v>
          </cell>
          <cell r="H660" t="str">
            <v>CF</v>
          </cell>
          <cell r="I660" t="str">
            <v>00346</v>
          </cell>
          <cell r="J660" t="str">
            <v>03602603</v>
          </cell>
        </row>
        <row r="661">
          <cell r="A661">
            <v>3603144</v>
          </cell>
          <cell r="B661" t="str">
            <v>FIN</v>
          </cell>
          <cell r="C661" t="str">
            <v>VERONICA</v>
          </cell>
          <cell r="D661" t="str">
            <v>ATLETICA UNION CREAZZO A.S.D.</v>
          </cell>
          <cell r="E661">
            <v>0</v>
          </cell>
          <cell r="F661">
            <v>2004</v>
          </cell>
          <cell r="G661">
            <v>0</v>
          </cell>
          <cell r="H661" t="str">
            <v>CF</v>
          </cell>
          <cell r="I661" t="str">
            <v>00101</v>
          </cell>
          <cell r="J661" t="str">
            <v>03603144</v>
          </cell>
        </row>
        <row r="662">
          <cell r="A662">
            <v>3603878</v>
          </cell>
          <cell r="B662" t="str">
            <v>FIN</v>
          </cell>
          <cell r="C662" t="str">
            <v>VITTORIA</v>
          </cell>
          <cell r="D662" t="str">
            <v>ATLETICA CALDOGNO '93</v>
          </cell>
          <cell r="E662">
            <v>0</v>
          </cell>
          <cell r="F662">
            <v>2004</v>
          </cell>
          <cell r="G662">
            <v>0</v>
          </cell>
          <cell r="H662" t="str">
            <v>CF</v>
          </cell>
          <cell r="I662" t="str">
            <v>00129</v>
          </cell>
          <cell r="J662" t="str">
            <v>03603878</v>
          </cell>
        </row>
        <row r="663">
          <cell r="A663">
            <v>3604229</v>
          </cell>
          <cell r="B663" t="str">
            <v>FIORESE</v>
          </cell>
          <cell r="C663" t="str">
            <v>ANNA</v>
          </cell>
          <cell r="D663" t="str">
            <v>CSI ATLETICA COLLI BERICI A.S.D.</v>
          </cell>
          <cell r="E663">
            <v>0</v>
          </cell>
          <cell r="F663">
            <v>2003</v>
          </cell>
          <cell r="G663">
            <v>0</v>
          </cell>
          <cell r="H663" t="str">
            <v>CF</v>
          </cell>
          <cell r="I663" t="str">
            <v>00070</v>
          </cell>
          <cell r="J663" t="str">
            <v>03604229</v>
          </cell>
        </row>
        <row r="664">
          <cell r="A664">
            <v>3603056</v>
          </cell>
          <cell r="B664" t="str">
            <v>FONGARO</v>
          </cell>
          <cell r="C664" t="str">
            <v>GIULIA</v>
          </cell>
          <cell r="D664" t="str">
            <v>ATLETICA ARZIGNANO</v>
          </cell>
          <cell r="E664">
            <v>0</v>
          </cell>
          <cell r="F664">
            <v>2004</v>
          </cell>
          <cell r="G664">
            <v>0</v>
          </cell>
          <cell r="H664" t="str">
            <v>CF</v>
          </cell>
          <cell r="I664" t="str">
            <v>00131</v>
          </cell>
          <cell r="J664" t="str">
            <v>03603056</v>
          </cell>
        </row>
        <row r="665">
          <cell r="A665">
            <v>3603344</v>
          </cell>
          <cell r="B665" t="str">
            <v>FONGARO</v>
          </cell>
          <cell r="C665" t="str">
            <v>GIULIA</v>
          </cell>
          <cell r="D665" t="str">
            <v>ATLETICA VALCHIAMPO</v>
          </cell>
          <cell r="E665">
            <v>0</v>
          </cell>
          <cell r="F665">
            <v>2004</v>
          </cell>
          <cell r="G665">
            <v>0</v>
          </cell>
          <cell r="H665" t="str">
            <v>CF</v>
          </cell>
          <cell r="I665" t="str">
            <v>00140</v>
          </cell>
          <cell r="J665" t="str">
            <v>03603344</v>
          </cell>
        </row>
        <row r="666">
          <cell r="A666">
            <v>3603023</v>
          </cell>
          <cell r="B666" t="str">
            <v>FRACASSO</v>
          </cell>
          <cell r="C666" t="str">
            <v>MARTA</v>
          </cell>
          <cell r="D666" t="str">
            <v>ATLETICA ARZIGNANO</v>
          </cell>
          <cell r="E666">
            <v>0</v>
          </cell>
          <cell r="F666">
            <v>2003</v>
          </cell>
          <cell r="G666">
            <v>0</v>
          </cell>
          <cell r="H666" t="str">
            <v>CF</v>
          </cell>
          <cell r="I666" t="str">
            <v>00131</v>
          </cell>
          <cell r="J666" t="str">
            <v>03603023</v>
          </cell>
        </row>
        <row r="667">
          <cell r="A667">
            <v>3603060</v>
          </cell>
          <cell r="B667" t="str">
            <v>FRACASSO</v>
          </cell>
          <cell r="C667" t="str">
            <v>MARTINA</v>
          </cell>
          <cell r="D667" t="str">
            <v>ATLETICA ARZIGNANO</v>
          </cell>
          <cell r="E667">
            <v>0</v>
          </cell>
          <cell r="F667">
            <v>2003</v>
          </cell>
          <cell r="G667">
            <v>0</v>
          </cell>
          <cell r="H667" t="str">
            <v>CF</v>
          </cell>
          <cell r="I667" t="str">
            <v>00131</v>
          </cell>
          <cell r="J667" t="str">
            <v>03603060</v>
          </cell>
        </row>
        <row r="668">
          <cell r="A668">
            <v>3606606</v>
          </cell>
          <cell r="B668" t="str">
            <v>FRANCHETTI</v>
          </cell>
          <cell r="C668" t="str">
            <v>ILARIA</v>
          </cell>
          <cell r="D668" t="str">
            <v>ATLETICA ARZIGNANO</v>
          </cell>
          <cell r="E668">
            <v>0</v>
          </cell>
          <cell r="F668">
            <v>2003</v>
          </cell>
          <cell r="G668">
            <v>0</v>
          </cell>
          <cell r="H668" t="str">
            <v>CF</v>
          </cell>
          <cell r="I668" t="str">
            <v>00131</v>
          </cell>
          <cell r="J668" t="str">
            <v>03606606</v>
          </cell>
        </row>
        <row r="669">
          <cell r="A669">
            <v>3607378</v>
          </cell>
          <cell r="B669" t="str">
            <v>FRANCO</v>
          </cell>
          <cell r="C669" t="str">
            <v>ELISABETTA</v>
          </cell>
          <cell r="D669" t="str">
            <v>ATLETICA TRISSINO</v>
          </cell>
          <cell r="E669">
            <v>0</v>
          </cell>
          <cell r="F669">
            <v>2004</v>
          </cell>
          <cell r="G669">
            <v>0</v>
          </cell>
          <cell r="H669" t="str">
            <v>CF</v>
          </cell>
          <cell r="I669" t="str">
            <v>00230</v>
          </cell>
          <cell r="J669" t="str">
            <v>03607378</v>
          </cell>
        </row>
        <row r="670">
          <cell r="A670">
            <v>3602885</v>
          </cell>
          <cell r="B670" t="str">
            <v>FRIGO</v>
          </cell>
          <cell r="C670" t="str">
            <v>ANNA</v>
          </cell>
          <cell r="D670" t="str">
            <v>SPAZI VERDI</v>
          </cell>
          <cell r="E670">
            <v>0</v>
          </cell>
          <cell r="F670">
            <v>2004</v>
          </cell>
          <cell r="G670">
            <v>0</v>
          </cell>
          <cell r="H670" t="str">
            <v>CF</v>
          </cell>
          <cell r="I670" t="str">
            <v>00298</v>
          </cell>
          <cell r="J670" t="str">
            <v>03602885</v>
          </cell>
        </row>
        <row r="671">
          <cell r="A671">
            <v>3607224</v>
          </cell>
          <cell r="B671" t="str">
            <v>GAGLIARDI</v>
          </cell>
          <cell r="C671" t="str">
            <v>DALILA</v>
          </cell>
          <cell r="D671" t="str">
            <v>GRUPPO SPORTIVO ALPINI VICENZA</v>
          </cell>
          <cell r="E671">
            <v>0</v>
          </cell>
          <cell r="F671">
            <v>2004</v>
          </cell>
          <cell r="G671">
            <v>0</v>
          </cell>
          <cell r="H671" t="str">
            <v>CF</v>
          </cell>
          <cell r="I671" t="str">
            <v>00288</v>
          </cell>
          <cell r="J671" t="str">
            <v>03607224</v>
          </cell>
        </row>
        <row r="672">
          <cell r="A672">
            <v>3602279</v>
          </cell>
          <cell r="B672" t="str">
            <v>GALLEAZZO</v>
          </cell>
          <cell r="C672" t="str">
            <v>MATILDE</v>
          </cell>
          <cell r="D672" t="str">
            <v>POL. DIL. MONTECCHIO PRECALCINO</v>
          </cell>
          <cell r="E672">
            <v>0</v>
          </cell>
          <cell r="F672">
            <v>2004</v>
          </cell>
          <cell r="G672">
            <v>0</v>
          </cell>
          <cell r="H672" t="str">
            <v>CF</v>
          </cell>
          <cell r="I672" t="str">
            <v>00004</v>
          </cell>
          <cell r="J672" t="str">
            <v>03602279</v>
          </cell>
        </row>
        <row r="673">
          <cell r="A673">
            <v>3603231</v>
          </cell>
          <cell r="B673" t="str">
            <v>GENTILIN</v>
          </cell>
          <cell r="C673" t="str">
            <v>ALESSIA</v>
          </cell>
          <cell r="D673" t="str">
            <v>ATLETICA TRISSINO</v>
          </cell>
          <cell r="E673">
            <v>0</v>
          </cell>
          <cell r="F673">
            <v>2004</v>
          </cell>
          <cell r="G673">
            <v>0</v>
          </cell>
          <cell r="H673" t="str">
            <v>CF</v>
          </cell>
          <cell r="I673" t="str">
            <v>00230</v>
          </cell>
          <cell r="J673" t="str">
            <v>03603231</v>
          </cell>
        </row>
        <row r="674">
          <cell r="A674">
            <v>3604154</v>
          </cell>
          <cell r="B674" t="str">
            <v>GERARDIN</v>
          </cell>
          <cell r="C674" t="str">
            <v>ANITA</v>
          </cell>
          <cell r="D674" t="str">
            <v>C.S.I. TEZZE SUL BRENTA</v>
          </cell>
          <cell r="E674">
            <v>0</v>
          </cell>
          <cell r="F674">
            <v>2004</v>
          </cell>
          <cell r="G674">
            <v>0</v>
          </cell>
          <cell r="H674" t="str">
            <v>CF</v>
          </cell>
          <cell r="I674" t="str">
            <v>00134</v>
          </cell>
          <cell r="J674" t="str">
            <v>03604154</v>
          </cell>
        </row>
        <row r="675">
          <cell r="A675">
            <v>3602764</v>
          </cell>
          <cell r="B675" t="str">
            <v>GHEZZO</v>
          </cell>
          <cell r="C675" t="str">
            <v>REBECCA</v>
          </cell>
          <cell r="D675" t="str">
            <v>ATLETICA UNION CREAZZO A.S.D.</v>
          </cell>
          <cell r="E675">
            <v>0</v>
          </cell>
          <cell r="F675">
            <v>2003</v>
          </cell>
          <cell r="G675">
            <v>0</v>
          </cell>
          <cell r="H675" t="str">
            <v>CF</v>
          </cell>
          <cell r="I675" t="str">
            <v>00101</v>
          </cell>
          <cell r="J675" t="str">
            <v>03602764</v>
          </cell>
        </row>
        <row r="676">
          <cell r="A676">
            <v>3603506</v>
          </cell>
          <cell r="B676" t="str">
            <v>GIAMMETTA</v>
          </cell>
          <cell r="C676" t="str">
            <v>GIORGIA</v>
          </cell>
          <cell r="D676" t="str">
            <v>U.S. SUMMANO</v>
          </cell>
          <cell r="E676">
            <v>0</v>
          </cell>
          <cell r="F676">
            <v>2003</v>
          </cell>
          <cell r="G676">
            <v>0</v>
          </cell>
          <cell r="H676" t="str">
            <v>CF</v>
          </cell>
          <cell r="I676" t="str">
            <v>00137</v>
          </cell>
          <cell r="J676" t="str">
            <v>03603506</v>
          </cell>
        </row>
        <row r="677">
          <cell r="A677">
            <v>3604047</v>
          </cell>
          <cell r="B677" t="str">
            <v>GIURIATO</v>
          </cell>
          <cell r="C677" t="str">
            <v>MATILDE</v>
          </cell>
          <cell r="D677" t="str">
            <v>U.S. SUMMANO</v>
          </cell>
          <cell r="E677">
            <v>0</v>
          </cell>
          <cell r="F677">
            <v>2003</v>
          </cell>
          <cell r="G677">
            <v>0</v>
          </cell>
          <cell r="H677" t="str">
            <v>CF</v>
          </cell>
          <cell r="I677" t="str">
            <v>00137</v>
          </cell>
          <cell r="J677" t="str">
            <v>03604047</v>
          </cell>
        </row>
        <row r="678">
          <cell r="A678">
            <v>3603067</v>
          </cell>
          <cell r="B678" t="str">
            <v>GJEKA</v>
          </cell>
          <cell r="C678" t="str">
            <v>KELLY</v>
          </cell>
          <cell r="D678" t="str">
            <v>ATLETICA ARZIGNANO</v>
          </cell>
          <cell r="E678">
            <v>0</v>
          </cell>
          <cell r="F678">
            <v>2003</v>
          </cell>
          <cell r="G678">
            <v>0</v>
          </cell>
          <cell r="H678" t="str">
            <v>CF</v>
          </cell>
          <cell r="I678" t="str">
            <v>00131</v>
          </cell>
          <cell r="J678" t="str">
            <v>03603067</v>
          </cell>
        </row>
        <row r="679">
          <cell r="A679">
            <v>3604427</v>
          </cell>
          <cell r="B679" t="str">
            <v>GNOATTO</v>
          </cell>
          <cell r="C679" t="str">
            <v>ALTEA</v>
          </cell>
          <cell r="D679" t="str">
            <v>POLISPORTIVA SALF ALTOPADOVANA</v>
          </cell>
          <cell r="E679">
            <v>0</v>
          </cell>
          <cell r="F679">
            <v>2004</v>
          </cell>
          <cell r="G679">
            <v>0</v>
          </cell>
          <cell r="H679" t="str">
            <v>CF</v>
          </cell>
          <cell r="I679" t="str">
            <v>00145</v>
          </cell>
          <cell r="J679" t="str">
            <v>03604427</v>
          </cell>
        </row>
        <row r="680">
          <cell r="A680">
            <v>3603195</v>
          </cell>
          <cell r="B680" t="str">
            <v>GONELLA</v>
          </cell>
          <cell r="C680" t="str">
            <v>NICOLE</v>
          </cell>
          <cell r="D680" t="str">
            <v>AMICI DELL'ATLETICA VICENZA</v>
          </cell>
          <cell r="E680">
            <v>0</v>
          </cell>
          <cell r="F680">
            <v>2004</v>
          </cell>
          <cell r="G680">
            <v>0</v>
          </cell>
          <cell r="H680" t="str">
            <v>CF</v>
          </cell>
          <cell r="I680" t="str">
            <v>00265</v>
          </cell>
          <cell r="J680" t="str">
            <v>03603195</v>
          </cell>
        </row>
        <row r="681">
          <cell r="A681">
            <v>3604558</v>
          </cell>
          <cell r="B681" t="str">
            <v>GUERTS</v>
          </cell>
          <cell r="C681" t="str">
            <v>GIULIANA ANGEL</v>
          </cell>
          <cell r="D681" t="str">
            <v>CSI ATLETICA COLLI BERICI A.S.D.</v>
          </cell>
          <cell r="E681">
            <v>0</v>
          </cell>
          <cell r="F681">
            <v>2004</v>
          </cell>
          <cell r="G681">
            <v>0</v>
          </cell>
          <cell r="H681" t="str">
            <v>CF</v>
          </cell>
          <cell r="I681" t="str">
            <v>00070</v>
          </cell>
          <cell r="J681" t="str">
            <v>03604558</v>
          </cell>
        </row>
        <row r="682">
          <cell r="A682">
            <v>3601079</v>
          </cell>
          <cell r="B682" t="str">
            <v>GUSELLA</v>
          </cell>
          <cell r="C682" t="str">
            <v>SARA</v>
          </cell>
          <cell r="D682" t="str">
            <v>C.S.I. TEZZE SUL BRENTA</v>
          </cell>
          <cell r="E682">
            <v>0</v>
          </cell>
          <cell r="F682">
            <v>2003</v>
          </cell>
          <cell r="G682">
            <v>0</v>
          </cell>
          <cell r="H682" t="str">
            <v>CF</v>
          </cell>
          <cell r="I682" t="str">
            <v>00134</v>
          </cell>
          <cell r="J682" t="str">
            <v>03601079</v>
          </cell>
        </row>
        <row r="683">
          <cell r="A683">
            <v>3604237</v>
          </cell>
          <cell r="B683" t="str">
            <v>HORATZ</v>
          </cell>
          <cell r="C683" t="str">
            <v>ANNA</v>
          </cell>
          <cell r="D683" t="str">
            <v>CSI ATLETICA COLLI BERICI A.S.D.</v>
          </cell>
          <cell r="E683">
            <v>0</v>
          </cell>
          <cell r="F683">
            <v>2003</v>
          </cell>
          <cell r="G683">
            <v>0</v>
          </cell>
          <cell r="H683" t="str">
            <v>CF</v>
          </cell>
          <cell r="I683" t="str">
            <v>00070</v>
          </cell>
          <cell r="J683" t="str">
            <v>03604237</v>
          </cell>
        </row>
        <row r="684">
          <cell r="A684">
            <v>3607862</v>
          </cell>
          <cell r="B684" t="str">
            <v>KUMARI</v>
          </cell>
          <cell r="C684" t="str">
            <v>KOMAL</v>
          </cell>
          <cell r="D684" t="str">
            <v>CSI ATLETICA COLLI BERICI A.S.D.</v>
          </cell>
          <cell r="E684">
            <v>0</v>
          </cell>
          <cell r="F684">
            <v>2003</v>
          </cell>
          <cell r="G684">
            <v>0</v>
          </cell>
          <cell r="H684" t="str">
            <v>CF</v>
          </cell>
          <cell r="I684" t="str">
            <v>00070</v>
          </cell>
          <cell r="J684" t="str">
            <v>03607862</v>
          </cell>
        </row>
        <row r="685">
          <cell r="A685">
            <v>3602579</v>
          </cell>
          <cell r="B685" t="str">
            <v>LAGO</v>
          </cell>
          <cell r="C685" t="str">
            <v>ANGELICA</v>
          </cell>
          <cell r="D685" t="str">
            <v>C.S.I. TEZZE SUL BRENTA</v>
          </cell>
          <cell r="E685">
            <v>0</v>
          </cell>
          <cell r="F685">
            <v>2003</v>
          </cell>
          <cell r="G685">
            <v>0</v>
          </cell>
          <cell r="H685" t="str">
            <v>CF</v>
          </cell>
          <cell r="I685" t="str">
            <v>00134</v>
          </cell>
          <cell r="J685" t="str">
            <v>03602579</v>
          </cell>
        </row>
        <row r="686">
          <cell r="A686">
            <v>3603974</v>
          </cell>
          <cell r="B686" t="str">
            <v>LAZZARETTO</v>
          </cell>
          <cell r="C686" t="str">
            <v>MARIKA</v>
          </cell>
          <cell r="D686" t="str">
            <v>POLISPORTIVA DUEVILLE</v>
          </cell>
          <cell r="E686">
            <v>0</v>
          </cell>
          <cell r="F686">
            <v>2003</v>
          </cell>
          <cell r="G686">
            <v>0</v>
          </cell>
          <cell r="H686" t="str">
            <v>CF</v>
          </cell>
          <cell r="I686" t="str">
            <v>00112</v>
          </cell>
          <cell r="J686" t="str">
            <v>03603974</v>
          </cell>
        </row>
        <row r="687">
          <cell r="A687">
            <v>3602610</v>
          </cell>
          <cell r="B687" t="str">
            <v>LUCCARINI</v>
          </cell>
          <cell r="C687" t="str">
            <v>ANNA</v>
          </cell>
          <cell r="D687" t="str">
            <v>ATLETICA MONTECCHIO MAGGIORE</v>
          </cell>
          <cell r="E687">
            <v>0</v>
          </cell>
          <cell r="F687">
            <v>2004</v>
          </cell>
          <cell r="G687">
            <v>0</v>
          </cell>
          <cell r="H687" t="str">
            <v>CF</v>
          </cell>
          <cell r="I687" t="str">
            <v>00346</v>
          </cell>
          <cell r="J687" t="str">
            <v>03602610</v>
          </cell>
        </row>
        <row r="688">
          <cell r="A688">
            <v>3603674</v>
          </cell>
          <cell r="B688" t="str">
            <v>LUNA</v>
          </cell>
          <cell r="C688" t="str">
            <v>SANDY</v>
          </cell>
          <cell r="D688" t="str">
            <v>A.P.D. VALDAGNO</v>
          </cell>
          <cell r="E688">
            <v>0</v>
          </cell>
          <cell r="F688">
            <v>2003</v>
          </cell>
          <cell r="G688">
            <v>0</v>
          </cell>
          <cell r="H688" t="str">
            <v>CF</v>
          </cell>
          <cell r="I688" t="str">
            <v>00135</v>
          </cell>
          <cell r="J688" t="str">
            <v>03603674</v>
          </cell>
        </row>
        <row r="689">
          <cell r="A689">
            <v>3602283</v>
          </cell>
          <cell r="B689" t="str">
            <v>MACULAN</v>
          </cell>
          <cell r="C689" t="str">
            <v>NOEMI</v>
          </cell>
          <cell r="D689" t="str">
            <v>POL. DIL. MONTECCHIO PRECALCINO</v>
          </cell>
          <cell r="E689">
            <v>0</v>
          </cell>
          <cell r="F689">
            <v>2004</v>
          </cell>
          <cell r="G689">
            <v>0</v>
          </cell>
          <cell r="H689" t="str">
            <v>CF</v>
          </cell>
          <cell r="I689" t="str">
            <v>00004</v>
          </cell>
          <cell r="J689" t="str">
            <v>03602283</v>
          </cell>
        </row>
        <row r="690">
          <cell r="A690">
            <v>3603072</v>
          </cell>
          <cell r="B690" t="str">
            <v>MAGNAGUAGNO</v>
          </cell>
          <cell r="C690" t="str">
            <v>GIORGIA</v>
          </cell>
          <cell r="D690" t="str">
            <v>ATLETICA ARZIGNANO</v>
          </cell>
          <cell r="E690">
            <v>0</v>
          </cell>
          <cell r="F690">
            <v>2003</v>
          </cell>
          <cell r="G690">
            <v>0</v>
          </cell>
          <cell r="H690" t="str">
            <v>CF</v>
          </cell>
          <cell r="I690" t="str">
            <v>00131</v>
          </cell>
          <cell r="J690" t="str">
            <v>03603072</v>
          </cell>
        </row>
        <row r="691">
          <cell r="A691">
            <v>3602892</v>
          </cell>
          <cell r="B691" t="str">
            <v>MAGRIN</v>
          </cell>
          <cell r="C691" t="str">
            <v>MICHELA MARIA</v>
          </cell>
          <cell r="D691" t="str">
            <v>SPAZI VERDI</v>
          </cell>
          <cell r="E691">
            <v>0</v>
          </cell>
          <cell r="F691">
            <v>2004</v>
          </cell>
          <cell r="G691">
            <v>0</v>
          </cell>
          <cell r="H691" t="str">
            <v>CF</v>
          </cell>
          <cell r="I691" t="str">
            <v>00298</v>
          </cell>
          <cell r="J691" t="str">
            <v>03602892</v>
          </cell>
        </row>
        <row r="692">
          <cell r="A692">
            <v>3604075</v>
          </cell>
          <cell r="B692" t="str">
            <v>MAINO</v>
          </cell>
          <cell r="C692" t="str">
            <v>ERIKA</v>
          </cell>
          <cell r="D692" t="str">
            <v>POL. DIL. MONTECCHIO PRECALCINO</v>
          </cell>
          <cell r="E692">
            <v>0</v>
          </cell>
          <cell r="F692">
            <v>2004</v>
          </cell>
          <cell r="G692">
            <v>0</v>
          </cell>
          <cell r="H692" t="str">
            <v>CF</v>
          </cell>
          <cell r="I692" t="str">
            <v>00004</v>
          </cell>
          <cell r="J692" t="str">
            <v>03604075</v>
          </cell>
        </row>
        <row r="693">
          <cell r="A693">
            <v>3602772</v>
          </cell>
          <cell r="B693" t="str">
            <v>MARAGNO</v>
          </cell>
          <cell r="C693" t="str">
            <v>GIULIA</v>
          </cell>
          <cell r="D693" t="str">
            <v>C.S.I. TEZZE SUL BRENTA</v>
          </cell>
          <cell r="E693">
            <v>0</v>
          </cell>
          <cell r="F693">
            <v>2003</v>
          </cell>
          <cell r="G693">
            <v>0</v>
          </cell>
          <cell r="H693" t="str">
            <v>CF</v>
          </cell>
          <cell r="I693" t="str">
            <v>00134</v>
          </cell>
          <cell r="J693" t="str">
            <v>03602772</v>
          </cell>
        </row>
        <row r="694">
          <cell r="A694">
            <v>3604436</v>
          </cell>
          <cell r="B694" t="str">
            <v>MARANGONI</v>
          </cell>
          <cell r="C694" t="str">
            <v>ALICE</v>
          </cell>
          <cell r="D694" t="str">
            <v>POLISPORTIVA SALF ALTOPADOVANA</v>
          </cell>
          <cell r="E694">
            <v>0</v>
          </cell>
          <cell r="F694">
            <v>2003</v>
          </cell>
          <cell r="G694">
            <v>0</v>
          </cell>
          <cell r="H694" t="str">
            <v>CF</v>
          </cell>
          <cell r="I694" t="str">
            <v>00145</v>
          </cell>
          <cell r="J694" t="str">
            <v>03604436</v>
          </cell>
        </row>
        <row r="695">
          <cell r="A695">
            <v>3604358</v>
          </cell>
          <cell r="B695" t="str">
            <v>MARCHIORETTO</v>
          </cell>
          <cell r="C695" t="str">
            <v>ANNA</v>
          </cell>
          <cell r="D695" t="str">
            <v>AMICI DELL'ATLETICA VICENZA</v>
          </cell>
          <cell r="E695">
            <v>0</v>
          </cell>
          <cell r="F695">
            <v>2003</v>
          </cell>
          <cell r="G695">
            <v>0</v>
          </cell>
          <cell r="H695" t="str">
            <v>CF</v>
          </cell>
          <cell r="I695" t="str">
            <v>00265</v>
          </cell>
          <cell r="J695" t="str">
            <v>03604358</v>
          </cell>
        </row>
        <row r="696">
          <cell r="A696">
            <v>3602893</v>
          </cell>
          <cell r="B696" t="str">
            <v>MARTINELLO</v>
          </cell>
          <cell r="C696" t="str">
            <v>GIULIA</v>
          </cell>
          <cell r="D696" t="str">
            <v>SPAZI VERDI</v>
          </cell>
          <cell r="E696">
            <v>0</v>
          </cell>
          <cell r="F696">
            <v>2004</v>
          </cell>
          <cell r="G696">
            <v>0</v>
          </cell>
          <cell r="H696" t="str">
            <v>CF</v>
          </cell>
          <cell r="I696" t="str">
            <v>00298</v>
          </cell>
          <cell r="J696" t="str">
            <v>03602893</v>
          </cell>
        </row>
        <row r="697">
          <cell r="A697">
            <v>3604060</v>
          </cell>
          <cell r="B697" t="str">
            <v>MAULE</v>
          </cell>
          <cell r="C697" t="str">
            <v>ALICE</v>
          </cell>
          <cell r="D697" t="str">
            <v>U.S. SUMMANO</v>
          </cell>
          <cell r="E697">
            <v>0</v>
          </cell>
          <cell r="F697">
            <v>2004</v>
          </cell>
          <cell r="G697">
            <v>0</v>
          </cell>
          <cell r="H697" t="str">
            <v>CF</v>
          </cell>
          <cell r="I697" t="str">
            <v>00137</v>
          </cell>
          <cell r="J697" t="str">
            <v>03604060</v>
          </cell>
        </row>
        <row r="698">
          <cell r="A698">
            <v>3603700</v>
          </cell>
          <cell r="B698" t="str">
            <v>MOLININI</v>
          </cell>
          <cell r="C698" t="str">
            <v>LETIZIA</v>
          </cell>
          <cell r="D698" t="str">
            <v>A.P.D. VALDAGNO</v>
          </cell>
          <cell r="E698">
            <v>0</v>
          </cell>
          <cell r="F698">
            <v>2004</v>
          </cell>
          <cell r="G698">
            <v>0</v>
          </cell>
          <cell r="H698" t="str">
            <v>CF</v>
          </cell>
          <cell r="I698" t="str">
            <v>00135</v>
          </cell>
          <cell r="J698" t="str">
            <v>03603700</v>
          </cell>
        </row>
        <row r="699">
          <cell r="A699">
            <v>3607420</v>
          </cell>
          <cell r="B699" t="str">
            <v>MOLON</v>
          </cell>
          <cell r="C699" t="str">
            <v>ANTEA MARIA</v>
          </cell>
          <cell r="D699" t="str">
            <v>ATLETICA VALCHIAMPO</v>
          </cell>
          <cell r="E699">
            <v>0</v>
          </cell>
          <cell r="F699">
            <v>2004</v>
          </cell>
          <cell r="G699">
            <v>0</v>
          </cell>
          <cell r="H699" t="str">
            <v>CF</v>
          </cell>
          <cell r="I699" t="str">
            <v>00140</v>
          </cell>
          <cell r="J699" t="str">
            <v>03607420</v>
          </cell>
        </row>
        <row r="700">
          <cell r="A700">
            <v>3602401</v>
          </cell>
          <cell r="B700" t="str">
            <v>MONTESANO</v>
          </cell>
          <cell r="C700" t="str">
            <v>MONICA</v>
          </cell>
          <cell r="D700" t="str">
            <v>RISORGIVE</v>
          </cell>
          <cell r="E700">
            <v>0</v>
          </cell>
          <cell r="F700">
            <v>2004</v>
          </cell>
          <cell r="G700">
            <v>0</v>
          </cell>
          <cell r="H700" t="str">
            <v>CF</v>
          </cell>
          <cell r="I700" t="str">
            <v>00031</v>
          </cell>
          <cell r="J700" t="str">
            <v>03602401</v>
          </cell>
        </row>
        <row r="701">
          <cell r="A701">
            <v>3602614</v>
          </cell>
          <cell r="B701" t="str">
            <v>MURARO</v>
          </cell>
          <cell r="C701" t="str">
            <v>DESIREE</v>
          </cell>
          <cell r="D701" t="str">
            <v>ATLETICA MONTECCHIO MAGGIORE</v>
          </cell>
          <cell r="E701">
            <v>0</v>
          </cell>
          <cell r="F701">
            <v>2003</v>
          </cell>
          <cell r="G701">
            <v>0</v>
          </cell>
          <cell r="H701" t="str">
            <v>CF</v>
          </cell>
          <cell r="I701" t="str">
            <v>00346</v>
          </cell>
          <cell r="J701" t="str">
            <v>03602614</v>
          </cell>
        </row>
        <row r="702">
          <cell r="A702">
            <v>3604484</v>
          </cell>
          <cell r="B702" t="str">
            <v>MURARO</v>
          </cell>
          <cell r="C702" t="str">
            <v>MARIALICE</v>
          </cell>
          <cell r="D702" t="str">
            <v>POLISPORTIVA DUEVILLE</v>
          </cell>
          <cell r="E702">
            <v>0</v>
          </cell>
          <cell r="F702">
            <v>2003</v>
          </cell>
          <cell r="G702">
            <v>0</v>
          </cell>
          <cell r="H702" t="str">
            <v>CF</v>
          </cell>
          <cell r="I702" t="str">
            <v>00112</v>
          </cell>
          <cell r="J702" t="str">
            <v>03604484</v>
          </cell>
        </row>
        <row r="703">
          <cell r="A703">
            <v>3603516</v>
          </cell>
          <cell r="B703" t="str">
            <v>NARDI</v>
          </cell>
          <cell r="C703" t="str">
            <v>ISHITA</v>
          </cell>
          <cell r="D703" t="str">
            <v>U.S. SUMMANO</v>
          </cell>
          <cell r="E703">
            <v>0</v>
          </cell>
          <cell r="F703">
            <v>2003</v>
          </cell>
          <cell r="G703">
            <v>0</v>
          </cell>
          <cell r="H703" t="str">
            <v>CF</v>
          </cell>
          <cell r="I703" t="str">
            <v>00137</v>
          </cell>
          <cell r="J703" t="str">
            <v>03603516</v>
          </cell>
        </row>
        <row r="704">
          <cell r="A704">
            <v>3602581</v>
          </cell>
          <cell r="B704" t="str">
            <v>NEGRELLO</v>
          </cell>
          <cell r="C704" t="str">
            <v>MATILDE</v>
          </cell>
          <cell r="D704" t="str">
            <v>C.S.I. TEZZE SUL BRENTA</v>
          </cell>
          <cell r="E704">
            <v>0</v>
          </cell>
          <cell r="F704">
            <v>2003</v>
          </cell>
          <cell r="G704">
            <v>0</v>
          </cell>
          <cell r="H704" t="str">
            <v>CF</v>
          </cell>
          <cell r="I704" t="str">
            <v>00134</v>
          </cell>
          <cell r="J704" t="str">
            <v>03602581</v>
          </cell>
        </row>
        <row r="705">
          <cell r="A705">
            <v>3603717</v>
          </cell>
          <cell r="B705" t="str">
            <v>NICOLETTI</v>
          </cell>
          <cell r="C705" t="str">
            <v>GAIA</v>
          </cell>
          <cell r="D705" t="str">
            <v>ATLETICA UNION CREAZZO A.S.D.</v>
          </cell>
          <cell r="E705">
            <v>0</v>
          </cell>
          <cell r="F705">
            <v>2004</v>
          </cell>
          <cell r="G705">
            <v>0</v>
          </cell>
          <cell r="H705" t="str">
            <v>CF</v>
          </cell>
          <cell r="I705" t="str">
            <v>00101</v>
          </cell>
          <cell r="J705" t="str">
            <v>03603717</v>
          </cell>
        </row>
        <row r="706">
          <cell r="A706">
            <v>3605766</v>
          </cell>
          <cell r="B706" t="str">
            <v>NWACHUKWU</v>
          </cell>
          <cell r="C706" t="str">
            <v>GHANDY</v>
          </cell>
          <cell r="D706" t="str">
            <v>C.S.I. TEZZE SUL BRENTA</v>
          </cell>
          <cell r="E706">
            <v>0</v>
          </cell>
          <cell r="F706">
            <v>2003</v>
          </cell>
          <cell r="G706">
            <v>0</v>
          </cell>
          <cell r="H706" t="str">
            <v>CF</v>
          </cell>
          <cell r="I706" t="str">
            <v>00134</v>
          </cell>
          <cell r="J706" t="str">
            <v>03605766</v>
          </cell>
        </row>
        <row r="707">
          <cell r="A707">
            <v>3604249</v>
          </cell>
          <cell r="B707" t="str">
            <v>OFOSU</v>
          </cell>
          <cell r="C707" t="str">
            <v>STEFANIA AMANKWAH</v>
          </cell>
          <cell r="D707" t="str">
            <v>CSI ATLETICA COLLI BERICI A.S.D.</v>
          </cell>
          <cell r="E707">
            <v>0</v>
          </cell>
          <cell r="F707">
            <v>2004</v>
          </cell>
          <cell r="G707">
            <v>0</v>
          </cell>
          <cell r="H707" t="str">
            <v>CF</v>
          </cell>
          <cell r="I707" t="str">
            <v>00070</v>
          </cell>
          <cell r="J707" t="str">
            <v>03604249</v>
          </cell>
        </row>
        <row r="708">
          <cell r="A708">
            <v>3603785</v>
          </cell>
          <cell r="B708" t="str">
            <v>OUATTARA</v>
          </cell>
          <cell r="C708" t="str">
            <v>RAMATOU</v>
          </cell>
          <cell r="D708" t="str">
            <v>G.S. LEONICENA</v>
          </cell>
          <cell r="E708">
            <v>0</v>
          </cell>
          <cell r="F708">
            <v>2003</v>
          </cell>
          <cell r="G708">
            <v>0</v>
          </cell>
          <cell r="H708" t="str">
            <v>CF</v>
          </cell>
          <cell r="I708" t="str">
            <v>00136</v>
          </cell>
          <cell r="J708" t="str">
            <v>03603785</v>
          </cell>
        </row>
        <row r="709">
          <cell r="A709">
            <v>3602526</v>
          </cell>
          <cell r="B709" t="str">
            <v>PALADINO</v>
          </cell>
          <cell r="C709" t="str">
            <v>VITTORIA</v>
          </cell>
          <cell r="D709" t="str">
            <v>ATLETICA UNION CREAZZO A.S.D.</v>
          </cell>
          <cell r="E709">
            <v>0</v>
          </cell>
          <cell r="F709">
            <v>2003</v>
          </cell>
          <cell r="G709">
            <v>0</v>
          </cell>
          <cell r="H709" t="str">
            <v>CF</v>
          </cell>
          <cell r="I709" t="str">
            <v>00101</v>
          </cell>
          <cell r="J709" t="str">
            <v>03602526</v>
          </cell>
        </row>
        <row r="710">
          <cell r="A710">
            <v>3605787</v>
          </cell>
          <cell r="B710" t="str">
            <v>PALUMBO</v>
          </cell>
          <cell r="C710" t="str">
            <v>FEDERICA</v>
          </cell>
          <cell r="D710" t="str">
            <v>POLISPORTIVA DUEVILLE</v>
          </cell>
          <cell r="E710">
            <v>0</v>
          </cell>
          <cell r="F710">
            <v>2004</v>
          </cell>
          <cell r="G710">
            <v>0</v>
          </cell>
          <cell r="H710" t="str">
            <v>CF</v>
          </cell>
          <cell r="I710" t="str">
            <v>00112</v>
          </cell>
          <cell r="J710" t="str">
            <v>03605787</v>
          </cell>
        </row>
        <row r="711">
          <cell r="A711">
            <v>3602403</v>
          </cell>
          <cell r="B711" t="str">
            <v>PAROLIN</v>
          </cell>
          <cell r="C711" t="str">
            <v>MIRTA</v>
          </cell>
          <cell r="D711" t="str">
            <v>RISORGIVE</v>
          </cell>
          <cell r="E711">
            <v>0</v>
          </cell>
          <cell r="F711">
            <v>2003</v>
          </cell>
          <cell r="G711">
            <v>0</v>
          </cell>
          <cell r="H711" t="str">
            <v>CF</v>
          </cell>
          <cell r="I711" t="str">
            <v>00031</v>
          </cell>
          <cell r="J711" t="str">
            <v>03602403</v>
          </cell>
        </row>
        <row r="712">
          <cell r="A712">
            <v>3603238</v>
          </cell>
          <cell r="B712" t="str">
            <v>PASETTI</v>
          </cell>
          <cell r="C712" t="str">
            <v>ANGELA</v>
          </cell>
          <cell r="D712" t="str">
            <v>ATLETICA TRISSINO</v>
          </cell>
          <cell r="E712">
            <v>0</v>
          </cell>
          <cell r="F712">
            <v>2003</v>
          </cell>
          <cell r="G712">
            <v>0</v>
          </cell>
          <cell r="H712" t="str">
            <v>CF</v>
          </cell>
          <cell r="I712" t="str">
            <v>00230</v>
          </cell>
          <cell r="J712" t="str">
            <v>03603238</v>
          </cell>
        </row>
        <row r="713">
          <cell r="A713">
            <v>3602737</v>
          </cell>
          <cell r="B713" t="str">
            <v>PASINI</v>
          </cell>
          <cell r="C713" t="str">
            <v>FRANCESCA</v>
          </cell>
          <cell r="D713" t="str">
            <v>ATLETICA UNION CREAZZO A.S.D.</v>
          </cell>
          <cell r="E713">
            <v>0</v>
          </cell>
          <cell r="F713">
            <v>2004</v>
          </cell>
          <cell r="G713">
            <v>0</v>
          </cell>
          <cell r="H713" t="str">
            <v>CF</v>
          </cell>
          <cell r="I713" t="str">
            <v>00101</v>
          </cell>
          <cell r="J713" t="str">
            <v>03602737</v>
          </cell>
        </row>
        <row r="714">
          <cell r="A714">
            <v>3607213</v>
          </cell>
          <cell r="B714" t="str">
            <v>PEDRAZZOLI</v>
          </cell>
          <cell r="C714" t="str">
            <v>LUCIA</v>
          </cell>
          <cell r="D714" t="str">
            <v>A.P.D. VALDAGNO</v>
          </cell>
          <cell r="E714">
            <v>0</v>
          </cell>
          <cell r="F714">
            <v>2003</v>
          </cell>
          <cell r="G714">
            <v>0</v>
          </cell>
          <cell r="H714" t="str">
            <v>CF</v>
          </cell>
          <cell r="I714" t="str">
            <v>00135</v>
          </cell>
          <cell r="J714" t="str">
            <v>03607213</v>
          </cell>
        </row>
        <row r="715">
          <cell r="A715">
            <v>3604140</v>
          </cell>
          <cell r="B715" t="str">
            <v>PELLANDA</v>
          </cell>
          <cell r="C715" t="str">
            <v>MARGHERITA</v>
          </cell>
          <cell r="D715" t="str">
            <v>C.S.I. TEZZE SUL BRENTA</v>
          </cell>
          <cell r="E715">
            <v>0</v>
          </cell>
          <cell r="F715">
            <v>2004</v>
          </cell>
          <cell r="G715">
            <v>0</v>
          </cell>
          <cell r="H715" t="str">
            <v>CF</v>
          </cell>
          <cell r="I715" t="str">
            <v>00134</v>
          </cell>
          <cell r="J715" t="str">
            <v>03604140</v>
          </cell>
        </row>
        <row r="716">
          <cell r="A716">
            <v>3602741</v>
          </cell>
          <cell r="B716" t="str">
            <v>PELOSO</v>
          </cell>
          <cell r="C716" t="str">
            <v>FEDERICA MARIA</v>
          </cell>
          <cell r="D716" t="str">
            <v>ATLETICA UNION CREAZZO A.S.D.</v>
          </cell>
          <cell r="E716">
            <v>0</v>
          </cell>
          <cell r="F716">
            <v>2004</v>
          </cell>
          <cell r="G716">
            <v>0</v>
          </cell>
          <cell r="H716" t="str">
            <v>CF</v>
          </cell>
          <cell r="I716" t="str">
            <v>00101</v>
          </cell>
          <cell r="J716" t="str">
            <v>03602741</v>
          </cell>
        </row>
        <row r="717">
          <cell r="A717">
            <v>3603288</v>
          </cell>
          <cell r="B717" t="str">
            <v>PETRELLA</v>
          </cell>
          <cell r="C717" t="str">
            <v>GIULIA</v>
          </cell>
          <cell r="D717" t="str">
            <v>A.P.D. VALDAGNO</v>
          </cell>
          <cell r="E717">
            <v>0</v>
          </cell>
          <cell r="F717">
            <v>2004</v>
          </cell>
          <cell r="G717">
            <v>0</v>
          </cell>
          <cell r="H717" t="str">
            <v>CF</v>
          </cell>
          <cell r="I717" t="str">
            <v>00135</v>
          </cell>
          <cell r="J717" t="str">
            <v>03603288</v>
          </cell>
        </row>
        <row r="718">
          <cell r="A718">
            <v>3602994</v>
          </cell>
          <cell r="B718" t="str">
            <v>PHILIPPS</v>
          </cell>
          <cell r="C718" t="str">
            <v>GIULIA</v>
          </cell>
          <cell r="D718" t="str">
            <v>GRUPPO SPORTIVO ALPINI VICENZA</v>
          </cell>
          <cell r="E718">
            <v>0</v>
          </cell>
          <cell r="F718">
            <v>2004</v>
          </cell>
          <cell r="G718">
            <v>0</v>
          </cell>
          <cell r="H718" t="str">
            <v>CF</v>
          </cell>
          <cell r="I718" t="str">
            <v>00288</v>
          </cell>
          <cell r="J718" t="str">
            <v>03602994</v>
          </cell>
        </row>
        <row r="719">
          <cell r="A719">
            <v>3603987</v>
          </cell>
          <cell r="B719" t="str">
            <v>PIEROPAN</v>
          </cell>
          <cell r="C719" t="str">
            <v>GIULIA</v>
          </cell>
          <cell r="D719" t="str">
            <v>POLISPORTIVA DUEVILLE</v>
          </cell>
          <cell r="E719">
            <v>0</v>
          </cell>
          <cell r="F719">
            <v>2003</v>
          </cell>
          <cell r="G719">
            <v>0</v>
          </cell>
          <cell r="H719" t="str">
            <v>CF</v>
          </cell>
          <cell r="I719" t="str">
            <v>00112</v>
          </cell>
          <cell r="J719" t="str">
            <v>03603987</v>
          </cell>
        </row>
        <row r="720">
          <cell r="A720">
            <v>3602995</v>
          </cell>
          <cell r="B720" t="str">
            <v>PILLAN</v>
          </cell>
          <cell r="C720" t="str">
            <v>BENEDETTA</v>
          </cell>
          <cell r="D720" t="str">
            <v>GRUPPO SPORTIVO ALPINI VICENZA</v>
          </cell>
          <cell r="E720">
            <v>0</v>
          </cell>
          <cell r="F720">
            <v>2004</v>
          </cell>
          <cell r="G720">
            <v>0</v>
          </cell>
          <cell r="H720" t="str">
            <v>CF</v>
          </cell>
          <cell r="I720" t="str">
            <v>00288</v>
          </cell>
          <cell r="J720" t="str">
            <v>03602995</v>
          </cell>
        </row>
        <row r="721">
          <cell r="A721">
            <v>3603503</v>
          </cell>
          <cell r="B721" t="str">
            <v>POLETTI</v>
          </cell>
          <cell r="C721" t="str">
            <v>TERESA</v>
          </cell>
          <cell r="D721" t="str">
            <v>U.S. SUMMANO</v>
          </cell>
          <cell r="E721">
            <v>0</v>
          </cell>
          <cell r="F721">
            <v>2004</v>
          </cell>
          <cell r="G721">
            <v>0</v>
          </cell>
          <cell r="H721" t="str">
            <v>CF</v>
          </cell>
          <cell r="I721" t="str">
            <v>00137</v>
          </cell>
          <cell r="J721" t="str">
            <v>03603503</v>
          </cell>
        </row>
        <row r="722">
          <cell r="A722">
            <v>3603087</v>
          </cell>
          <cell r="B722" t="str">
            <v>PRETO MARTINI</v>
          </cell>
          <cell r="C722" t="str">
            <v>ANGELICA</v>
          </cell>
          <cell r="D722" t="str">
            <v>ATLETICA ARZIGNANO</v>
          </cell>
          <cell r="E722">
            <v>0</v>
          </cell>
          <cell r="F722">
            <v>2004</v>
          </cell>
          <cell r="G722">
            <v>0</v>
          </cell>
          <cell r="H722" t="str">
            <v>CF</v>
          </cell>
          <cell r="I722" t="str">
            <v>00131</v>
          </cell>
          <cell r="J722" t="str">
            <v>03603087</v>
          </cell>
        </row>
        <row r="723">
          <cell r="A723">
            <v>3606907</v>
          </cell>
          <cell r="B723" t="str">
            <v>PRIMICERI</v>
          </cell>
          <cell r="C723" t="str">
            <v>MARIA GIULIA</v>
          </cell>
          <cell r="D723" t="str">
            <v>CSI ATLETICA COLLI BERICI A.S.D.</v>
          </cell>
          <cell r="E723">
            <v>0</v>
          </cell>
          <cell r="F723">
            <v>2003</v>
          </cell>
          <cell r="G723">
            <v>0</v>
          </cell>
          <cell r="H723" t="str">
            <v>CF</v>
          </cell>
          <cell r="I723" t="str">
            <v>00070</v>
          </cell>
          <cell r="J723" t="str">
            <v>03606907</v>
          </cell>
        </row>
        <row r="724">
          <cell r="A724">
            <v>3603240</v>
          </cell>
          <cell r="B724" t="str">
            <v>REFOSCO</v>
          </cell>
          <cell r="C724" t="str">
            <v>AGNESE LUCIA CLOTILDE</v>
          </cell>
          <cell r="D724" t="str">
            <v>ATLETICA TRISSINO</v>
          </cell>
          <cell r="E724">
            <v>0</v>
          </cell>
          <cell r="F724">
            <v>2004</v>
          </cell>
          <cell r="G724">
            <v>0</v>
          </cell>
          <cell r="H724" t="str">
            <v>CF</v>
          </cell>
          <cell r="I724" t="str">
            <v>00230</v>
          </cell>
          <cell r="J724" t="str">
            <v>03603240</v>
          </cell>
        </row>
        <row r="725">
          <cell r="A725">
            <v>3605216</v>
          </cell>
          <cell r="B725" t="str">
            <v>RIGATO</v>
          </cell>
          <cell r="C725" t="str">
            <v>EMMA</v>
          </cell>
          <cell r="D725" t="str">
            <v>CSI ATLETICA COLLI BERICI A.S.D.</v>
          </cell>
          <cell r="E725">
            <v>0</v>
          </cell>
          <cell r="F725">
            <v>2004</v>
          </cell>
          <cell r="G725">
            <v>0</v>
          </cell>
          <cell r="H725" t="str">
            <v>CF</v>
          </cell>
          <cell r="I725" t="str">
            <v>00070</v>
          </cell>
          <cell r="J725" t="str">
            <v>03605216</v>
          </cell>
        </row>
        <row r="726">
          <cell r="A726">
            <v>3604310</v>
          </cell>
          <cell r="B726" t="str">
            <v>RIGO</v>
          </cell>
          <cell r="C726" t="str">
            <v>GIORGIA</v>
          </cell>
          <cell r="D726" t="str">
            <v>C.S.I. TEZZE SUL BRENTA</v>
          </cell>
          <cell r="E726">
            <v>0</v>
          </cell>
          <cell r="F726">
            <v>2004</v>
          </cell>
          <cell r="G726">
            <v>0</v>
          </cell>
          <cell r="H726" t="str">
            <v>CF</v>
          </cell>
          <cell r="I726" t="str">
            <v>00134</v>
          </cell>
          <cell r="J726" t="str">
            <v>03604310</v>
          </cell>
        </row>
        <row r="727">
          <cell r="A727">
            <v>3602535</v>
          </cell>
          <cell r="B727" t="str">
            <v>RINALDI</v>
          </cell>
          <cell r="C727" t="str">
            <v>GIULIA</v>
          </cell>
          <cell r="D727" t="str">
            <v>ATLETICA UNION CREAZZO A.S.D.</v>
          </cell>
          <cell r="E727">
            <v>0</v>
          </cell>
          <cell r="F727">
            <v>2003</v>
          </cell>
          <cell r="G727">
            <v>0</v>
          </cell>
          <cell r="H727" t="str">
            <v>CF</v>
          </cell>
          <cell r="I727" t="str">
            <v>00101</v>
          </cell>
          <cell r="J727" t="str">
            <v>03602535</v>
          </cell>
        </row>
        <row r="728">
          <cell r="A728">
            <v>3603146</v>
          </cell>
          <cell r="B728" t="str">
            <v>RIVA</v>
          </cell>
          <cell r="C728" t="str">
            <v>REBECCA</v>
          </cell>
          <cell r="D728" t="str">
            <v>GRUPPO SPORTIVO ALPINI VICENZA</v>
          </cell>
          <cell r="E728">
            <v>0</v>
          </cell>
          <cell r="F728">
            <v>2004</v>
          </cell>
          <cell r="G728">
            <v>0</v>
          </cell>
          <cell r="H728" t="str">
            <v>CF</v>
          </cell>
          <cell r="I728" t="str">
            <v>00288</v>
          </cell>
          <cell r="J728" t="str">
            <v>03603146</v>
          </cell>
        </row>
        <row r="729">
          <cell r="A729">
            <v>3604064</v>
          </cell>
          <cell r="B729" t="str">
            <v>RONZANI</v>
          </cell>
          <cell r="C729" t="str">
            <v>SOFIA</v>
          </cell>
          <cell r="D729" t="str">
            <v>U.S. SUMMANO</v>
          </cell>
          <cell r="E729">
            <v>0</v>
          </cell>
          <cell r="F729">
            <v>2003</v>
          </cell>
          <cell r="G729">
            <v>0</v>
          </cell>
          <cell r="H729" t="str">
            <v>CF</v>
          </cell>
          <cell r="I729" t="str">
            <v>00137</v>
          </cell>
          <cell r="J729" t="str">
            <v>03604064</v>
          </cell>
        </row>
        <row r="730">
          <cell r="A730">
            <v>3603707</v>
          </cell>
          <cell r="B730" t="str">
            <v>RUSSO</v>
          </cell>
          <cell r="C730" t="str">
            <v>ANTONIETTA EMAN</v>
          </cell>
          <cell r="D730" t="str">
            <v>A.P.D. VALDAGNO</v>
          </cell>
          <cell r="E730">
            <v>0</v>
          </cell>
          <cell r="F730">
            <v>2004</v>
          </cell>
          <cell r="G730">
            <v>0</v>
          </cell>
          <cell r="H730" t="str">
            <v>CF</v>
          </cell>
          <cell r="I730" t="str">
            <v>00135</v>
          </cell>
          <cell r="J730" t="str">
            <v>03603707</v>
          </cell>
        </row>
        <row r="731">
          <cell r="A731">
            <v>3602544</v>
          </cell>
          <cell r="B731" t="str">
            <v>SANTORINI</v>
          </cell>
          <cell r="C731" t="str">
            <v>ELENA</v>
          </cell>
          <cell r="D731" t="str">
            <v>ATLETICA UNION CREAZZO A.S.D.</v>
          </cell>
          <cell r="E731">
            <v>0</v>
          </cell>
          <cell r="F731">
            <v>2004</v>
          </cell>
          <cell r="G731">
            <v>0</v>
          </cell>
          <cell r="H731" t="str">
            <v>CF</v>
          </cell>
          <cell r="I731" t="str">
            <v>00101</v>
          </cell>
          <cell r="J731" t="str">
            <v>03602544</v>
          </cell>
        </row>
        <row r="732">
          <cell r="A732">
            <v>3603999</v>
          </cell>
          <cell r="B732" t="str">
            <v>SARTORI</v>
          </cell>
          <cell r="C732" t="str">
            <v>AURORA</v>
          </cell>
          <cell r="D732" t="str">
            <v>POLISPORTIVA DUEVILLE</v>
          </cell>
          <cell r="E732">
            <v>0</v>
          </cell>
          <cell r="F732">
            <v>2004</v>
          </cell>
          <cell r="G732">
            <v>0</v>
          </cell>
          <cell r="H732" t="str">
            <v>CF</v>
          </cell>
          <cell r="I732" t="str">
            <v>00112</v>
          </cell>
          <cell r="J732" t="str">
            <v>03603999</v>
          </cell>
        </row>
        <row r="733">
          <cell r="A733">
            <v>3602511</v>
          </cell>
          <cell r="B733" t="str">
            <v>SARTORI</v>
          </cell>
          <cell r="C733" t="str">
            <v>LAURA</v>
          </cell>
          <cell r="D733" t="str">
            <v>ATLETICA UNION CREAZZO A.S.D.</v>
          </cell>
          <cell r="E733">
            <v>0</v>
          </cell>
          <cell r="F733">
            <v>2004</v>
          </cell>
          <cell r="G733">
            <v>0</v>
          </cell>
          <cell r="H733" t="str">
            <v>CF</v>
          </cell>
          <cell r="I733" t="str">
            <v>00101</v>
          </cell>
          <cell r="J733" t="str">
            <v>03602511</v>
          </cell>
        </row>
        <row r="734">
          <cell r="A734">
            <v>3603790</v>
          </cell>
          <cell r="B734" t="str">
            <v>SCAVAZZA</v>
          </cell>
          <cell r="C734" t="str">
            <v>CHIARA</v>
          </cell>
          <cell r="D734" t="str">
            <v>G.S. LEONICENA</v>
          </cell>
          <cell r="E734">
            <v>0</v>
          </cell>
          <cell r="F734">
            <v>2004</v>
          </cell>
          <cell r="G734">
            <v>0</v>
          </cell>
          <cell r="H734" t="str">
            <v>CF</v>
          </cell>
          <cell r="I734" t="str">
            <v>00136</v>
          </cell>
          <cell r="J734" t="str">
            <v>03603790</v>
          </cell>
        </row>
        <row r="735">
          <cell r="A735">
            <v>3606340</v>
          </cell>
          <cell r="B735" t="str">
            <v>SEMENZATO</v>
          </cell>
          <cell r="C735" t="str">
            <v>IRENE</v>
          </cell>
          <cell r="D735" t="str">
            <v>AMICI DELL'ATLETICA VICENZA</v>
          </cell>
          <cell r="E735">
            <v>0</v>
          </cell>
          <cell r="F735">
            <v>2003</v>
          </cell>
          <cell r="G735">
            <v>0</v>
          </cell>
          <cell r="H735" t="str">
            <v>CF</v>
          </cell>
          <cell r="I735" t="str">
            <v>00265</v>
          </cell>
          <cell r="J735" t="str">
            <v>03606340</v>
          </cell>
        </row>
        <row r="736">
          <cell r="A736">
            <v>3602999</v>
          </cell>
          <cell r="B736" t="str">
            <v>SERAFIN</v>
          </cell>
          <cell r="C736" t="str">
            <v>AURORA</v>
          </cell>
          <cell r="D736" t="str">
            <v>GRUPPO SPORTIVO ALPINI VICENZA</v>
          </cell>
          <cell r="E736">
            <v>0</v>
          </cell>
          <cell r="F736">
            <v>2004</v>
          </cell>
          <cell r="G736">
            <v>0</v>
          </cell>
          <cell r="H736" t="str">
            <v>CF</v>
          </cell>
          <cell r="I736" t="str">
            <v>00288</v>
          </cell>
          <cell r="J736" t="str">
            <v>03602999</v>
          </cell>
        </row>
        <row r="737">
          <cell r="A737">
            <v>3604440</v>
          </cell>
          <cell r="B737" t="str">
            <v>SIMIONI</v>
          </cell>
          <cell r="C737" t="str">
            <v>MADDALENA</v>
          </cell>
          <cell r="D737" t="str">
            <v>POLISPORTIVA SALF ALTOPADOVANA</v>
          </cell>
          <cell r="E737">
            <v>0</v>
          </cell>
          <cell r="F737">
            <v>2003</v>
          </cell>
          <cell r="G737">
            <v>0</v>
          </cell>
          <cell r="H737" t="str">
            <v>CF</v>
          </cell>
          <cell r="I737" t="str">
            <v>00145</v>
          </cell>
          <cell r="J737" t="str">
            <v>03604440</v>
          </cell>
        </row>
        <row r="738">
          <cell r="A738">
            <v>3605740</v>
          </cell>
          <cell r="B738" t="str">
            <v>SIMIONI</v>
          </cell>
          <cell r="C738" t="str">
            <v>NOEMI</v>
          </cell>
          <cell r="D738" t="str">
            <v>POLISPORTIVA SALF ALTOPADOVANA</v>
          </cell>
          <cell r="E738">
            <v>0</v>
          </cell>
          <cell r="F738">
            <v>2003</v>
          </cell>
          <cell r="G738">
            <v>0</v>
          </cell>
          <cell r="H738" t="str">
            <v>CF</v>
          </cell>
          <cell r="I738" t="str">
            <v>00145</v>
          </cell>
          <cell r="J738" t="str">
            <v>03605740</v>
          </cell>
        </row>
        <row r="739">
          <cell r="A739">
            <v>3607357</v>
          </cell>
          <cell r="B739" t="str">
            <v>SLENDORE</v>
          </cell>
          <cell r="C739" t="str">
            <v>CLARISSA</v>
          </cell>
          <cell r="D739" t="str">
            <v>CSI ATLETICA COLLI BERICI A.S.D.</v>
          </cell>
          <cell r="E739">
            <v>0</v>
          </cell>
          <cell r="F739">
            <v>2004</v>
          </cell>
          <cell r="G739">
            <v>0</v>
          </cell>
          <cell r="H739" t="str">
            <v>CF</v>
          </cell>
          <cell r="I739" t="str">
            <v>00070</v>
          </cell>
          <cell r="J739" t="str">
            <v>03607357</v>
          </cell>
        </row>
        <row r="740">
          <cell r="A740">
            <v>3604002</v>
          </cell>
          <cell r="B740" t="str">
            <v>SPEZIALE</v>
          </cell>
          <cell r="C740" t="str">
            <v>DESIREE</v>
          </cell>
          <cell r="D740" t="str">
            <v>POLISPORTIVA DUEVILLE</v>
          </cell>
          <cell r="E740">
            <v>0</v>
          </cell>
          <cell r="F740">
            <v>2004</v>
          </cell>
          <cell r="G740">
            <v>0</v>
          </cell>
          <cell r="H740" t="str">
            <v>CF</v>
          </cell>
          <cell r="I740" t="str">
            <v>00112</v>
          </cell>
          <cell r="J740" t="str">
            <v>03604002</v>
          </cell>
        </row>
        <row r="741">
          <cell r="A741">
            <v>3602412</v>
          </cell>
          <cell r="B741" t="str">
            <v>STIVAN</v>
          </cell>
          <cell r="C741" t="str">
            <v>ELENA</v>
          </cell>
          <cell r="D741" t="str">
            <v>RISORGIVE</v>
          </cell>
          <cell r="E741">
            <v>0</v>
          </cell>
          <cell r="F741">
            <v>2004</v>
          </cell>
          <cell r="G741">
            <v>0</v>
          </cell>
          <cell r="H741" t="str">
            <v>CF</v>
          </cell>
          <cell r="I741" t="str">
            <v>00031</v>
          </cell>
          <cell r="J741" t="str">
            <v>03602412</v>
          </cell>
        </row>
        <row r="742">
          <cell r="A742">
            <v>3602298</v>
          </cell>
          <cell r="B742" t="str">
            <v>TESTOLIN</v>
          </cell>
          <cell r="C742" t="str">
            <v>ANGELA</v>
          </cell>
          <cell r="D742" t="str">
            <v>POL. DIL. MONTECCHIO PRECALCINO</v>
          </cell>
          <cell r="E742">
            <v>0</v>
          </cell>
          <cell r="F742">
            <v>2004</v>
          </cell>
          <cell r="G742">
            <v>0</v>
          </cell>
          <cell r="H742" t="str">
            <v>CF</v>
          </cell>
          <cell r="I742" t="str">
            <v>00004</v>
          </cell>
          <cell r="J742" t="str">
            <v>03602298</v>
          </cell>
        </row>
        <row r="743">
          <cell r="A743">
            <v>3603386</v>
          </cell>
          <cell r="B743" t="str">
            <v>TIBALDO</v>
          </cell>
          <cell r="C743" t="str">
            <v>MARIA</v>
          </cell>
          <cell r="D743" t="str">
            <v>ATLETICA VALCHIAMPO</v>
          </cell>
          <cell r="E743">
            <v>0</v>
          </cell>
          <cell r="F743">
            <v>2004</v>
          </cell>
          <cell r="G743">
            <v>0</v>
          </cell>
          <cell r="H743" t="str">
            <v>CF</v>
          </cell>
          <cell r="I743" t="str">
            <v>00140</v>
          </cell>
          <cell r="J743" t="str">
            <v>03603386</v>
          </cell>
        </row>
        <row r="744">
          <cell r="A744">
            <v>3604119</v>
          </cell>
          <cell r="B744" t="str">
            <v>TONEATTI</v>
          </cell>
          <cell r="C744" t="str">
            <v>ILARIA</v>
          </cell>
          <cell r="D744" t="str">
            <v>POLISPORTIVA DUEVILLE</v>
          </cell>
          <cell r="E744">
            <v>0</v>
          </cell>
          <cell r="F744">
            <v>2003</v>
          </cell>
          <cell r="G744">
            <v>0</v>
          </cell>
          <cell r="H744" t="str">
            <v>CF</v>
          </cell>
          <cell r="I744" t="str">
            <v>00112</v>
          </cell>
          <cell r="J744" t="str">
            <v>03604119</v>
          </cell>
        </row>
        <row r="745">
          <cell r="A745">
            <v>3602621</v>
          </cell>
          <cell r="B745" t="str">
            <v>TRAPULA</v>
          </cell>
          <cell r="C745" t="str">
            <v>ARIANNA</v>
          </cell>
          <cell r="D745" t="str">
            <v>ATLETICA MONTECCHIO MAGGIORE</v>
          </cell>
          <cell r="E745">
            <v>0</v>
          </cell>
          <cell r="F745">
            <v>2004</v>
          </cell>
          <cell r="G745">
            <v>0</v>
          </cell>
          <cell r="H745" t="str">
            <v>CF</v>
          </cell>
          <cell r="I745" t="str">
            <v>00346</v>
          </cell>
          <cell r="J745" t="str">
            <v>03602621</v>
          </cell>
        </row>
        <row r="746">
          <cell r="A746">
            <v>3604265</v>
          </cell>
          <cell r="B746" t="str">
            <v>VALLORTIGARA</v>
          </cell>
          <cell r="C746" t="str">
            <v>ELENA</v>
          </cell>
          <cell r="D746" t="str">
            <v>CSI ATLETICA COLLI BERICI A.S.D.</v>
          </cell>
          <cell r="E746">
            <v>0</v>
          </cell>
          <cell r="F746">
            <v>2004</v>
          </cell>
          <cell r="G746">
            <v>0</v>
          </cell>
          <cell r="H746" t="str">
            <v>CF</v>
          </cell>
          <cell r="I746" t="str">
            <v>00070</v>
          </cell>
          <cell r="J746" t="str">
            <v>03604265</v>
          </cell>
        </row>
        <row r="747">
          <cell r="A747">
            <v>3602417</v>
          </cell>
          <cell r="B747" t="str">
            <v>VENDRAMIN</v>
          </cell>
          <cell r="C747" t="str">
            <v>ALICE</v>
          </cell>
          <cell r="D747" t="str">
            <v>RISORGIVE</v>
          </cell>
          <cell r="E747">
            <v>0</v>
          </cell>
          <cell r="F747">
            <v>2003</v>
          </cell>
          <cell r="G747">
            <v>0</v>
          </cell>
          <cell r="H747" t="str">
            <v>CF</v>
          </cell>
          <cell r="I747" t="str">
            <v>00031</v>
          </cell>
          <cell r="J747" t="str">
            <v>03602417</v>
          </cell>
        </row>
        <row r="748">
          <cell r="A748">
            <v>3603529</v>
          </cell>
          <cell r="B748" t="str">
            <v>VOGLI</v>
          </cell>
          <cell r="C748" t="str">
            <v>GIULIA</v>
          </cell>
          <cell r="D748" t="str">
            <v>U.S. SUMMANO</v>
          </cell>
          <cell r="E748">
            <v>0</v>
          </cell>
          <cell r="F748">
            <v>2003</v>
          </cell>
          <cell r="G748">
            <v>0</v>
          </cell>
          <cell r="H748" t="str">
            <v>CF</v>
          </cell>
          <cell r="I748" t="str">
            <v>00137</v>
          </cell>
          <cell r="J748" t="str">
            <v>03603529</v>
          </cell>
        </row>
        <row r="749">
          <cell r="A749">
            <v>3602625</v>
          </cell>
          <cell r="B749" t="str">
            <v>ZAMPIERI</v>
          </cell>
          <cell r="C749" t="str">
            <v>BEATRICE</v>
          </cell>
          <cell r="D749" t="str">
            <v>ATLETICA MONTECCHIO MAGGIORE</v>
          </cell>
          <cell r="E749">
            <v>0</v>
          </cell>
          <cell r="F749">
            <v>2004</v>
          </cell>
          <cell r="G749">
            <v>0</v>
          </cell>
          <cell r="H749" t="str">
            <v>CF</v>
          </cell>
          <cell r="I749" t="str">
            <v>00346</v>
          </cell>
          <cell r="J749" t="str">
            <v>03602625</v>
          </cell>
        </row>
        <row r="750">
          <cell r="A750">
            <v>3604312</v>
          </cell>
          <cell r="B750" t="str">
            <v>ZANETTI</v>
          </cell>
          <cell r="C750" t="str">
            <v>CRISTINA</v>
          </cell>
          <cell r="D750" t="str">
            <v>C.S.I. TEZZE SUL BRENTA</v>
          </cell>
          <cell r="E750">
            <v>0</v>
          </cell>
          <cell r="F750">
            <v>2004</v>
          </cell>
          <cell r="G750">
            <v>0</v>
          </cell>
          <cell r="H750" t="str">
            <v>CF</v>
          </cell>
          <cell r="I750" t="str">
            <v>00134</v>
          </cell>
          <cell r="J750" t="str">
            <v>03604312</v>
          </cell>
        </row>
        <row r="751">
          <cell r="A751">
            <v>3604271</v>
          </cell>
          <cell r="B751" t="str">
            <v>ZANOTTO</v>
          </cell>
          <cell r="C751" t="str">
            <v>GAIA</v>
          </cell>
          <cell r="D751" t="str">
            <v>CSI ATLETICA COLLI BERICI A.S.D.</v>
          </cell>
          <cell r="E751">
            <v>0</v>
          </cell>
          <cell r="F751">
            <v>2003</v>
          </cell>
          <cell r="G751">
            <v>0</v>
          </cell>
          <cell r="H751" t="str">
            <v>CF</v>
          </cell>
          <cell r="I751" t="str">
            <v>00070</v>
          </cell>
          <cell r="J751" t="str">
            <v>03604271</v>
          </cell>
        </row>
        <row r="752">
          <cell r="A752">
            <v>3602582</v>
          </cell>
          <cell r="B752" t="str">
            <v>ZANOTTO</v>
          </cell>
          <cell r="C752" t="str">
            <v>NOEMI</v>
          </cell>
          <cell r="D752" t="str">
            <v>C.S.I. TEZZE SUL BRENTA</v>
          </cell>
          <cell r="E752">
            <v>0</v>
          </cell>
          <cell r="F752">
            <v>2003</v>
          </cell>
          <cell r="G752">
            <v>0</v>
          </cell>
          <cell r="H752" t="str">
            <v>CF</v>
          </cell>
          <cell r="I752" t="str">
            <v>00134</v>
          </cell>
          <cell r="J752" t="str">
            <v>03602582</v>
          </cell>
        </row>
        <row r="753">
          <cell r="A753">
            <v>3604272</v>
          </cell>
          <cell r="B753" t="str">
            <v>ZANTEDESCHI</v>
          </cell>
          <cell r="C753" t="str">
            <v>ELISABETTA</v>
          </cell>
          <cell r="D753" t="str">
            <v>CSI ATLETICA COLLI BERICI A.S.D.</v>
          </cell>
          <cell r="E753">
            <v>0</v>
          </cell>
          <cell r="F753">
            <v>2004</v>
          </cell>
          <cell r="G753">
            <v>0</v>
          </cell>
          <cell r="H753" t="str">
            <v>CF</v>
          </cell>
          <cell r="I753" t="str">
            <v>00070</v>
          </cell>
          <cell r="J753" t="str">
            <v>03604272</v>
          </cell>
        </row>
        <row r="754">
          <cell r="A754">
            <v>3603129</v>
          </cell>
          <cell r="B754" t="str">
            <v>ZIGLIOTTO</v>
          </cell>
          <cell r="C754" t="str">
            <v>NICOLE</v>
          </cell>
          <cell r="D754" t="str">
            <v>A.S.D. VALLI DEL PASUBIO</v>
          </cell>
          <cell r="E754">
            <v>0</v>
          </cell>
          <cell r="F754">
            <v>2003</v>
          </cell>
          <cell r="G754">
            <v>0</v>
          </cell>
          <cell r="H754" t="str">
            <v>CF</v>
          </cell>
          <cell r="I754" t="str">
            <v>00073</v>
          </cell>
          <cell r="J754" t="str">
            <v>03603129</v>
          </cell>
        </row>
        <row r="755">
          <cell r="A755">
            <v>3604009</v>
          </cell>
          <cell r="B755" t="str">
            <v>ZILIO</v>
          </cell>
          <cell r="C755" t="str">
            <v>MARTA</v>
          </cell>
          <cell r="D755" t="str">
            <v>POLISPORTIVA DUEVILLE</v>
          </cell>
          <cell r="E755">
            <v>0</v>
          </cell>
          <cell r="F755">
            <v>2003</v>
          </cell>
          <cell r="G755">
            <v>0</v>
          </cell>
          <cell r="H755" t="str">
            <v>CF</v>
          </cell>
          <cell r="I755" t="str">
            <v>00112</v>
          </cell>
          <cell r="J755" t="str">
            <v>03604009</v>
          </cell>
        </row>
        <row r="756">
          <cell r="A756">
            <v>3603682</v>
          </cell>
          <cell r="B756" t="str">
            <v>ZONTA</v>
          </cell>
          <cell r="C756" t="str">
            <v>ELEONORA</v>
          </cell>
          <cell r="D756" t="str">
            <v>C.S.I. TEZZE SUL BRENTA</v>
          </cell>
          <cell r="E756">
            <v>0</v>
          </cell>
          <cell r="F756">
            <v>2004</v>
          </cell>
          <cell r="G756">
            <v>0</v>
          </cell>
          <cell r="H756" t="str">
            <v>CF</v>
          </cell>
          <cell r="I756" t="str">
            <v>00134</v>
          </cell>
          <cell r="J756" t="str">
            <v>03603682</v>
          </cell>
        </row>
        <row r="757">
          <cell r="A757">
            <v>3607422</v>
          </cell>
          <cell r="B757" t="str">
            <v>ACCURSIO</v>
          </cell>
          <cell r="C757" t="str">
            <v>ANDREA</v>
          </cell>
          <cell r="D757" t="str">
            <v>AMICI DELL'ATLETICA VICENZA</v>
          </cell>
          <cell r="E757">
            <v>0</v>
          </cell>
          <cell r="F757">
            <v>2004</v>
          </cell>
          <cell r="G757">
            <v>0</v>
          </cell>
          <cell r="H757" t="str">
            <v>CM</v>
          </cell>
          <cell r="I757" t="str">
            <v>00265</v>
          </cell>
          <cell r="J757" t="str">
            <v>03607422</v>
          </cell>
        </row>
        <row r="758">
          <cell r="A758">
            <v>3603256</v>
          </cell>
          <cell r="B758" t="str">
            <v>ALBANESE</v>
          </cell>
          <cell r="C758" t="str">
            <v>IVAN</v>
          </cell>
          <cell r="D758" t="str">
            <v>A.P.D. VALDAGNO</v>
          </cell>
          <cell r="E758">
            <v>0</v>
          </cell>
          <cell r="F758">
            <v>2003</v>
          </cell>
          <cell r="G758">
            <v>0</v>
          </cell>
          <cell r="H758" t="str">
            <v>CM</v>
          </cell>
          <cell r="I758" t="str">
            <v>00135</v>
          </cell>
          <cell r="J758" t="str">
            <v>03603256</v>
          </cell>
        </row>
        <row r="759">
          <cell r="A759">
            <v>3604404</v>
          </cell>
          <cell r="B759" t="str">
            <v>ANDRETTA</v>
          </cell>
          <cell r="C759" t="str">
            <v>ALBERTO</v>
          </cell>
          <cell r="D759" t="str">
            <v>POLISPORTIVA SALF ALTOPADOVANA</v>
          </cell>
          <cell r="E759">
            <v>0</v>
          </cell>
          <cell r="F759">
            <v>2003</v>
          </cell>
          <cell r="G759">
            <v>0</v>
          </cell>
          <cell r="H759" t="str">
            <v>CM</v>
          </cell>
          <cell r="I759" t="str">
            <v>00145</v>
          </cell>
          <cell r="J759" t="str">
            <v>03604404</v>
          </cell>
        </row>
        <row r="760">
          <cell r="A760">
            <v>3603843</v>
          </cell>
          <cell r="B760" t="str">
            <v>APICELLA</v>
          </cell>
          <cell r="C760" t="str">
            <v>SAMUELE</v>
          </cell>
          <cell r="D760" t="str">
            <v>ATLETICA CALDOGNO '93</v>
          </cell>
          <cell r="E760">
            <v>0</v>
          </cell>
          <cell r="F760">
            <v>2003</v>
          </cell>
          <cell r="G760">
            <v>0</v>
          </cell>
          <cell r="H760" t="str">
            <v>CM</v>
          </cell>
          <cell r="I760" t="str">
            <v>00129</v>
          </cell>
          <cell r="J760" t="str">
            <v>03603843</v>
          </cell>
        </row>
        <row r="761">
          <cell r="A761">
            <v>3605741</v>
          </cell>
          <cell r="B761" t="str">
            <v>APREA</v>
          </cell>
          <cell r="C761" t="str">
            <v>LUCA</v>
          </cell>
          <cell r="D761" t="str">
            <v>POLISPORTIVA SALF ALTOPADOVANA</v>
          </cell>
          <cell r="E761">
            <v>0</v>
          </cell>
          <cell r="F761">
            <v>2003</v>
          </cell>
          <cell r="G761">
            <v>0</v>
          </cell>
          <cell r="H761" t="str">
            <v>CM</v>
          </cell>
          <cell r="I761" t="str">
            <v>00145</v>
          </cell>
          <cell r="J761" t="str">
            <v>03605741</v>
          </cell>
        </row>
        <row r="762">
          <cell r="A762">
            <v>3602439</v>
          </cell>
          <cell r="B762" t="str">
            <v>ARPEGARO</v>
          </cell>
          <cell r="C762" t="str">
            <v>ELIA</v>
          </cell>
          <cell r="D762" t="str">
            <v>ATLETICA UNION CREAZZO A.S.D.</v>
          </cell>
          <cell r="E762">
            <v>0</v>
          </cell>
          <cell r="F762">
            <v>2004</v>
          </cell>
          <cell r="G762">
            <v>0</v>
          </cell>
          <cell r="H762" t="str">
            <v>CM</v>
          </cell>
          <cell r="I762" t="str">
            <v>00101</v>
          </cell>
          <cell r="J762" t="str">
            <v>03602439</v>
          </cell>
        </row>
        <row r="763">
          <cell r="A763">
            <v>3604431</v>
          </cell>
          <cell r="B763" t="str">
            <v>BAGA</v>
          </cell>
          <cell r="C763" t="str">
            <v>LUCA</v>
          </cell>
          <cell r="D763" t="str">
            <v>POLISPORTIVA SALF ALTOPADOVANA</v>
          </cell>
          <cell r="E763">
            <v>0</v>
          </cell>
          <cell r="F763">
            <v>2004</v>
          </cell>
          <cell r="G763">
            <v>0</v>
          </cell>
          <cell r="H763" t="str">
            <v>CM</v>
          </cell>
          <cell r="I763" t="str">
            <v>00145</v>
          </cell>
          <cell r="J763" t="str">
            <v>03604431</v>
          </cell>
        </row>
        <row r="764">
          <cell r="A764">
            <v>3604199</v>
          </cell>
          <cell r="B764" t="str">
            <v>BARBIERO</v>
          </cell>
          <cell r="C764" t="str">
            <v>ALEXANDER</v>
          </cell>
          <cell r="D764" t="str">
            <v>CSI ATLETICA COLLI BERICI A.S.D.</v>
          </cell>
          <cell r="E764">
            <v>0</v>
          </cell>
          <cell r="F764">
            <v>2004</v>
          </cell>
          <cell r="G764">
            <v>0</v>
          </cell>
          <cell r="H764" t="str">
            <v>CM</v>
          </cell>
          <cell r="I764" t="str">
            <v>00070</v>
          </cell>
          <cell r="J764" t="str">
            <v>03604199</v>
          </cell>
        </row>
        <row r="765">
          <cell r="A765">
            <v>3603032</v>
          </cell>
          <cell r="B765" t="str">
            <v>BASTIANELLO</v>
          </cell>
          <cell r="C765" t="str">
            <v>ALESSANDRO</v>
          </cell>
          <cell r="D765" t="str">
            <v>ATLETICA ARZIGNANO</v>
          </cell>
          <cell r="E765">
            <v>0</v>
          </cell>
          <cell r="F765">
            <v>2004</v>
          </cell>
          <cell r="G765">
            <v>0</v>
          </cell>
          <cell r="H765" t="str">
            <v>CM</v>
          </cell>
          <cell r="I765" t="str">
            <v>00131</v>
          </cell>
          <cell r="J765" t="str">
            <v>03603032</v>
          </cell>
        </row>
        <row r="766">
          <cell r="A766">
            <v>3602593</v>
          </cell>
          <cell r="B766" t="str">
            <v>BATTISTIN</v>
          </cell>
          <cell r="C766" t="str">
            <v>LUCA</v>
          </cell>
          <cell r="D766" t="str">
            <v>ATLETICA MONTECCHIO MAGGIORE</v>
          </cell>
          <cell r="E766">
            <v>0</v>
          </cell>
          <cell r="F766">
            <v>2003</v>
          </cell>
          <cell r="G766">
            <v>0</v>
          </cell>
          <cell r="H766" t="str">
            <v>CM</v>
          </cell>
          <cell r="I766" t="str">
            <v>00346</v>
          </cell>
          <cell r="J766" t="str">
            <v>03602593</v>
          </cell>
        </row>
        <row r="767">
          <cell r="A767">
            <v>3604027</v>
          </cell>
          <cell r="B767" t="str">
            <v>BEDIN</v>
          </cell>
          <cell r="C767" t="str">
            <v>ALESSANDRO</v>
          </cell>
          <cell r="D767" t="str">
            <v>ATLETICA MONTECCHIO MAGGIORE</v>
          </cell>
          <cell r="E767">
            <v>0</v>
          </cell>
          <cell r="F767">
            <v>2004</v>
          </cell>
          <cell r="G767">
            <v>0</v>
          </cell>
          <cell r="H767" t="str">
            <v>CM</v>
          </cell>
          <cell r="I767" t="str">
            <v>00346</v>
          </cell>
          <cell r="J767" t="str">
            <v>03604027</v>
          </cell>
        </row>
        <row r="768">
          <cell r="A768">
            <v>3603034</v>
          </cell>
          <cell r="B768" t="str">
            <v>BELLO CEDANO</v>
          </cell>
          <cell r="C768" t="str">
            <v>JANLUIS</v>
          </cell>
          <cell r="D768" t="str">
            <v>ATLETICA ARZIGNANO</v>
          </cell>
          <cell r="E768">
            <v>0</v>
          </cell>
          <cell r="F768">
            <v>2003</v>
          </cell>
          <cell r="G768">
            <v>0</v>
          </cell>
          <cell r="H768" t="str">
            <v>CM</v>
          </cell>
          <cell r="I768" t="str">
            <v>00131</v>
          </cell>
          <cell r="J768" t="str">
            <v>03603034</v>
          </cell>
        </row>
        <row r="769">
          <cell r="A769">
            <v>3603035</v>
          </cell>
          <cell r="B769" t="str">
            <v>BELTRAME</v>
          </cell>
          <cell r="C769" t="str">
            <v>EDOARDO</v>
          </cell>
          <cell r="D769" t="str">
            <v>ATLETICA ARZIGNANO</v>
          </cell>
          <cell r="E769">
            <v>0</v>
          </cell>
          <cell r="F769">
            <v>2003</v>
          </cell>
          <cell r="G769">
            <v>0</v>
          </cell>
          <cell r="H769" t="str">
            <v>CM</v>
          </cell>
          <cell r="I769" t="str">
            <v>00131</v>
          </cell>
          <cell r="J769" t="str">
            <v>03603035</v>
          </cell>
        </row>
        <row r="770">
          <cell r="A770">
            <v>3606755</v>
          </cell>
          <cell r="B770" t="str">
            <v>BENOZZATO</v>
          </cell>
          <cell r="C770" t="str">
            <v>FRANCESCO</v>
          </cell>
          <cell r="D770" t="str">
            <v>ATLETICA CALDOGNO '93</v>
          </cell>
          <cell r="E770">
            <v>0</v>
          </cell>
          <cell r="F770">
            <v>2003</v>
          </cell>
          <cell r="G770">
            <v>0</v>
          </cell>
          <cell r="H770" t="str">
            <v>CM</v>
          </cell>
          <cell r="I770" t="str">
            <v>00129</v>
          </cell>
          <cell r="J770" t="str">
            <v>03606755</v>
          </cell>
        </row>
        <row r="771">
          <cell r="A771">
            <v>3603940</v>
          </cell>
          <cell r="B771" t="str">
            <v>BERNARDI</v>
          </cell>
          <cell r="C771" t="str">
            <v>SAMUELE</v>
          </cell>
          <cell r="D771" t="str">
            <v>POLISPORTIVA DUEVILLE</v>
          </cell>
          <cell r="E771">
            <v>0</v>
          </cell>
          <cell r="F771">
            <v>2004</v>
          </cell>
          <cell r="G771">
            <v>0</v>
          </cell>
          <cell r="H771" t="str">
            <v>CM</v>
          </cell>
          <cell r="I771" t="str">
            <v>00112</v>
          </cell>
          <cell r="J771" t="str">
            <v>03603940</v>
          </cell>
        </row>
        <row r="772">
          <cell r="A772">
            <v>3603663</v>
          </cell>
          <cell r="B772" t="str">
            <v>BERTOLOTTI</v>
          </cell>
          <cell r="C772" t="str">
            <v>LEONARDO</v>
          </cell>
          <cell r="D772" t="str">
            <v>A.P.D. VALDAGNO</v>
          </cell>
          <cell r="E772">
            <v>0</v>
          </cell>
          <cell r="F772">
            <v>2004</v>
          </cell>
          <cell r="G772">
            <v>0</v>
          </cell>
          <cell r="H772" t="str">
            <v>CM</v>
          </cell>
          <cell r="I772" t="str">
            <v>00135</v>
          </cell>
          <cell r="J772" t="str">
            <v>03603663</v>
          </cell>
        </row>
        <row r="773">
          <cell r="A773">
            <v>3603853</v>
          </cell>
          <cell r="B773" t="str">
            <v>BITTARELLO</v>
          </cell>
          <cell r="C773" t="str">
            <v>KARIM</v>
          </cell>
          <cell r="D773" t="str">
            <v>ATLETICA CALDOGNO '93</v>
          </cell>
          <cell r="E773">
            <v>0</v>
          </cell>
          <cell r="F773">
            <v>2003</v>
          </cell>
          <cell r="G773">
            <v>0</v>
          </cell>
          <cell r="H773" t="str">
            <v>CM</v>
          </cell>
          <cell r="I773" t="str">
            <v>00129</v>
          </cell>
          <cell r="J773" t="str">
            <v>03603853</v>
          </cell>
        </row>
        <row r="774">
          <cell r="A774">
            <v>3605200</v>
          </cell>
          <cell r="B774" t="str">
            <v>BIZZOTTO</v>
          </cell>
          <cell r="C774" t="str">
            <v>SAMUELE</v>
          </cell>
          <cell r="D774" t="str">
            <v>C.S.I. TEZZE SUL BRENTA</v>
          </cell>
          <cell r="E774">
            <v>0</v>
          </cell>
          <cell r="F774">
            <v>2004</v>
          </cell>
          <cell r="G774">
            <v>0</v>
          </cell>
          <cell r="H774" t="str">
            <v>CM</v>
          </cell>
          <cell r="I774" t="str">
            <v>00134</v>
          </cell>
          <cell r="J774" t="str">
            <v>03605200</v>
          </cell>
        </row>
        <row r="775">
          <cell r="A775">
            <v>3602384</v>
          </cell>
          <cell r="B775" t="str">
            <v>BONAGURO</v>
          </cell>
          <cell r="C775" t="str">
            <v>GIOELE</v>
          </cell>
          <cell r="D775" t="str">
            <v>RISORGIVE</v>
          </cell>
          <cell r="E775">
            <v>0</v>
          </cell>
          <cell r="F775">
            <v>2004</v>
          </cell>
          <cell r="G775">
            <v>0</v>
          </cell>
          <cell r="H775" t="str">
            <v>CM</v>
          </cell>
          <cell r="I775" t="str">
            <v>00031</v>
          </cell>
          <cell r="J775" t="str">
            <v>03602384</v>
          </cell>
        </row>
        <row r="776">
          <cell r="A776">
            <v>3602447</v>
          </cell>
          <cell r="B776" t="str">
            <v>BORON</v>
          </cell>
          <cell r="C776" t="str">
            <v>NICOLã</v>
          </cell>
          <cell r="D776" t="str">
            <v>ATLETICA UNION CREAZZO A.S.D.</v>
          </cell>
          <cell r="E776">
            <v>0</v>
          </cell>
          <cell r="F776">
            <v>2003</v>
          </cell>
          <cell r="G776">
            <v>0</v>
          </cell>
          <cell r="H776" t="str">
            <v>CM</v>
          </cell>
          <cell r="I776" t="str">
            <v>00101</v>
          </cell>
          <cell r="J776" t="str">
            <v>03602447</v>
          </cell>
        </row>
        <row r="777">
          <cell r="A777">
            <v>3603857</v>
          </cell>
          <cell r="B777" t="str">
            <v>BOTTESIN</v>
          </cell>
          <cell r="C777" t="str">
            <v>CRISTIAN</v>
          </cell>
          <cell r="D777" t="str">
            <v>ATLETICA CALDOGNO '93</v>
          </cell>
          <cell r="E777">
            <v>0</v>
          </cell>
          <cell r="F777">
            <v>2003</v>
          </cell>
          <cell r="G777">
            <v>0</v>
          </cell>
          <cell r="H777" t="str">
            <v>CM</v>
          </cell>
          <cell r="I777" t="str">
            <v>00129</v>
          </cell>
          <cell r="J777" t="str">
            <v>03603857</v>
          </cell>
        </row>
        <row r="778">
          <cell r="A778">
            <v>3602451</v>
          </cell>
          <cell r="B778" t="str">
            <v>BOUDJEMA</v>
          </cell>
          <cell r="C778" t="str">
            <v>ISHAK</v>
          </cell>
          <cell r="D778" t="str">
            <v>ATLETICA UNION CREAZZO A.S.D.</v>
          </cell>
          <cell r="E778">
            <v>0</v>
          </cell>
          <cell r="F778">
            <v>2004</v>
          </cell>
          <cell r="G778">
            <v>0</v>
          </cell>
          <cell r="H778" t="str">
            <v>CM</v>
          </cell>
          <cell r="I778" t="str">
            <v>00101</v>
          </cell>
          <cell r="J778" t="str">
            <v>03602451</v>
          </cell>
        </row>
        <row r="779">
          <cell r="A779">
            <v>3607245</v>
          </cell>
          <cell r="B779" t="str">
            <v>BRACESCO</v>
          </cell>
          <cell r="C779" t="str">
            <v>GIACOMO</v>
          </cell>
          <cell r="D779" t="str">
            <v>CSI ATLETICA COLLI BERICI A.S.D.</v>
          </cell>
          <cell r="E779">
            <v>0</v>
          </cell>
          <cell r="F779">
            <v>2003</v>
          </cell>
          <cell r="G779">
            <v>0</v>
          </cell>
          <cell r="H779" t="str">
            <v>CM</v>
          </cell>
          <cell r="I779" t="str">
            <v>00070</v>
          </cell>
          <cell r="J779" t="str">
            <v>03607245</v>
          </cell>
        </row>
        <row r="780">
          <cell r="A780">
            <v>3604561</v>
          </cell>
          <cell r="B780" t="str">
            <v>BRENDOLAN</v>
          </cell>
          <cell r="C780" t="str">
            <v>MARCO</v>
          </cell>
          <cell r="D780" t="str">
            <v>AMICI DELL'ATLETICA VICENZA</v>
          </cell>
          <cell r="E780">
            <v>0</v>
          </cell>
          <cell r="F780">
            <v>2004</v>
          </cell>
          <cell r="G780">
            <v>0</v>
          </cell>
          <cell r="H780" t="str">
            <v>CM</v>
          </cell>
          <cell r="I780" t="str">
            <v>00265</v>
          </cell>
          <cell r="J780" t="str">
            <v>03604561</v>
          </cell>
        </row>
        <row r="781">
          <cell r="A781">
            <v>3603797</v>
          </cell>
          <cell r="B781" t="str">
            <v>BRESSAN</v>
          </cell>
          <cell r="C781" t="str">
            <v>NICOLA</v>
          </cell>
          <cell r="D781" t="str">
            <v>G.S. LEONICENA</v>
          </cell>
          <cell r="E781">
            <v>0</v>
          </cell>
          <cell r="F781">
            <v>2004</v>
          </cell>
          <cell r="G781">
            <v>0</v>
          </cell>
          <cell r="H781" t="str">
            <v>CM</v>
          </cell>
          <cell r="I781" t="str">
            <v>00136</v>
          </cell>
          <cell r="J781" t="str">
            <v>03603797</v>
          </cell>
        </row>
        <row r="782">
          <cell r="A782">
            <v>3603520</v>
          </cell>
          <cell r="B782" t="str">
            <v>BRIGO</v>
          </cell>
          <cell r="C782" t="str">
            <v>LORENZO</v>
          </cell>
          <cell r="D782" t="str">
            <v>U.S. SUMMANO</v>
          </cell>
          <cell r="E782">
            <v>0</v>
          </cell>
          <cell r="F782">
            <v>2004</v>
          </cell>
          <cell r="G782">
            <v>0</v>
          </cell>
          <cell r="H782" t="str">
            <v>CM</v>
          </cell>
          <cell r="I782" t="str">
            <v>00137</v>
          </cell>
          <cell r="J782" t="str">
            <v>03603520</v>
          </cell>
        </row>
        <row r="783">
          <cell r="A783">
            <v>3602450</v>
          </cell>
          <cell r="B783" t="str">
            <v>BUSATO</v>
          </cell>
          <cell r="C783" t="str">
            <v>FRANCESCO</v>
          </cell>
          <cell r="D783" t="str">
            <v>ATLETICA UNION CREAZZO A.S.D.</v>
          </cell>
          <cell r="E783">
            <v>0</v>
          </cell>
          <cell r="F783">
            <v>2003</v>
          </cell>
          <cell r="G783">
            <v>0</v>
          </cell>
          <cell r="H783" t="str">
            <v>CM</v>
          </cell>
          <cell r="I783" t="str">
            <v>00101</v>
          </cell>
          <cell r="J783" t="str">
            <v>03602450</v>
          </cell>
        </row>
        <row r="784">
          <cell r="A784">
            <v>3602456</v>
          </cell>
          <cell r="B784" t="str">
            <v>CAMPAGNOLO</v>
          </cell>
          <cell r="C784" t="str">
            <v>ANDREA</v>
          </cell>
          <cell r="D784" t="str">
            <v>ATLETICA UNION CREAZZO A.S.D.</v>
          </cell>
          <cell r="E784">
            <v>0</v>
          </cell>
          <cell r="F784">
            <v>2004</v>
          </cell>
          <cell r="G784">
            <v>0</v>
          </cell>
          <cell r="H784" t="str">
            <v>CM</v>
          </cell>
          <cell r="I784" t="str">
            <v>00101</v>
          </cell>
          <cell r="J784" t="str">
            <v>03602456</v>
          </cell>
        </row>
        <row r="785">
          <cell r="A785">
            <v>3602785</v>
          </cell>
          <cell r="B785" t="str">
            <v>CAON</v>
          </cell>
          <cell r="C785" t="str">
            <v>MATTEO</v>
          </cell>
          <cell r="D785" t="str">
            <v>C.S.I. TEZZE SUL BRENTA</v>
          </cell>
          <cell r="E785">
            <v>0</v>
          </cell>
          <cell r="F785">
            <v>2004</v>
          </cell>
          <cell r="G785">
            <v>0</v>
          </cell>
          <cell r="H785" t="str">
            <v>CM</v>
          </cell>
          <cell r="I785" t="str">
            <v>00134</v>
          </cell>
          <cell r="J785" t="str">
            <v>03602785</v>
          </cell>
        </row>
        <row r="786">
          <cell r="A786">
            <v>3604407</v>
          </cell>
          <cell r="B786" t="str">
            <v>CAPPELLO</v>
          </cell>
          <cell r="C786" t="str">
            <v>LEONARDO</v>
          </cell>
          <cell r="D786" t="str">
            <v>POLISPORTIVA SALF ALTOPADOVANA</v>
          </cell>
          <cell r="E786">
            <v>0</v>
          </cell>
          <cell r="F786">
            <v>2004</v>
          </cell>
          <cell r="G786">
            <v>0</v>
          </cell>
          <cell r="H786" t="str">
            <v>CM</v>
          </cell>
          <cell r="I786" t="str">
            <v>00145</v>
          </cell>
          <cell r="J786" t="str">
            <v>03604407</v>
          </cell>
        </row>
        <row r="787">
          <cell r="A787">
            <v>3602270</v>
          </cell>
          <cell r="B787" t="str">
            <v>CAPPELLOTTO</v>
          </cell>
          <cell r="C787" t="str">
            <v>FRANCESCO</v>
          </cell>
          <cell r="D787" t="str">
            <v>POL. DIL. MONTECCHIO PRECALCINO</v>
          </cell>
          <cell r="E787">
            <v>0</v>
          </cell>
          <cell r="F787">
            <v>2003</v>
          </cell>
          <cell r="G787">
            <v>0</v>
          </cell>
          <cell r="H787" t="str">
            <v>CM</v>
          </cell>
          <cell r="I787" t="str">
            <v>00004</v>
          </cell>
          <cell r="J787" t="str">
            <v>03602270</v>
          </cell>
        </row>
        <row r="788">
          <cell r="A788">
            <v>3603685</v>
          </cell>
          <cell r="B788" t="str">
            <v>CAREGNATO</v>
          </cell>
          <cell r="C788" t="str">
            <v>PAOLO</v>
          </cell>
          <cell r="D788" t="str">
            <v>C.S.I. TEZZE SUL BRENTA</v>
          </cell>
          <cell r="E788">
            <v>0</v>
          </cell>
          <cell r="F788">
            <v>2003</v>
          </cell>
          <cell r="G788">
            <v>0</v>
          </cell>
          <cell r="H788" t="str">
            <v>CM</v>
          </cell>
          <cell r="I788" t="str">
            <v>00134</v>
          </cell>
          <cell r="J788" t="str">
            <v>03603685</v>
          </cell>
        </row>
        <row r="789">
          <cell r="A789">
            <v>3603268</v>
          </cell>
          <cell r="B789" t="str">
            <v>CARIOLATO</v>
          </cell>
          <cell r="C789" t="str">
            <v>GIACOMO</v>
          </cell>
          <cell r="D789" t="str">
            <v>A.P.D. VALDAGNO</v>
          </cell>
          <cell r="E789">
            <v>0</v>
          </cell>
          <cell r="F789">
            <v>2004</v>
          </cell>
          <cell r="G789">
            <v>0</v>
          </cell>
          <cell r="H789" t="str">
            <v>CM</v>
          </cell>
          <cell r="I789" t="str">
            <v>00135</v>
          </cell>
          <cell r="J789" t="str">
            <v>03603268</v>
          </cell>
        </row>
        <row r="790">
          <cell r="A790">
            <v>3603860</v>
          </cell>
          <cell r="B790" t="str">
            <v>CARIOLATO</v>
          </cell>
          <cell r="C790" t="str">
            <v>MARCO</v>
          </cell>
          <cell r="D790" t="str">
            <v>ATLETICA CALDOGNO '93</v>
          </cell>
          <cell r="E790">
            <v>0</v>
          </cell>
          <cell r="F790">
            <v>2003</v>
          </cell>
          <cell r="G790">
            <v>0</v>
          </cell>
          <cell r="H790" t="str">
            <v>CM</v>
          </cell>
          <cell r="I790" t="str">
            <v>00129</v>
          </cell>
          <cell r="J790" t="str">
            <v>03603860</v>
          </cell>
        </row>
        <row r="791">
          <cell r="A791">
            <v>3602461</v>
          </cell>
          <cell r="B791" t="str">
            <v>CARLESSO</v>
          </cell>
          <cell r="C791" t="str">
            <v>MATTEO</v>
          </cell>
          <cell r="D791" t="str">
            <v>ATLETICA UNION CREAZZO A.S.D.</v>
          </cell>
          <cell r="E791">
            <v>0</v>
          </cell>
          <cell r="F791">
            <v>2004</v>
          </cell>
          <cell r="G791">
            <v>0</v>
          </cell>
          <cell r="H791" t="str">
            <v>CM</v>
          </cell>
          <cell r="I791" t="str">
            <v>00101</v>
          </cell>
          <cell r="J791" t="str">
            <v>03602461</v>
          </cell>
        </row>
        <row r="792">
          <cell r="A792">
            <v>3604137</v>
          </cell>
          <cell r="B792" t="str">
            <v>CARNIELLO</v>
          </cell>
          <cell r="C792" t="str">
            <v>GIOVANNI</v>
          </cell>
          <cell r="D792" t="str">
            <v>C.S.I. TEZZE SUL BRENTA</v>
          </cell>
          <cell r="E792">
            <v>0</v>
          </cell>
          <cell r="F792">
            <v>2004</v>
          </cell>
          <cell r="G792">
            <v>0</v>
          </cell>
          <cell r="H792" t="str">
            <v>CM</v>
          </cell>
          <cell r="I792" t="str">
            <v>00134</v>
          </cell>
          <cell r="J792" t="str">
            <v>03604137</v>
          </cell>
        </row>
        <row r="793">
          <cell r="A793">
            <v>3603679</v>
          </cell>
          <cell r="B793" t="str">
            <v>CERANTOLA</v>
          </cell>
          <cell r="C793" t="str">
            <v>DAVIDE</v>
          </cell>
          <cell r="D793" t="str">
            <v>C.S.I. TEZZE SUL BRENTA</v>
          </cell>
          <cell r="E793">
            <v>0</v>
          </cell>
          <cell r="F793">
            <v>2003</v>
          </cell>
          <cell r="G793">
            <v>0</v>
          </cell>
          <cell r="H793" t="str">
            <v>CM</v>
          </cell>
          <cell r="I793" t="str">
            <v>00134</v>
          </cell>
          <cell r="J793" t="str">
            <v>03603679</v>
          </cell>
        </row>
        <row r="794">
          <cell r="A794">
            <v>3602391</v>
          </cell>
          <cell r="B794" t="str">
            <v>CLERI</v>
          </cell>
          <cell r="C794" t="str">
            <v>NICCOLO'</v>
          </cell>
          <cell r="D794" t="str">
            <v>RISORGIVE</v>
          </cell>
          <cell r="E794">
            <v>0</v>
          </cell>
          <cell r="F794">
            <v>2004</v>
          </cell>
          <cell r="G794">
            <v>0</v>
          </cell>
          <cell r="H794" t="str">
            <v>CM</v>
          </cell>
          <cell r="I794" t="str">
            <v>00031</v>
          </cell>
          <cell r="J794" t="str">
            <v>03602391</v>
          </cell>
        </row>
        <row r="795">
          <cell r="A795">
            <v>3602600</v>
          </cell>
          <cell r="B795" t="str">
            <v>COLA</v>
          </cell>
          <cell r="C795" t="str">
            <v>GABRIELE</v>
          </cell>
          <cell r="D795" t="str">
            <v>ATLETICA MONTECCHIO MAGGIORE</v>
          </cell>
          <cell r="E795">
            <v>0</v>
          </cell>
          <cell r="F795">
            <v>2004</v>
          </cell>
          <cell r="G795">
            <v>0</v>
          </cell>
          <cell r="H795" t="str">
            <v>CM</v>
          </cell>
          <cell r="I795" t="str">
            <v>00346</v>
          </cell>
          <cell r="J795" t="str">
            <v>03602600</v>
          </cell>
        </row>
        <row r="796">
          <cell r="A796">
            <v>3603951</v>
          </cell>
          <cell r="B796" t="str">
            <v>COLLINA</v>
          </cell>
          <cell r="C796" t="str">
            <v>GIACOMO</v>
          </cell>
          <cell r="D796" t="str">
            <v>POLISPORTIVA DUEVILLE</v>
          </cell>
          <cell r="E796">
            <v>0</v>
          </cell>
          <cell r="F796">
            <v>2004</v>
          </cell>
          <cell r="G796">
            <v>0</v>
          </cell>
          <cell r="H796" t="str">
            <v>CM</v>
          </cell>
          <cell r="I796" t="str">
            <v>00112</v>
          </cell>
          <cell r="J796" t="str">
            <v>03603951</v>
          </cell>
        </row>
        <row r="797">
          <cell r="A797">
            <v>3602467</v>
          </cell>
          <cell r="B797" t="str">
            <v>CONI</v>
          </cell>
          <cell r="C797" t="str">
            <v>RICCARDO</v>
          </cell>
          <cell r="D797" t="str">
            <v>ATLETICA UNION CREAZZO A.S.D.</v>
          </cell>
          <cell r="E797">
            <v>0</v>
          </cell>
          <cell r="F797">
            <v>2004</v>
          </cell>
          <cell r="G797">
            <v>0</v>
          </cell>
          <cell r="H797" t="str">
            <v>CM</v>
          </cell>
          <cell r="I797" t="str">
            <v>00101</v>
          </cell>
          <cell r="J797" t="str">
            <v>03602467</v>
          </cell>
        </row>
        <row r="798">
          <cell r="A798">
            <v>3603773</v>
          </cell>
          <cell r="B798" t="str">
            <v>CONTRO</v>
          </cell>
          <cell r="C798" t="str">
            <v>FILIPPO LEOPOLDO</v>
          </cell>
          <cell r="D798" t="str">
            <v>G.S. LEONICENA</v>
          </cell>
          <cell r="E798">
            <v>0</v>
          </cell>
          <cell r="F798">
            <v>2004</v>
          </cell>
          <cell r="G798">
            <v>0</v>
          </cell>
          <cell r="H798" t="str">
            <v>CM</v>
          </cell>
          <cell r="I798" t="str">
            <v>00136</v>
          </cell>
          <cell r="J798" t="str">
            <v>03603773</v>
          </cell>
        </row>
        <row r="799">
          <cell r="A799">
            <v>3603148</v>
          </cell>
          <cell r="B799" t="str">
            <v>COSTA</v>
          </cell>
          <cell r="C799" t="str">
            <v>MARCO</v>
          </cell>
          <cell r="D799" t="str">
            <v>GRUPPO SPORTIVO ALPINI VICENZA</v>
          </cell>
          <cell r="E799">
            <v>0</v>
          </cell>
          <cell r="F799">
            <v>2004</v>
          </cell>
          <cell r="G799">
            <v>0</v>
          </cell>
          <cell r="H799" t="str">
            <v>CM</v>
          </cell>
          <cell r="I799" t="str">
            <v>00288</v>
          </cell>
          <cell r="J799" t="str">
            <v>03603148</v>
          </cell>
        </row>
        <row r="800">
          <cell r="A800">
            <v>3603774</v>
          </cell>
          <cell r="B800" t="str">
            <v>CUOGHI</v>
          </cell>
          <cell r="C800" t="str">
            <v>EDOARDO</v>
          </cell>
          <cell r="D800" t="str">
            <v>G.S. LEONICENA</v>
          </cell>
          <cell r="E800">
            <v>0</v>
          </cell>
          <cell r="F800">
            <v>2004</v>
          </cell>
          <cell r="G800">
            <v>0</v>
          </cell>
          <cell r="H800" t="str">
            <v>CM</v>
          </cell>
          <cell r="I800" t="str">
            <v>00136</v>
          </cell>
          <cell r="J800" t="str">
            <v>03603774</v>
          </cell>
        </row>
        <row r="801">
          <cell r="A801">
            <v>3603775</v>
          </cell>
          <cell r="B801" t="str">
            <v>DAL BEN</v>
          </cell>
          <cell r="C801" t="str">
            <v>DAMIANO</v>
          </cell>
          <cell r="D801" t="str">
            <v>G.S. LEONICENA</v>
          </cell>
          <cell r="E801">
            <v>0</v>
          </cell>
          <cell r="F801">
            <v>2004</v>
          </cell>
          <cell r="G801">
            <v>0</v>
          </cell>
          <cell r="H801" t="str">
            <v>CM</v>
          </cell>
          <cell r="I801" t="str">
            <v>00136</v>
          </cell>
          <cell r="J801" t="str">
            <v>03603775</v>
          </cell>
        </row>
        <row r="802">
          <cell r="A802">
            <v>3603046</v>
          </cell>
          <cell r="B802" t="str">
            <v>DAL GRANDE</v>
          </cell>
          <cell r="C802" t="str">
            <v>ETTORE</v>
          </cell>
          <cell r="D802" t="str">
            <v>ATLETICA ARZIGNANO</v>
          </cell>
          <cell r="E802">
            <v>0</v>
          </cell>
          <cell r="F802">
            <v>2003</v>
          </cell>
          <cell r="G802">
            <v>0</v>
          </cell>
          <cell r="H802" t="str">
            <v>CM</v>
          </cell>
          <cell r="I802" t="str">
            <v>00131</v>
          </cell>
          <cell r="J802" t="str">
            <v>03603046</v>
          </cell>
        </row>
        <row r="803">
          <cell r="A803">
            <v>3604139</v>
          </cell>
          <cell r="B803" t="str">
            <v>DE FAVERI</v>
          </cell>
          <cell r="C803" t="str">
            <v>LEONARDO</v>
          </cell>
          <cell r="D803" t="str">
            <v>C.S.I. TEZZE SUL BRENTA</v>
          </cell>
          <cell r="E803">
            <v>0</v>
          </cell>
          <cell r="F803">
            <v>2003</v>
          </cell>
          <cell r="G803">
            <v>0</v>
          </cell>
          <cell r="H803" t="str">
            <v>CM</v>
          </cell>
          <cell r="I803" t="str">
            <v>00134</v>
          </cell>
          <cell r="J803" t="str">
            <v>03604139</v>
          </cell>
        </row>
        <row r="804">
          <cell r="A804">
            <v>3604426</v>
          </cell>
          <cell r="B804" t="str">
            <v>DE POLI</v>
          </cell>
          <cell r="C804" t="str">
            <v>LORENZO</v>
          </cell>
          <cell r="D804" t="str">
            <v>POLISPORTIVA SALF ALTOPADOVANA</v>
          </cell>
          <cell r="E804">
            <v>0</v>
          </cell>
          <cell r="F804">
            <v>2003</v>
          </cell>
          <cell r="G804">
            <v>0</v>
          </cell>
          <cell r="H804" t="str">
            <v>CM</v>
          </cell>
          <cell r="I804" t="str">
            <v>00145</v>
          </cell>
          <cell r="J804" t="str">
            <v>03604426</v>
          </cell>
        </row>
        <row r="805">
          <cell r="A805">
            <v>3604305</v>
          </cell>
          <cell r="B805" t="str">
            <v>DE ROSSI</v>
          </cell>
          <cell r="C805" t="str">
            <v>EDOARDO</v>
          </cell>
          <cell r="D805" t="str">
            <v>AMICI DELL'ATLETICA VICENZA</v>
          </cell>
          <cell r="E805">
            <v>0</v>
          </cell>
          <cell r="F805">
            <v>2004</v>
          </cell>
          <cell r="G805">
            <v>0</v>
          </cell>
          <cell r="H805" t="str">
            <v>CM</v>
          </cell>
          <cell r="I805" t="str">
            <v>00265</v>
          </cell>
          <cell r="J805" t="str">
            <v>03604305</v>
          </cell>
        </row>
        <row r="806">
          <cell r="A806">
            <v>3603804</v>
          </cell>
          <cell r="B806" t="str">
            <v>DE STEFANI</v>
          </cell>
          <cell r="C806" t="str">
            <v>EMANUELE</v>
          </cell>
          <cell r="D806" t="str">
            <v>G.S. LEONICENA</v>
          </cell>
          <cell r="E806">
            <v>0</v>
          </cell>
          <cell r="F806">
            <v>2004</v>
          </cell>
          <cell r="G806">
            <v>0</v>
          </cell>
          <cell r="H806" t="str">
            <v>CM</v>
          </cell>
          <cell r="I806" t="str">
            <v>00136</v>
          </cell>
          <cell r="J806" t="str">
            <v>03603804</v>
          </cell>
        </row>
        <row r="807">
          <cell r="A807">
            <v>3605837</v>
          </cell>
          <cell r="B807" t="str">
            <v>DONA'</v>
          </cell>
          <cell r="C807" t="str">
            <v>GIACOMO</v>
          </cell>
          <cell r="D807" t="str">
            <v>POLISPORTIVA DUEVILLE</v>
          </cell>
          <cell r="E807">
            <v>0</v>
          </cell>
          <cell r="F807">
            <v>2003</v>
          </cell>
          <cell r="G807">
            <v>0</v>
          </cell>
          <cell r="H807" t="str">
            <v>CM</v>
          </cell>
          <cell r="I807" t="str">
            <v>00112</v>
          </cell>
          <cell r="J807" t="str">
            <v>03605837</v>
          </cell>
        </row>
        <row r="808">
          <cell r="A808">
            <v>3603562</v>
          </cell>
          <cell r="B808" t="str">
            <v>FABRIS</v>
          </cell>
          <cell r="C808" t="str">
            <v>LEONARDO</v>
          </cell>
          <cell r="D808" t="str">
            <v>AMICI DELL'ATLETICA VICENZA</v>
          </cell>
          <cell r="E808">
            <v>0</v>
          </cell>
          <cell r="F808">
            <v>2004</v>
          </cell>
          <cell r="G808">
            <v>0</v>
          </cell>
          <cell r="H808" t="str">
            <v>CM</v>
          </cell>
          <cell r="I808" t="str">
            <v>00265</v>
          </cell>
          <cell r="J808" t="str">
            <v>03603562</v>
          </cell>
        </row>
        <row r="809">
          <cell r="A809">
            <v>3604223</v>
          </cell>
          <cell r="B809" t="str">
            <v>FABRIS</v>
          </cell>
          <cell r="C809" t="str">
            <v>MICHAEL</v>
          </cell>
          <cell r="D809" t="str">
            <v>CSI ATLETICA COLLI BERICI A.S.D.</v>
          </cell>
          <cell r="E809">
            <v>0</v>
          </cell>
          <cell r="F809">
            <v>2003</v>
          </cell>
          <cell r="G809">
            <v>0</v>
          </cell>
          <cell r="H809" t="str">
            <v>CM</v>
          </cell>
          <cell r="I809" t="str">
            <v>00070</v>
          </cell>
          <cell r="J809" t="str">
            <v>03604223</v>
          </cell>
        </row>
        <row r="810">
          <cell r="A810">
            <v>3604409</v>
          </cell>
          <cell r="B810" t="str">
            <v>FAVERO</v>
          </cell>
          <cell r="C810" t="str">
            <v>MARCO</v>
          </cell>
          <cell r="D810" t="str">
            <v>POLISPORTIVA SALF ALTOPADOVANA</v>
          </cell>
          <cell r="E810">
            <v>0</v>
          </cell>
          <cell r="F810">
            <v>2004</v>
          </cell>
          <cell r="G810">
            <v>0</v>
          </cell>
          <cell r="H810" t="str">
            <v>CM</v>
          </cell>
          <cell r="I810" t="str">
            <v>00145</v>
          </cell>
          <cell r="J810" t="str">
            <v>03604409</v>
          </cell>
        </row>
        <row r="811">
          <cell r="A811">
            <v>3603968</v>
          </cell>
          <cell r="B811" t="str">
            <v>FIN</v>
          </cell>
          <cell r="C811" t="str">
            <v>DANIELE</v>
          </cell>
          <cell r="D811" t="str">
            <v>POLISPORTIVA DUEVILLE</v>
          </cell>
          <cell r="E811">
            <v>0</v>
          </cell>
          <cell r="F811">
            <v>2003</v>
          </cell>
          <cell r="G811">
            <v>0</v>
          </cell>
          <cell r="H811" t="str">
            <v>CM</v>
          </cell>
          <cell r="I811" t="str">
            <v>00112</v>
          </cell>
          <cell r="J811" t="str">
            <v>03603968</v>
          </cell>
        </row>
        <row r="812">
          <cell r="A812">
            <v>3603340</v>
          </cell>
          <cell r="B812" t="str">
            <v>FIN</v>
          </cell>
          <cell r="C812" t="str">
            <v>DAVID</v>
          </cell>
          <cell r="D812" t="str">
            <v>ATLETICA VALCHIAMPO</v>
          </cell>
          <cell r="E812">
            <v>0</v>
          </cell>
          <cell r="F812">
            <v>2004</v>
          </cell>
          <cell r="G812">
            <v>0</v>
          </cell>
          <cell r="H812" t="str">
            <v>CM</v>
          </cell>
          <cell r="I812" t="str">
            <v>00140</v>
          </cell>
          <cell r="J812" t="str">
            <v>03603340</v>
          </cell>
        </row>
        <row r="813">
          <cell r="A813">
            <v>3603720</v>
          </cell>
          <cell r="B813" t="str">
            <v>FIN</v>
          </cell>
          <cell r="C813" t="str">
            <v>EDOARDO GIOVANNI</v>
          </cell>
          <cell r="D813" t="str">
            <v>ATLETICA UNION CREAZZO A.S.D.</v>
          </cell>
          <cell r="E813">
            <v>0</v>
          </cell>
          <cell r="F813">
            <v>2004</v>
          </cell>
          <cell r="G813">
            <v>0</v>
          </cell>
          <cell r="H813" t="str">
            <v>CM</v>
          </cell>
          <cell r="I813" t="str">
            <v>00101</v>
          </cell>
          <cell r="J813" t="str">
            <v>03603720</v>
          </cell>
        </row>
        <row r="814">
          <cell r="A814">
            <v>3604228</v>
          </cell>
          <cell r="B814" t="str">
            <v>FIORASO</v>
          </cell>
          <cell r="C814" t="str">
            <v>ANTON</v>
          </cell>
          <cell r="D814" t="str">
            <v>CSI ATLETICA COLLI BERICI A.S.D.</v>
          </cell>
          <cell r="E814">
            <v>0</v>
          </cell>
          <cell r="F814">
            <v>2004</v>
          </cell>
          <cell r="G814">
            <v>0</v>
          </cell>
          <cell r="H814" t="str">
            <v>CM</v>
          </cell>
          <cell r="I814" t="str">
            <v>00070</v>
          </cell>
          <cell r="J814" t="str">
            <v>03604228</v>
          </cell>
        </row>
        <row r="815">
          <cell r="A815">
            <v>3603780</v>
          </cell>
          <cell r="B815" t="str">
            <v>FLORIANI</v>
          </cell>
          <cell r="C815" t="str">
            <v>LEONARDO</v>
          </cell>
          <cell r="D815" t="str">
            <v>G.S. LEONICENA</v>
          </cell>
          <cell r="E815">
            <v>0</v>
          </cell>
          <cell r="F815">
            <v>2004</v>
          </cell>
          <cell r="G815">
            <v>0</v>
          </cell>
          <cell r="H815" t="str">
            <v>CM</v>
          </cell>
          <cell r="I815" t="str">
            <v>00136</v>
          </cell>
          <cell r="J815" t="str">
            <v>03603780</v>
          </cell>
        </row>
        <row r="816">
          <cell r="A816">
            <v>3604232</v>
          </cell>
          <cell r="B816" t="str">
            <v>FRACCA</v>
          </cell>
          <cell r="C816" t="str">
            <v>PIETRO</v>
          </cell>
          <cell r="D816" t="str">
            <v>CSI ATLETICA COLLI BERICI A.S.D.</v>
          </cell>
          <cell r="E816">
            <v>0</v>
          </cell>
          <cell r="F816">
            <v>2003</v>
          </cell>
          <cell r="G816">
            <v>0</v>
          </cell>
          <cell r="H816" t="str">
            <v>CM</v>
          </cell>
          <cell r="I816" t="str">
            <v>00070</v>
          </cell>
          <cell r="J816" t="str">
            <v>03604232</v>
          </cell>
        </row>
        <row r="817">
          <cell r="A817">
            <v>3603347</v>
          </cell>
          <cell r="B817" t="str">
            <v>GALIOTTO</v>
          </cell>
          <cell r="C817" t="str">
            <v>TOMMASO</v>
          </cell>
          <cell r="D817" t="str">
            <v>ATLETICA VALCHIAMPO</v>
          </cell>
          <cell r="E817">
            <v>0</v>
          </cell>
          <cell r="F817">
            <v>2003</v>
          </cell>
          <cell r="G817">
            <v>0</v>
          </cell>
          <cell r="H817" t="str">
            <v>CM</v>
          </cell>
          <cell r="I817" t="str">
            <v>00140</v>
          </cell>
          <cell r="J817" t="str">
            <v>03603347</v>
          </cell>
        </row>
        <row r="818">
          <cell r="A818">
            <v>3602605</v>
          </cell>
          <cell r="B818" t="str">
            <v>GATTOLIN</v>
          </cell>
          <cell r="C818" t="str">
            <v>EDOARDO</v>
          </cell>
          <cell r="D818" t="str">
            <v>ATLETICA MONTECCHIO MAGGIORE</v>
          </cell>
          <cell r="E818">
            <v>0</v>
          </cell>
          <cell r="F818">
            <v>2004</v>
          </cell>
          <cell r="G818">
            <v>0</v>
          </cell>
          <cell r="H818" t="str">
            <v>CM</v>
          </cell>
          <cell r="I818" t="str">
            <v>00346</v>
          </cell>
          <cell r="J818" t="str">
            <v>03602605</v>
          </cell>
        </row>
        <row r="819">
          <cell r="A819">
            <v>3603062</v>
          </cell>
          <cell r="B819" t="str">
            <v>GECCHELE</v>
          </cell>
          <cell r="C819" t="str">
            <v>KEVIN</v>
          </cell>
          <cell r="D819" t="str">
            <v>ATLETICA ARZIGNANO</v>
          </cell>
          <cell r="E819">
            <v>0</v>
          </cell>
          <cell r="F819">
            <v>2004</v>
          </cell>
          <cell r="G819">
            <v>0</v>
          </cell>
          <cell r="H819" t="str">
            <v>CM</v>
          </cell>
          <cell r="I819" t="str">
            <v>00131</v>
          </cell>
          <cell r="J819" t="str">
            <v>03603062</v>
          </cell>
        </row>
        <row r="820">
          <cell r="A820">
            <v>3604115</v>
          </cell>
          <cell r="B820" t="str">
            <v>GHELLER</v>
          </cell>
          <cell r="C820" t="str">
            <v>JOEY</v>
          </cell>
          <cell r="D820" t="str">
            <v>POLISPORTIVA DUEVILLE</v>
          </cell>
          <cell r="E820">
            <v>0</v>
          </cell>
          <cell r="F820">
            <v>2004</v>
          </cell>
          <cell r="G820">
            <v>0</v>
          </cell>
          <cell r="H820" t="str">
            <v>CM</v>
          </cell>
          <cell r="I820" t="str">
            <v>00112</v>
          </cell>
          <cell r="J820" t="str">
            <v>03604115</v>
          </cell>
        </row>
        <row r="821">
          <cell r="A821">
            <v>3603065</v>
          </cell>
          <cell r="B821" t="str">
            <v>GIACOMAZZI</v>
          </cell>
          <cell r="C821" t="str">
            <v>MATTIA</v>
          </cell>
          <cell r="D821" t="str">
            <v>ATLETICA ARZIGNANO</v>
          </cell>
          <cell r="E821">
            <v>0</v>
          </cell>
          <cell r="F821">
            <v>2003</v>
          </cell>
          <cell r="G821">
            <v>0</v>
          </cell>
          <cell r="H821" t="str">
            <v>CM</v>
          </cell>
          <cell r="I821" t="str">
            <v>00131</v>
          </cell>
          <cell r="J821" t="str">
            <v>03603065</v>
          </cell>
        </row>
        <row r="822">
          <cell r="A822">
            <v>3602771</v>
          </cell>
          <cell r="B822" t="str">
            <v>GIROLIMETTO</v>
          </cell>
          <cell r="C822" t="str">
            <v>FEDERICO</v>
          </cell>
          <cell r="D822" t="str">
            <v>C.S.I. TEZZE SUL BRENTA</v>
          </cell>
          <cell r="E822">
            <v>0</v>
          </cell>
          <cell r="F822">
            <v>2003</v>
          </cell>
          <cell r="G822">
            <v>0</v>
          </cell>
          <cell r="H822" t="str">
            <v>CM</v>
          </cell>
          <cell r="I822" t="str">
            <v>00134</v>
          </cell>
          <cell r="J822" t="str">
            <v>03602771</v>
          </cell>
        </row>
        <row r="823">
          <cell r="A823">
            <v>3603887</v>
          </cell>
          <cell r="B823" t="str">
            <v>GIUNTA</v>
          </cell>
          <cell r="C823" t="str">
            <v>SAMUELE</v>
          </cell>
          <cell r="D823" t="str">
            <v>ATLETICA CALDOGNO '93</v>
          </cell>
          <cell r="E823">
            <v>0</v>
          </cell>
          <cell r="F823">
            <v>2004</v>
          </cell>
          <cell r="G823">
            <v>0</v>
          </cell>
          <cell r="H823" t="str">
            <v>CM</v>
          </cell>
          <cell r="I823" t="str">
            <v>00129</v>
          </cell>
          <cell r="J823" t="str">
            <v>03603887</v>
          </cell>
        </row>
        <row r="824">
          <cell r="A824">
            <v>3606015</v>
          </cell>
          <cell r="B824" t="str">
            <v>GOBBATO</v>
          </cell>
          <cell r="C824" t="str">
            <v>ALESSANDRO</v>
          </cell>
          <cell r="D824" t="str">
            <v>CSI ATLETICA COLLI BERICI A.S.D.</v>
          </cell>
          <cell r="E824">
            <v>0</v>
          </cell>
          <cell r="F824">
            <v>2003</v>
          </cell>
          <cell r="G824">
            <v>0</v>
          </cell>
          <cell r="H824" t="str">
            <v>CM</v>
          </cell>
          <cell r="I824" t="str">
            <v>00070</v>
          </cell>
          <cell r="J824" t="str">
            <v>03606015</v>
          </cell>
        </row>
        <row r="825">
          <cell r="A825">
            <v>3607423</v>
          </cell>
          <cell r="B825" t="str">
            <v>GROSSELE</v>
          </cell>
          <cell r="C825" t="str">
            <v>GIACOMO</v>
          </cell>
          <cell r="D825" t="str">
            <v>C.S.I. TEZZE SUL BRENTA</v>
          </cell>
          <cell r="E825">
            <v>0</v>
          </cell>
          <cell r="F825">
            <v>2004</v>
          </cell>
          <cell r="G825">
            <v>0</v>
          </cell>
          <cell r="H825" t="str">
            <v>CM</v>
          </cell>
          <cell r="I825" t="str">
            <v>00134</v>
          </cell>
          <cell r="J825" t="str">
            <v>03607423</v>
          </cell>
        </row>
        <row r="826">
          <cell r="A826">
            <v>3604411</v>
          </cell>
          <cell r="B826" t="str">
            <v>GROSSELLE</v>
          </cell>
          <cell r="C826" t="str">
            <v>ANTONIO</v>
          </cell>
          <cell r="D826" t="str">
            <v>POLISPORTIVA SALF ALTOPADOVANA</v>
          </cell>
          <cell r="E826">
            <v>0</v>
          </cell>
          <cell r="F826">
            <v>2004</v>
          </cell>
          <cell r="G826">
            <v>0</v>
          </cell>
          <cell r="H826" t="str">
            <v>CM</v>
          </cell>
          <cell r="I826" t="str">
            <v>00145</v>
          </cell>
          <cell r="J826" t="str">
            <v>03604411</v>
          </cell>
        </row>
        <row r="827">
          <cell r="A827">
            <v>3603117</v>
          </cell>
          <cell r="B827" t="str">
            <v>GUERRA</v>
          </cell>
          <cell r="C827" t="str">
            <v>ALEX</v>
          </cell>
          <cell r="D827" t="str">
            <v>A.S.D. VALLI DEL PASUBIO</v>
          </cell>
          <cell r="E827">
            <v>0</v>
          </cell>
          <cell r="F827">
            <v>2004</v>
          </cell>
          <cell r="G827">
            <v>0</v>
          </cell>
          <cell r="H827" t="str">
            <v>CM</v>
          </cell>
          <cell r="I827" t="str">
            <v>00073</v>
          </cell>
          <cell r="J827" t="str">
            <v>03603117</v>
          </cell>
        </row>
        <row r="828">
          <cell r="A828">
            <v>3603008</v>
          </cell>
          <cell r="B828" t="str">
            <v>GUERRERO</v>
          </cell>
          <cell r="C828" t="str">
            <v>FRANCO</v>
          </cell>
          <cell r="D828" t="str">
            <v>ATLETICA ARZIGNANO</v>
          </cell>
          <cell r="E828">
            <v>0</v>
          </cell>
          <cell r="F828">
            <v>2003</v>
          </cell>
          <cell r="G828">
            <v>0</v>
          </cell>
          <cell r="H828" t="str">
            <v>CM</v>
          </cell>
          <cell r="I828" t="str">
            <v>00131</v>
          </cell>
          <cell r="J828" t="str">
            <v>03603008</v>
          </cell>
        </row>
        <row r="829">
          <cell r="A829">
            <v>3603696</v>
          </cell>
          <cell r="B829" t="str">
            <v>GUIOTTO</v>
          </cell>
          <cell r="C829" t="str">
            <v>ALESSANDRO</v>
          </cell>
          <cell r="D829" t="str">
            <v>A.P.D. VALDAGNO</v>
          </cell>
          <cell r="E829">
            <v>0</v>
          </cell>
          <cell r="F829">
            <v>2004</v>
          </cell>
          <cell r="G829">
            <v>0</v>
          </cell>
          <cell r="H829" t="str">
            <v>CM</v>
          </cell>
          <cell r="I829" t="str">
            <v>00135</v>
          </cell>
          <cell r="J829" t="str">
            <v>03603696</v>
          </cell>
        </row>
        <row r="830">
          <cell r="A830">
            <v>3604236</v>
          </cell>
          <cell r="B830" t="str">
            <v>GULINELLI</v>
          </cell>
          <cell r="C830" t="str">
            <v>LORENZO</v>
          </cell>
          <cell r="D830" t="str">
            <v>CSI ATLETICA COLLI BERICI A.S.D.</v>
          </cell>
          <cell r="E830">
            <v>0</v>
          </cell>
          <cell r="F830">
            <v>2004</v>
          </cell>
          <cell r="G830">
            <v>0</v>
          </cell>
          <cell r="H830" t="str">
            <v>CM</v>
          </cell>
          <cell r="I830" t="str">
            <v>00070</v>
          </cell>
          <cell r="J830" t="str">
            <v>03604236</v>
          </cell>
        </row>
        <row r="831">
          <cell r="A831">
            <v>3602609</v>
          </cell>
          <cell r="B831" t="str">
            <v>JOVANOVSKI</v>
          </cell>
          <cell r="C831" t="str">
            <v>KEVIN</v>
          </cell>
          <cell r="D831" t="str">
            <v>ATLETICA MONTECCHIO MAGGIORE</v>
          </cell>
          <cell r="E831">
            <v>0</v>
          </cell>
          <cell r="F831">
            <v>2004</v>
          </cell>
          <cell r="G831">
            <v>0</v>
          </cell>
          <cell r="H831" t="str">
            <v>CM</v>
          </cell>
          <cell r="I831" t="str">
            <v>00346</v>
          </cell>
          <cell r="J831" t="str">
            <v>03602609</v>
          </cell>
        </row>
        <row r="832">
          <cell r="A832">
            <v>3602316</v>
          </cell>
          <cell r="B832" t="str">
            <v>KOENIG</v>
          </cell>
          <cell r="C832" t="str">
            <v>ELIA</v>
          </cell>
          <cell r="D832" t="str">
            <v>POL. DIL. MONTECCHIO PRECALCINO</v>
          </cell>
          <cell r="E832">
            <v>0</v>
          </cell>
          <cell r="F832">
            <v>2004</v>
          </cell>
          <cell r="G832">
            <v>0</v>
          </cell>
          <cell r="H832" t="str">
            <v>CM</v>
          </cell>
          <cell r="I832" t="str">
            <v>00004</v>
          </cell>
          <cell r="J832" t="str">
            <v>03602316</v>
          </cell>
        </row>
        <row r="833">
          <cell r="A833">
            <v>3602317</v>
          </cell>
          <cell r="B833" t="str">
            <v>KOENIG</v>
          </cell>
          <cell r="C833" t="str">
            <v>SIRO</v>
          </cell>
          <cell r="D833" t="str">
            <v>POL. DIL. MONTECCHIO PRECALCINO</v>
          </cell>
          <cell r="E833">
            <v>0</v>
          </cell>
          <cell r="F833">
            <v>2003</v>
          </cell>
          <cell r="G833">
            <v>0</v>
          </cell>
          <cell r="H833" t="str">
            <v>CM</v>
          </cell>
          <cell r="I833" t="str">
            <v>00004</v>
          </cell>
          <cell r="J833" t="str">
            <v>03602317</v>
          </cell>
        </row>
        <row r="834">
          <cell r="A834">
            <v>3604155</v>
          </cell>
          <cell r="B834" t="str">
            <v>LAGO</v>
          </cell>
          <cell r="C834" t="str">
            <v>DAVIDE</v>
          </cell>
          <cell r="D834" t="str">
            <v>C.S.I. TEZZE SUL BRENTA</v>
          </cell>
          <cell r="E834">
            <v>0</v>
          </cell>
          <cell r="F834">
            <v>2003</v>
          </cell>
          <cell r="G834">
            <v>0</v>
          </cell>
          <cell r="H834" t="str">
            <v>CM</v>
          </cell>
          <cell r="I834" t="str">
            <v>00134</v>
          </cell>
          <cell r="J834" t="str">
            <v>03604155</v>
          </cell>
        </row>
        <row r="835">
          <cell r="A835">
            <v>3604498</v>
          </cell>
          <cell r="B835" t="str">
            <v>LAHOUAL</v>
          </cell>
          <cell r="C835" t="str">
            <v>ABDERRAHMAN</v>
          </cell>
          <cell r="D835" t="str">
            <v>G.S. LEONICENA</v>
          </cell>
          <cell r="E835">
            <v>0</v>
          </cell>
          <cell r="F835">
            <v>2003</v>
          </cell>
          <cell r="G835">
            <v>0</v>
          </cell>
          <cell r="H835" t="str">
            <v>CM</v>
          </cell>
          <cell r="I835" t="str">
            <v>00136</v>
          </cell>
          <cell r="J835" t="str">
            <v>03604498</v>
          </cell>
        </row>
        <row r="836">
          <cell r="A836">
            <v>3602580</v>
          </cell>
          <cell r="B836" t="str">
            <v>LIVIERO</v>
          </cell>
          <cell r="C836" t="str">
            <v>FRANCESCO</v>
          </cell>
          <cell r="D836" t="str">
            <v>C.S.I. TEZZE SUL BRENTA</v>
          </cell>
          <cell r="E836">
            <v>0</v>
          </cell>
          <cell r="F836">
            <v>2004</v>
          </cell>
          <cell r="G836">
            <v>0</v>
          </cell>
          <cell r="H836" t="str">
            <v>CM</v>
          </cell>
          <cell r="I836" t="str">
            <v>00134</v>
          </cell>
          <cell r="J836" t="str">
            <v>03602580</v>
          </cell>
        </row>
        <row r="837">
          <cell r="A837">
            <v>3602512</v>
          </cell>
          <cell r="B837" t="str">
            <v>LONGARETTI</v>
          </cell>
          <cell r="C837" t="str">
            <v>MATTIA</v>
          </cell>
          <cell r="D837" t="str">
            <v>ATLETICA UNION CREAZZO A.S.D.</v>
          </cell>
          <cell r="E837">
            <v>0</v>
          </cell>
          <cell r="F837">
            <v>2003</v>
          </cell>
          <cell r="G837">
            <v>0</v>
          </cell>
          <cell r="H837" t="str">
            <v>CM</v>
          </cell>
          <cell r="I837" t="str">
            <v>00101</v>
          </cell>
          <cell r="J837" t="str">
            <v>03602512</v>
          </cell>
        </row>
        <row r="838">
          <cell r="A838">
            <v>3603690</v>
          </cell>
          <cell r="B838" t="str">
            <v>LOVECCHIO</v>
          </cell>
          <cell r="C838" t="str">
            <v>PIO FEDERICO</v>
          </cell>
          <cell r="D838" t="str">
            <v>C.S.I. TEZZE SUL BRENTA</v>
          </cell>
          <cell r="E838">
            <v>0</v>
          </cell>
          <cell r="F838">
            <v>2003</v>
          </cell>
          <cell r="G838">
            <v>0</v>
          </cell>
          <cell r="H838" t="str">
            <v>CM</v>
          </cell>
          <cell r="I838" t="str">
            <v>00134</v>
          </cell>
          <cell r="J838" t="str">
            <v>03603690</v>
          </cell>
        </row>
        <row r="839">
          <cell r="A839">
            <v>3603071</v>
          </cell>
          <cell r="B839" t="str">
            <v>MAGNABOSCO</v>
          </cell>
          <cell r="C839" t="str">
            <v>VITTORIO TAMITRAT</v>
          </cell>
          <cell r="D839" t="str">
            <v>ATLETICA ARZIGNANO</v>
          </cell>
          <cell r="E839">
            <v>0</v>
          </cell>
          <cell r="F839">
            <v>2003</v>
          </cell>
          <cell r="G839">
            <v>0</v>
          </cell>
          <cell r="H839" t="str">
            <v>CM</v>
          </cell>
          <cell r="I839" t="str">
            <v>00131</v>
          </cell>
          <cell r="J839" t="str">
            <v>03603071</v>
          </cell>
        </row>
        <row r="840">
          <cell r="A840">
            <v>3606016</v>
          </cell>
          <cell r="B840" t="str">
            <v>MALANDRIN</v>
          </cell>
          <cell r="C840" t="str">
            <v>LUCA</v>
          </cell>
          <cell r="D840" t="str">
            <v>CSI ATLETICA COLLI BERICI A.S.D.</v>
          </cell>
          <cell r="E840">
            <v>0</v>
          </cell>
          <cell r="F840">
            <v>2003</v>
          </cell>
          <cell r="G840">
            <v>0</v>
          </cell>
          <cell r="H840" t="str">
            <v>CM</v>
          </cell>
          <cell r="I840" t="str">
            <v>00070</v>
          </cell>
          <cell r="J840" t="str">
            <v>03606016</v>
          </cell>
        </row>
        <row r="841">
          <cell r="A841">
            <v>3603891</v>
          </cell>
          <cell r="B841" t="str">
            <v>MANNI</v>
          </cell>
          <cell r="C841" t="str">
            <v>ALESSANDRO</v>
          </cell>
          <cell r="D841" t="str">
            <v>ATLETICA CALDOGNO '93</v>
          </cell>
          <cell r="E841">
            <v>0</v>
          </cell>
          <cell r="F841">
            <v>2003</v>
          </cell>
          <cell r="G841">
            <v>0</v>
          </cell>
          <cell r="H841" t="str">
            <v>CM</v>
          </cell>
          <cell r="I841" t="str">
            <v>00129</v>
          </cell>
          <cell r="J841" t="str">
            <v>03603891</v>
          </cell>
        </row>
        <row r="842">
          <cell r="A842">
            <v>3602516</v>
          </cell>
          <cell r="B842" t="str">
            <v>MARAN</v>
          </cell>
          <cell r="C842" t="str">
            <v>EDOARDO</v>
          </cell>
          <cell r="D842" t="str">
            <v>ATLETICA UNION CREAZZO A.S.D.</v>
          </cell>
          <cell r="E842">
            <v>0</v>
          </cell>
          <cell r="F842">
            <v>2003</v>
          </cell>
          <cell r="G842">
            <v>0</v>
          </cell>
          <cell r="H842" t="str">
            <v>CM</v>
          </cell>
          <cell r="I842" t="str">
            <v>00101</v>
          </cell>
          <cell r="J842" t="str">
            <v>03602516</v>
          </cell>
        </row>
        <row r="843">
          <cell r="A843">
            <v>3603892</v>
          </cell>
          <cell r="B843" t="str">
            <v>MARANGONI</v>
          </cell>
          <cell r="C843" t="str">
            <v>PAOLO</v>
          </cell>
          <cell r="D843" t="str">
            <v>ATLETICA CALDOGNO '93</v>
          </cell>
          <cell r="E843">
            <v>0</v>
          </cell>
          <cell r="F843">
            <v>2003</v>
          </cell>
          <cell r="G843">
            <v>0</v>
          </cell>
          <cell r="H843" t="str">
            <v>CM</v>
          </cell>
          <cell r="I843" t="str">
            <v>00129</v>
          </cell>
          <cell r="J843" t="str">
            <v>03603892</v>
          </cell>
        </row>
        <row r="844">
          <cell r="A844">
            <v>3604241</v>
          </cell>
          <cell r="B844" t="str">
            <v>MARCHIORO</v>
          </cell>
          <cell r="C844" t="str">
            <v>FABIO</v>
          </cell>
          <cell r="D844" t="str">
            <v>CSI ATLETICA COLLI BERICI A.S.D.</v>
          </cell>
          <cell r="E844">
            <v>0</v>
          </cell>
          <cell r="F844">
            <v>2003</v>
          </cell>
          <cell r="G844">
            <v>0</v>
          </cell>
          <cell r="H844" t="str">
            <v>CM</v>
          </cell>
          <cell r="I844" t="str">
            <v>00070</v>
          </cell>
          <cell r="J844" t="str">
            <v>03604241</v>
          </cell>
        </row>
        <row r="845">
          <cell r="A845">
            <v>3603807</v>
          </cell>
          <cell r="B845" t="str">
            <v>MASCOTTO</v>
          </cell>
          <cell r="C845" t="str">
            <v>EDOARDO</v>
          </cell>
          <cell r="D845" t="str">
            <v>G.S. LEONICENA</v>
          </cell>
          <cell r="E845">
            <v>0</v>
          </cell>
          <cell r="F845">
            <v>2003</v>
          </cell>
          <cell r="G845">
            <v>0</v>
          </cell>
          <cell r="H845" t="str">
            <v>CM</v>
          </cell>
          <cell r="I845" t="str">
            <v>00136</v>
          </cell>
          <cell r="J845" t="str">
            <v>03603807</v>
          </cell>
        </row>
        <row r="846">
          <cell r="A846">
            <v>3603406</v>
          </cell>
          <cell r="B846" t="str">
            <v>MASSAUA</v>
          </cell>
          <cell r="C846" t="str">
            <v>NICOLA</v>
          </cell>
          <cell r="D846" t="str">
            <v>ATLETICA UNION CREAZZO A.S.D.</v>
          </cell>
          <cell r="E846">
            <v>0</v>
          </cell>
          <cell r="F846">
            <v>2004</v>
          </cell>
          <cell r="G846">
            <v>0</v>
          </cell>
          <cell r="H846" t="str">
            <v>CM</v>
          </cell>
          <cell r="I846" t="str">
            <v>00101</v>
          </cell>
          <cell r="J846" t="str">
            <v>03603406</v>
          </cell>
        </row>
        <row r="847">
          <cell r="A847">
            <v>3602613</v>
          </cell>
          <cell r="B847" t="str">
            <v>MASSIGNAN</v>
          </cell>
          <cell r="C847" t="str">
            <v>MATTEO</v>
          </cell>
          <cell r="D847" t="str">
            <v>ATLETICA MONTECCHIO MAGGIORE</v>
          </cell>
          <cell r="E847">
            <v>0</v>
          </cell>
          <cell r="F847">
            <v>2004</v>
          </cell>
          <cell r="G847">
            <v>0</v>
          </cell>
          <cell r="H847" t="str">
            <v>CM</v>
          </cell>
          <cell r="I847" t="str">
            <v>00346</v>
          </cell>
          <cell r="J847" t="str">
            <v>03602613</v>
          </cell>
        </row>
        <row r="848">
          <cell r="A848">
            <v>3603119</v>
          </cell>
          <cell r="B848" t="str">
            <v>MATTIELLO</v>
          </cell>
          <cell r="C848" t="str">
            <v>DAVIDE</v>
          </cell>
          <cell r="D848" t="str">
            <v>A.S.D. VALLI DEL PASUBIO</v>
          </cell>
          <cell r="E848">
            <v>0</v>
          </cell>
          <cell r="F848">
            <v>2003</v>
          </cell>
          <cell r="G848">
            <v>0</v>
          </cell>
          <cell r="H848" t="str">
            <v>CM</v>
          </cell>
          <cell r="I848" t="str">
            <v>00073</v>
          </cell>
          <cell r="J848" t="str">
            <v>03603119</v>
          </cell>
        </row>
        <row r="849">
          <cell r="A849">
            <v>3603783</v>
          </cell>
          <cell r="B849" t="str">
            <v>MAZZUCATO</v>
          </cell>
          <cell r="C849" t="str">
            <v>MARCO</v>
          </cell>
          <cell r="D849" t="str">
            <v>G.S. LEONICENA</v>
          </cell>
          <cell r="E849">
            <v>0</v>
          </cell>
          <cell r="F849">
            <v>2004</v>
          </cell>
          <cell r="G849">
            <v>0</v>
          </cell>
          <cell r="H849" t="str">
            <v>CM</v>
          </cell>
          <cell r="I849" t="str">
            <v>00136</v>
          </cell>
          <cell r="J849" t="str">
            <v>03603783</v>
          </cell>
        </row>
        <row r="850">
          <cell r="A850">
            <v>3603356</v>
          </cell>
          <cell r="B850" t="str">
            <v>MECENERO</v>
          </cell>
          <cell r="C850" t="str">
            <v>ELIA</v>
          </cell>
          <cell r="D850" t="str">
            <v>ATLETICA VALCHIAMPO</v>
          </cell>
          <cell r="E850">
            <v>0</v>
          </cell>
          <cell r="F850">
            <v>2004</v>
          </cell>
          <cell r="G850">
            <v>0</v>
          </cell>
          <cell r="H850" t="str">
            <v>CM</v>
          </cell>
          <cell r="I850" t="str">
            <v>00140</v>
          </cell>
          <cell r="J850" t="str">
            <v>03603356</v>
          </cell>
        </row>
        <row r="851">
          <cell r="A851">
            <v>3604437</v>
          </cell>
          <cell r="B851" t="str">
            <v>MERLO</v>
          </cell>
          <cell r="C851" t="str">
            <v>GIOVANNI</v>
          </cell>
          <cell r="D851" t="str">
            <v>POLISPORTIVA SALF ALTOPADOVANA</v>
          </cell>
          <cell r="E851">
            <v>0</v>
          </cell>
          <cell r="F851">
            <v>2003</v>
          </cell>
          <cell r="G851">
            <v>0</v>
          </cell>
          <cell r="H851" t="str">
            <v>CM</v>
          </cell>
          <cell r="I851" t="str">
            <v>00145</v>
          </cell>
          <cell r="J851" t="str">
            <v>03604437</v>
          </cell>
        </row>
        <row r="852">
          <cell r="A852">
            <v>3604026</v>
          </cell>
          <cell r="B852" t="str">
            <v>MINNITI</v>
          </cell>
          <cell r="C852" t="str">
            <v>ROBERTO</v>
          </cell>
          <cell r="D852" t="str">
            <v>ATLETICA MONTECCHIO MAGGIORE</v>
          </cell>
          <cell r="E852">
            <v>0</v>
          </cell>
          <cell r="F852">
            <v>2004</v>
          </cell>
          <cell r="G852">
            <v>0</v>
          </cell>
          <cell r="H852" t="str">
            <v>CM</v>
          </cell>
          <cell r="I852" t="str">
            <v>00346</v>
          </cell>
          <cell r="J852" t="str">
            <v>03604026</v>
          </cell>
        </row>
        <row r="853">
          <cell r="A853">
            <v>3603357</v>
          </cell>
          <cell r="B853" t="str">
            <v>MISTRORIGO</v>
          </cell>
          <cell r="C853" t="str">
            <v>ALBERTO</v>
          </cell>
          <cell r="D853" t="str">
            <v>ATLETICA VALCHIAMPO</v>
          </cell>
          <cell r="E853">
            <v>0</v>
          </cell>
          <cell r="F853">
            <v>2004</v>
          </cell>
          <cell r="G853">
            <v>0</v>
          </cell>
          <cell r="H853" t="str">
            <v>CM</v>
          </cell>
          <cell r="I853" t="str">
            <v>00140</v>
          </cell>
          <cell r="J853" t="str">
            <v>03603357</v>
          </cell>
        </row>
        <row r="854">
          <cell r="A854">
            <v>3602766</v>
          </cell>
          <cell r="B854" t="str">
            <v>MORO</v>
          </cell>
          <cell r="C854" t="str">
            <v>LUCA</v>
          </cell>
          <cell r="D854" t="str">
            <v>ATLETICA UNION CREAZZO A.S.D.</v>
          </cell>
          <cell r="E854">
            <v>0</v>
          </cell>
          <cell r="F854">
            <v>2004</v>
          </cell>
          <cell r="G854">
            <v>0</v>
          </cell>
          <cell r="H854" t="str">
            <v>CM</v>
          </cell>
          <cell r="I854" t="str">
            <v>00101</v>
          </cell>
          <cell r="J854" t="str">
            <v>03602766</v>
          </cell>
        </row>
        <row r="855">
          <cell r="A855">
            <v>3602287</v>
          </cell>
          <cell r="B855" t="str">
            <v>MORO</v>
          </cell>
          <cell r="C855" t="str">
            <v>TOMMASO</v>
          </cell>
          <cell r="D855" t="str">
            <v>POL. DIL. MONTECCHIO PRECALCINO</v>
          </cell>
          <cell r="E855">
            <v>0</v>
          </cell>
          <cell r="F855">
            <v>2003</v>
          </cell>
          <cell r="G855">
            <v>0</v>
          </cell>
          <cell r="H855" t="str">
            <v>CM</v>
          </cell>
          <cell r="I855" t="str">
            <v>00004</v>
          </cell>
          <cell r="J855" t="str">
            <v>03602287</v>
          </cell>
        </row>
        <row r="856">
          <cell r="A856">
            <v>3602499</v>
          </cell>
          <cell r="B856" t="str">
            <v>NEFFAT</v>
          </cell>
          <cell r="C856" t="str">
            <v>MATTEO</v>
          </cell>
          <cell r="D856" t="str">
            <v>ATLETICA UNION CREAZZO A.S.D.</v>
          </cell>
          <cell r="E856">
            <v>0</v>
          </cell>
          <cell r="F856">
            <v>2004</v>
          </cell>
          <cell r="G856">
            <v>0</v>
          </cell>
          <cell r="H856" t="str">
            <v>CM</v>
          </cell>
          <cell r="I856" t="str">
            <v>00101</v>
          </cell>
          <cell r="J856" t="str">
            <v>03602499</v>
          </cell>
        </row>
        <row r="857">
          <cell r="A857">
            <v>3603784</v>
          </cell>
          <cell r="B857" t="str">
            <v>NICOLATO</v>
          </cell>
          <cell r="C857" t="str">
            <v>ANDREA</v>
          </cell>
          <cell r="D857" t="str">
            <v>G.S. LEONICENA</v>
          </cell>
          <cell r="E857">
            <v>0</v>
          </cell>
          <cell r="F857">
            <v>2004</v>
          </cell>
          <cell r="G857">
            <v>0</v>
          </cell>
          <cell r="H857" t="str">
            <v>CM</v>
          </cell>
          <cell r="I857" t="str">
            <v>00136</v>
          </cell>
          <cell r="J857" t="str">
            <v>03603784</v>
          </cell>
        </row>
        <row r="858">
          <cell r="A858">
            <v>3603905</v>
          </cell>
          <cell r="B858" t="str">
            <v>NICOLAZZO</v>
          </cell>
          <cell r="C858" t="str">
            <v>MIRKO</v>
          </cell>
          <cell r="D858" t="str">
            <v>ATLETICA CALDOGNO '93</v>
          </cell>
          <cell r="E858">
            <v>0</v>
          </cell>
          <cell r="F858">
            <v>2003</v>
          </cell>
          <cell r="G858">
            <v>0</v>
          </cell>
          <cell r="H858" t="str">
            <v>CM</v>
          </cell>
          <cell r="I858" t="str">
            <v>00129</v>
          </cell>
          <cell r="J858" t="str">
            <v>03603905</v>
          </cell>
        </row>
        <row r="859">
          <cell r="A859">
            <v>3604596</v>
          </cell>
          <cell r="B859" t="str">
            <v>NTAKIRUTIMANA</v>
          </cell>
          <cell r="C859" t="str">
            <v>JEAN MICHEL</v>
          </cell>
          <cell r="D859" t="str">
            <v>POLISPORTIVA SALF ALTOPADOVANA</v>
          </cell>
          <cell r="E859">
            <v>0</v>
          </cell>
          <cell r="F859">
            <v>2003</v>
          </cell>
          <cell r="G859">
            <v>0</v>
          </cell>
          <cell r="H859" t="str">
            <v>CM</v>
          </cell>
          <cell r="I859" t="str">
            <v>00145</v>
          </cell>
          <cell r="J859" t="str">
            <v>03604596</v>
          </cell>
        </row>
        <row r="860">
          <cell r="A860">
            <v>3604885</v>
          </cell>
          <cell r="B860" t="str">
            <v>ORLANDINI</v>
          </cell>
          <cell r="C860" t="str">
            <v>LUCIO</v>
          </cell>
          <cell r="D860" t="str">
            <v>POLISPORTIVA DUEVILLE</v>
          </cell>
          <cell r="E860">
            <v>0</v>
          </cell>
          <cell r="F860">
            <v>2003</v>
          </cell>
          <cell r="G860">
            <v>0</v>
          </cell>
          <cell r="H860" t="str">
            <v>CM</v>
          </cell>
          <cell r="I860" t="str">
            <v>00112</v>
          </cell>
          <cell r="J860" t="str">
            <v>03604885</v>
          </cell>
        </row>
        <row r="861">
          <cell r="A861">
            <v>3606759</v>
          </cell>
          <cell r="B861" t="str">
            <v>PACCHIN</v>
          </cell>
          <cell r="C861" t="str">
            <v>SAMUELE</v>
          </cell>
          <cell r="D861" t="str">
            <v>ATLETICA CALDOGNO '93</v>
          </cell>
          <cell r="E861">
            <v>0</v>
          </cell>
          <cell r="F861">
            <v>2003</v>
          </cell>
          <cell r="G861">
            <v>0</v>
          </cell>
          <cell r="H861" t="str">
            <v>CM</v>
          </cell>
          <cell r="I861" t="str">
            <v>00129</v>
          </cell>
          <cell r="J861" t="str">
            <v>03606759</v>
          </cell>
        </row>
        <row r="862">
          <cell r="A862">
            <v>3606365</v>
          </cell>
          <cell r="B862" t="str">
            <v>PALMA</v>
          </cell>
          <cell r="C862" t="str">
            <v>FILIPPO</v>
          </cell>
          <cell r="D862" t="str">
            <v>AMICI DELL'ATLETICA VICENZA</v>
          </cell>
          <cell r="E862">
            <v>0</v>
          </cell>
          <cell r="F862">
            <v>2003</v>
          </cell>
          <cell r="G862">
            <v>0</v>
          </cell>
          <cell r="H862" t="str">
            <v>CM</v>
          </cell>
          <cell r="I862" t="str">
            <v>00265</v>
          </cell>
          <cell r="J862" t="str">
            <v>03606365</v>
          </cell>
        </row>
        <row r="863">
          <cell r="A863">
            <v>3603120</v>
          </cell>
          <cell r="B863" t="str">
            <v>PANOZZO</v>
          </cell>
          <cell r="C863" t="str">
            <v>NICOLA</v>
          </cell>
          <cell r="D863" t="str">
            <v>A.S.D. VALLI DEL PASUBIO</v>
          </cell>
          <cell r="E863">
            <v>0</v>
          </cell>
          <cell r="F863">
            <v>2003</v>
          </cell>
          <cell r="G863">
            <v>0</v>
          </cell>
          <cell r="H863" t="str">
            <v>CM</v>
          </cell>
          <cell r="I863" t="str">
            <v>00073</v>
          </cell>
          <cell r="J863" t="str">
            <v>03603120</v>
          </cell>
        </row>
        <row r="864">
          <cell r="A864">
            <v>3603082</v>
          </cell>
          <cell r="B864" t="str">
            <v>PASQUALE</v>
          </cell>
          <cell r="C864" t="str">
            <v>MARCO</v>
          </cell>
          <cell r="D864" t="str">
            <v>ATLETICA ARZIGNANO</v>
          </cell>
          <cell r="E864">
            <v>0</v>
          </cell>
          <cell r="F864">
            <v>2003</v>
          </cell>
          <cell r="G864">
            <v>0</v>
          </cell>
          <cell r="H864" t="str">
            <v>CM</v>
          </cell>
          <cell r="I864" t="str">
            <v>00131</v>
          </cell>
          <cell r="J864" t="str">
            <v>03603082</v>
          </cell>
        </row>
        <row r="865">
          <cell r="A865">
            <v>3603983</v>
          </cell>
          <cell r="B865" t="str">
            <v>PASTORI</v>
          </cell>
          <cell r="C865" t="str">
            <v>SIRIO</v>
          </cell>
          <cell r="D865" t="str">
            <v>POLISPORTIVA DUEVILLE</v>
          </cell>
          <cell r="E865">
            <v>0</v>
          </cell>
          <cell r="F865">
            <v>2004</v>
          </cell>
          <cell r="G865">
            <v>0</v>
          </cell>
          <cell r="H865" t="str">
            <v>CM</v>
          </cell>
          <cell r="I865" t="str">
            <v>00112</v>
          </cell>
          <cell r="J865" t="str">
            <v>03603983</v>
          </cell>
        </row>
        <row r="866">
          <cell r="A866">
            <v>3603364</v>
          </cell>
          <cell r="B866" t="str">
            <v>PELTRIN</v>
          </cell>
          <cell r="C866" t="str">
            <v>SAMUELE</v>
          </cell>
          <cell r="D866" t="str">
            <v>ATLETICA VALCHIAMPO</v>
          </cell>
          <cell r="E866">
            <v>0</v>
          </cell>
          <cell r="F866">
            <v>2003</v>
          </cell>
          <cell r="G866">
            <v>0</v>
          </cell>
          <cell r="H866" t="str">
            <v>CM</v>
          </cell>
          <cell r="I866" t="str">
            <v>00140</v>
          </cell>
          <cell r="J866" t="str">
            <v>03603364</v>
          </cell>
        </row>
        <row r="867">
          <cell r="A867">
            <v>3603365</v>
          </cell>
          <cell r="B867" t="str">
            <v>PEREGO</v>
          </cell>
          <cell r="C867" t="str">
            <v>CRISTIAN</v>
          </cell>
          <cell r="D867" t="str">
            <v>ATLETICA VALCHIAMPO</v>
          </cell>
          <cell r="E867">
            <v>0</v>
          </cell>
          <cell r="F867">
            <v>2004</v>
          </cell>
          <cell r="G867">
            <v>0</v>
          </cell>
          <cell r="H867" t="str">
            <v>CM</v>
          </cell>
          <cell r="I867" t="str">
            <v>00140</v>
          </cell>
          <cell r="J867" t="str">
            <v>03603365</v>
          </cell>
        </row>
        <row r="868">
          <cell r="A868">
            <v>3602899</v>
          </cell>
          <cell r="B868" t="str">
            <v>PESAVENTO</v>
          </cell>
          <cell r="C868" t="str">
            <v>FRANCESCO</v>
          </cell>
          <cell r="D868" t="str">
            <v>SPAZI VERDI</v>
          </cell>
          <cell r="E868">
            <v>0</v>
          </cell>
          <cell r="F868">
            <v>2004</v>
          </cell>
          <cell r="G868">
            <v>0</v>
          </cell>
          <cell r="H868" t="str">
            <v>CM</v>
          </cell>
          <cell r="I868" t="str">
            <v>00298</v>
          </cell>
          <cell r="J868" t="str">
            <v>03602899</v>
          </cell>
        </row>
        <row r="869">
          <cell r="A869">
            <v>3603287</v>
          </cell>
          <cell r="B869" t="str">
            <v>PETRELLA</v>
          </cell>
          <cell r="C869" t="str">
            <v>ANDREA</v>
          </cell>
          <cell r="D869" t="str">
            <v>A.P.D. VALDAGNO</v>
          </cell>
          <cell r="E869">
            <v>0</v>
          </cell>
          <cell r="F869">
            <v>2004</v>
          </cell>
          <cell r="G869">
            <v>0</v>
          </cell>
          <cell r="H869" t="str">
            <v>CM</v>
          </cell>
          <cell r="I869" t="str">
            <v>00135</v>
          </cell>
          <cell r="J869" t="str">
            <v>03603287</v>
          </cell>
        </row>
        <row r="870">
          <cell r="A870">
            <v>3604429</v>
          </cell>
          <cell r="B870" t="str">
            <v>PETTENON</v>
          </cell>
          <cell r="C870" t="str">
            <v>ANDREA</v>
          </cell>
          <cell r="D870" t="str">
            <v>POLISPORTIVA SALF ALTOPADOVANA</v>
          </cell>
          <cell r="E870">
            <v>0</v>
          </cell>
          <cell r="F870">
            <v>2004</v>
          </cell>
          <cell r="G870">
            <v>0</v>
          </cell>
          <cell r="H870" t="str">
            <v>CM</v>
          </cell>
          <cell r="I870" t="str">
            <v>00145</v>
          </cell>
          <cell r="J870" t="str">
            <v>03604429</v>
          </cell>
        </row>
        <row r="871">
          <cell r="A871">
            <v>3603702</v>
          </cell>
          <cell r="B871" t="str">
            <v>PIANALTO</v>
          </cell>
          <cell r="C871" t="str">
            <v>RICCARDO</v>
          </cell>
          <cell r="D871" t="str">
            <v>A.P.D. VALDAGNO</v>
          </cell>
          <cell r="E871">
            <v>0</v>
          </cell>
          <cell r="F871">
            <v>2003</v>
          </cell>
          <cell r="G871">
            <v>0</v>
          </cell>
          <cell r="H871" t="str">
            <v>CM</v>
          </cell>
          <cell r="I871" t="str">
            <v>00135</v>
          </cell>
          <cell r="J871" t="str">
            <v>03603702</v>
          </cell>
        </row>
        <row r="872">
          <cell r="A872">
            <v>3603603</v>
          </cell>
          <cell r="B872" t="str">
            <v>PILATI</v>
          </cell>
          <cell r="C872" t="str">
            <v>GABRIELE</v>
          </cell>
          <cell r="D872" t="str">
            <v>AMICI DELL'ATLETICA VICENZA</v>
          </cell>
          <cell r="E872">
            <v>0</v>
          </cell>
          <cell r="F872">
            <v>2004</v>
          </cell>
          <cell r="G872">
            <v>0</v>
          </cell>
          <cell r="H872" t="str">
            <v>CM</v>
          </cell>
          <cell r="I872" t="str">
            <v>00265</v>
          </cell>
          <cell r="J872" t="str">
            <v>03603603</v>
          </cell>
        </row>
        <row r="873">
          <cell r="A873">
            <v>3602773</v>
          </cell>
          <cell r="B873" t="str">
            <v>PIOTTO</v>
          </cell>
          <cell r="C873" t="str">
            <v>NICHOLAS</v>
          </cell>
          <cell r="D873" t="str">
            <v>C.S.I. TEZZE SUL BRENTA</v>
          </cell>
          <cell r="E873">
            <v>0</v>
          </cell>
          <cell r="F873">
            <v>2003</v>
          </cell>
          <cell r="G873">
            <v>0</v>
          </cell>
          <cell r="H873" t="str">
            <v>CM</v>
          </cell>
          <cell r="I873" t="str">
            <v>00134</v>
          </cell>
          <cell r="J873" t="str">
            <v>03602773</v>
          </cell>
        </row>
        <row r="874">
          <cell r="A874">
            <v>3603580</v>
          </cell>
          <cell r="B874" t="str">
            <v>PIZZATO</v>
          </cell>
          <cell r="C874" t="str">
            <v>FRANCESCO</v>
          </cell>
          <cell r="D874" t="str">
            <v>AMICI DELL'ATLETICA VICENZA</v>
          </cell>
          <cell r="E874">
            <v>0</v>
          </cell>
          <cell r="F874">
            <v>2004</v>
          </cell>
          <cell r="G874">
            <v>0</v>
          </cell>
          <cell r="H874" t="str">
            <v>CM</v>
          </cell>
          <cell r="I874" t="str">
            <v>00265</v>
          </cell>
          <cell r="J874" t="str">
            <v>03603580</v>
          </cell>
        </row>
        <row r="875">
          <cell r="A875">
            <v>3604251</v>
          </cell>
          <cell r="B875" t="str">
            <v>POMARO</v>
          </cell>
          <cell r="C875" t="str">
            <v>MARCO</v>
          </cell>
          <cell r="D875" t="str">
            <v>CSI ATLETICA COLLI BERICI A.S.D.</v>
          </cell>
          <cell r="E875">
            <v>0</v>
          </cell>
          <cell r="F875">
            <v>2004</v>
          </cell>
          <cell r="G875">
            <v>0</v>
          </cell>
          <cell r="H875" t="str">
            <v>CM</v>
          </cell>
          <cell r="I875" t="str">
            <v>00070</v>
          </cell>
          <cell r="J875" t="str">
            <v>03604251</v>
          </cell>
        </row>
        <row r="876">
          <cell r="A876">
            <v>3603910</v>
          </cell>
          <cell r="B876" t="str">
            <v>PORNARO</v>
          </cell>
          <cell r="C876" t="str">
            <v>GIOELE</v>
          </cell>
          <cell r="D876" t="str">
            <v>ATLETICA CALDOGNO '93</v>
          </cell>
          <cell r="E876">
            <v>0</v>
          </cell>
          <cell r="F876">
            <v>2003</v>
          </cell>
          <cell r="G876">
            <v>0</v>
          </cell>
          <cell r="H876" t="str">
            <v>CM</v>
          </cell>
          <cell r="I876" t="str">
            <v>00129</v>
          </cell>
          <cell r="J876" t="str">
            <v>03603910</v>
          </cell>
        </row>
        <row r="877">
          <cell r="A877">
            <v>3603582</v>
          </cell>
          <cell r="B877" t="str">
            <v>POSENATO</v>
          </cell>
          <cell r="C877" t="str">
            <v>NICOLO'</v>
          </cell>
          <cell r="D877" t="str">
            <v>AMICI DELL'ATLETICA VICENZA</v>
          </cell>
          <cell r="E877">
            <v>0</v>
          </cell>
          <cell r="F877">
            <v>2004</v>
          </cell>
          <cell r="G877">
            <v>0</v>
          </cell>
          <cell r="H877" t="str">
            <v>CM</v>
          </cell>
          <cell r="I877" t="str">
            <v>00265</v>
          </cell>
          <cell r="J877" t="str">
            <v>03603582</v>
          </cell>
        </row>
        <row r="878">
          <cell r="A878">
            <v>3603992</v>
          </cell>
          <cell r="B878" t="str">
            <v>PREBIANCA</v>
          </cell>
          <cell r="C878" t="str">
            <v>LEONARDO</v>
          </cell>
          <cell r="D878" t="str">
            <v>POLISPORTIVA DUEVILLE</v>
          </cell>
          <cell r="E878">
            <v>0</v>
          </cell>
          <cell r="F878">
            <v>2003</v>
          </cell>
          <cell r="G878">
            <v>0</v>
          </cell>
          <cell r="H878" t="str">
            <v>CM</v>
          </cell>
          <cell r="I878" t="str">
            <v>00112</v>
          </cell>
          <cell r="J878" t="str">
            <v>03603992</v>
          </cell>
        </row>
        <row r="879">
          <cell r="A879">
            <v>3602528</v>
          </cell>
          <cell r="B879" t="str">
            <v>PRETTO</v>
          </cell>
          <cell r="C879" t="str">
            <v>PIETRO</v>
          </cell>
          <cell r="D879" t="str">
            <v>ATLETICA UNION CREAZZO A.S.D.</v>
          </cell>
          <cell r="E879">
            <v>0</v>
          </cell>
          <cell r="F879">
            <v>2003</v>
          </cell>
          <cell r="G879">
            <v>0</v>
          </cell>
          <cell r="H879" t="str">
            <v>CM</v>
          </cell>
          <cell r="I879" t="str">
            <v>00101</v>
          </cell>
          <cell r="J879" t="str">
            <v>03602528</v>
          </cell>
        </row>
        <row r="880">
          <cell r="A880">
            <v>3603124</v>
          </cell>
          <cell r="B880" t="str">
            <v>RAMPON</v>
          </cell>
          <cell r="C880" t="str">
            <v>DAVIDE</v>
          </cell>
          <cell r="D880" t="str">
            <v>A.S.D. VALLI DEL PASUBIO</v>
          </cell>
          <cell r="E880">
            <v>0</v>
          </cell>
          <cell r="F880">
            <v>2003</v>
          </cell>
          <cell r="G880">
            <v>0</v>
          </cell>
          <cell r="H880" t="str">
            <v>CM</v>
          </cell>
          <cell r="I880" t="str">
            <v>00073</v>
          </cell>
          <cell r="J880" t="str">
            <v>03603124</v>
          </cell>
        </row>
        <row r="881">
          <cell r="A881">
            <v>3603376</v>
          </cell>
          <cell r="B881" t="str">
            <v>RIGONI</v>
          </cell>
          <cell r="C881" t="str">
            <v>ALBERTO</v>
          </cell>
          <cell r="D881" t="str">
            <v>ATLETICA VALCHIAMPO</v>
          </cell>
          <cell r="E881">
            <v>0</v>
          </cell>
          <cell r="F881">
            <v>2003</v>
          </cell>
          <cell r="G881">
            <v>0</v>
          </cell>
          <cell r="H881" t="str">
            <v>CM</v>
          </cell>
          <cell r="I881" t="str">
            <v>00140</v>
          </cell>
          <cell r="J881" t="str">
            <v>03603376</v>
          </cell>
        </row>
        <row r="882">
          <cell r="A882">
            <v>3606908</v>
          </cell>
          <cell r="B882" t="str">
            <v>RIGONI</v>
          </cell>
          <cell r="C882" t="str">
            <v>GABRIELE</v>
          </cell>
          <cell r="D882" t="str">
            <v>CSI ATLETICA COLLI BERICI A.S.D.</v>
          </cell>
          <cell r="E882">
            <v>0</v>
          </cell>
          <cell r="F882">
            <v>2003</v>
          </cell>
          <cell r="G882">
            <v>0</v>
          </cell>
          <cell r="H882" t="str">
            <v>CM</v>
          </cell>
          <cell r="I882" t="str">
            <v>00070</v>
          </cell>
          <cell r="J882" t="str">
            <v>03606908</v>
          </cell>
        </row>
        <row r="883">
          <cell r="A883">
            <v>3603915</v>
          </cell>
          <cell r="B883" t="str">
            <v>RIZZI</v>
          </cell>
          <cell r="C883" t="str">
            <v>SAMUEL</v>
          </cell>
          <cell r="D883" t="str">
            <v>ATLETICA CALDOGNO '93</v>
          </cell>
          <cell r="E883">
            <v>0</v>
          </cell>
          <cell r="F883">
            <v>2003</v>
          </cell>
          <cell r="G883">
            <v>0</v>
          </cell>
          <cell r="H883" t="str">
            <v>CM</v>
          </cell>
          <cell r="I883" t="str">
            <v>00129</v>
          </cell>
          <cell r="J883" t="str">
            <v>03603915</v>
          </cell>
        </row>
        <row r="884">
          <cell r="A884">
            <v>3603996</v>
          </cell>
          <cell r="B884" t="str">
            <v>RIZZO</v>
          </cell>
          <cell r="C884" t="str">
            <v>PIETRO</v>
          </cell>
          <cell r="D884" t="str">
            <v>POLISPORTIVA DUEVILLE</v>
          </cell>
          <cell r="E884">
            <v>0</v>
          </cell>
          <cell r="F884">
            <v>2004</v>
          </cell>
          <cell r="G884">
            <v>0</v>
          </cell>
          <cell r="H884" t="str">
            <v>CM</v>
          </cell>
          <cell r="I884" t="str">
            <v>00112</v>
          </cell>
          <cell r="J884" t="str">
            <v>03603996</v>
          </cell>
        </row>
        <row r="885">
          <cell r="A885">
            <v>3602536</v>
          </cell>
          <cell r="B885" t="str">
            <v>ROZZI</v>
          </cell>
          <cell r="C885" t="str">
            <v>FEDERICO</v>
          </cell>
          <cell r="D885" t="str">
            <v>ATLETICA UNION CREAZZO A.S.D.</v>
          </cell>
          <cell r="E885">
            <v>0</v>
          </cell>
          <cell r="F885">
            <v>2003</v>
          </cell>
          <cell r="G885">
            <v>0</v>
          </cell>
          <cell r="H885" t="str">
            <v>CM</v>
          </cell>
          <cell r="I885" t="str">
            <v>00101</v>
          </cell>
          <cell r="J885" t="str">
            <v>03602536</v>
          </cell>
        </row>
        <row r="886">
          <cell r="A886">
            <v>3603823</v>
          </cell>
          <cell r="B886" t="str">
            <v>SANDRI</v>
          </cell>
          <cell r="C886" t="str">
            <v>RICCARDO</v>
          </cell>
          <cell r="D886" t="str">
            <v>G.S. LEONICENA</v>
          </cell>
          <cell r="E886">
            <v>0</v>
          </cell>
          <cell r="F886">
            <v>2004</v>
          </cell>
          <cell r="G886">
            <v>0</v>
          </cell>
          <cell r="H886" t="str">
            <v>CM</v>
          </cell>
          <cell r="I886" t="str">
            <v>00136</v>
          </cell>
          <cell r="J886" t="str">
            <v>03603823</v>
          </cell>
        </row>
        <row r="887">
          <cell r="A887">
            <v>3607009</v>
          </cell>
          <cell r="B887" t="str">
            <v>SAVEGNAGO</v>
          </cell>
          <cell r="C887" t="str">
            <v>NICOLA</v>
          </cell>
          <cell r="D887" t="str">
            <v>ATLETICA MONTECCHIO MAGGIORE</v>
          </cell>
          <cell r="E887">
            <v>0</v>
          </cell>
          <cell r="F887">
            <v>2004</v>
          </cell>
          <cell r="G887">
            <v>0</v>
          </cell>
          <cell r="H887" t="str">
            <v>CM</v>
          </cell>
          <cell r="I887" t="str">
            <v>00346</v>
          </cell>
          <cell r="J887" t="str">
            <v>03607009</v>
          </cell>
        </row>
        <row r="888">
          <cell r="A888">
            <v>3604252</v>
          </cell>
          <cell r="B888" t="str">
            <v>SAVIANO</v>
          </cell>
          <cell r="C888" t="str">
            <v>LEONARDO EROS</v>
          </cell>
          <cell r="D888" t="str">
            <v>CSI ATLETICA COLLI BERICI A.S.D.</v>
          </cell>
          <cell r="E888">
            <v>0</v>
          </cell>
          <cell r="F888">
            <v>2004</v>
          </cell>
          <cell r="G888">
            <v>0</v>
          </cell>
          <cell r="H888" t="str">
            <v>CM</v>
          </cell>
          <cell r="I888" t="str">
            <v>00070</v>
          </cell>
          <cell r="J888" t="str">
            <v>03604252</v>
          </cell>
        </row>
        <row r="889">
          <cell r="A889">
            <v>3602540</v>
          </cell>
          <cell r="B889" t="str">
            <v>SCOTUZZI</v>
          </cell>
          <cell r="C889" t="str">
            <v>LEONARDO</v>
          </cell>
          <cell r="D889" t="str">
            <v>ATLETICA UNION CREAZZO A.S.D.</v>
          </cell>
          <cell r="E889">
            <v>0</v>
          </cell>
          <cell r="F889">
            <v>2003</v>
          </cell>
          <cell r="G889">
            <v>0</v>
          </cell>
          <cell r="H889" t="str">
            <v>CM</v>
          </cell>
          <cell r="I889" t="str">
            <v>00101</v>
          </cell>
          <cell r="J889" t="str">
            <v>03602540</v>
          </cell>
        </row>
        <row r="890">
          <cell r="A890">
            <v>3605739</v>
          </cell>
          <cell r="B890" t="str">
            <v>SECURO</v>
          </cell>
          <cell r="C890" t="str">
            <v>ALBERTO</v>
          </cell>
          <cell r="D890" t="str">
            <v>POLISPORTIVA SALF ALTOPADOVANA</v>
          </cell>
          <cell r="E890">
            <v>0</v>
          </cell>
          <cell r="F890">
            <v>2003</v>
          </cell>
          <cell r="G890">
            <v>0</v>
          </cell>
          <cell r="H890" t="str">
            <v>CM</v>
          </cell>
          <cell r="I890" t="str">
            <v>00145</v>
          </cell>
          <cell r="J890" t="str">
            <v>03605739</v>
          </cell>
        </row>
        <row r="891">
          <cell r="A891">
            <v>3602420</v>
          </cell>
          <cell r="B891" t="str">
            <v>SIMONETTI</v>
          </cell>
          <cell r="C891" t="str">
            <v>LUCA</v>
          </cell>
          <cell r="D891" t="str">
            <v>RISORGIVE</v>
          </cell>
          <cell r="E891">
            <v>0</v>
          </cell>
          <cell r="F891">
            <v>2004</v>
          </cell>
          <cell r="G891">
            <v>0</v>
          </cell>
          <cell r="H891" t="str">
            <v>CM</v>
          </cell>
          <cell r="I891" t="str">
            <v>00031</v>
          </cell>
          <cell r="J891" t="str">
            <v>03602420</v>
          </cell>
        </row>
        <row r="892">
          <cell r="A892">
            <v>3603816</v>
          </cell>
          <cell r="B892" t="str">
            <v>SING</v>
          </cell>
          <cell r="C892" t="str">
            <v>PARAMVIR</v>
          </cell>
          <cell r="D892" t="str">
            <v>G.S. LEONICENA</v>
          </cell>
          <cell r="E892">
            <v>0</v>
          </cell>
          <cell r="F892">
            <v>2004</v>
          </cell>
          <cell r="G892">
            <v>0</v>
          </cell>
          <cell r="H892" t="str">
            <v>CM</v>
          </cell>
          <cell r="I892" t="str">
            <v>00136</v>
          </cell>
          <cell r="J892" t="str">
            <v>03603816</v>
          </cell>
        </row>
        <row r="893">
          <cell r="A893">
            <v>3604805</v>
          </cell>
          <cell r="B893" t="str">
            <v>SOLD·</v>
          </cell>
          <cell r="C893" t="str">
            <v>PIETRO</v>
          </cell>
          <cell r="D893" t="str">
            <v>ATLETICA MONTECCHIO MAGGIORE</v>
          </cell>
          <cell r="E893">
            <v>0</v>
          </cell>
          <cell r="F893">
            <v>2004</v>
          </cell>
          <cell r="G893">
            <v>0</v>
          </cell>
          <cell r="H893" t="str">
            <v>CM</v>
          </cell>
          <cell r="I893" t="str">
            <v>00346</v>
          </cell>
          <cell r="J893" t="str">
            <v>03604805</v>
          </cell>
        </row>
        <row r="894">
          <cell r="A894">
            <v>3603817</v>
          </cell>
          <cell r="B894" t="str">
            <v>SPATARO</v>
          </cell>
          <cell r="C894" t="str">
            <v>SAMUELE</v>
          </cell>
          <cell r="D894" t="str">
            <v>G.S. LEONICENA</v>
          </cell>
          <cell r="E894">
            <v>0</v>
          </cell>
          <cell r="F894">
            <v>2004</v>
          </cell>
          <cell r="G894">
            <v>0</v>
          </cell>
          <cell r="H894" t="str">
            <v>CM</v>
          </cell>
          <cell r="I894" t="str">
            <v>00136</v>
          </cell>
          <cell r="J894" t="str">
            <v>03603817</v>
          </cell>
        </row>
        <row r="895">
          <cell r="A895">
            <v>3603147</v>
          </cell>
          <cell r="B895" t="str">
            <v>SPEGGIORIN</v>
          </cell>
          <cell r="C895" t="str">
            <v>PIETRO</v>
          </cell>
          <cell r="D895" t="str">
            <v>GRUPPO SPORTIVO ALPINI VICENZA</v>
          </cell>
          <cell r="E895">
            <v>0</v>
          </cell>
          <cell r="F895">
            <v>2004</v>
          </cell>
          <cell r="G895">
            <v>0</v>
          </cell>
          <cell r="H895" t="str">
            <v>CM</v>
          </cell>
          <cell r="I895" t="str">
            <v>00288</v>
          </cell>
          <cell r="J895" t="str">
            <v>03603147</v>
          </cell>
        </row>
        <row r="896">
          <cell r="A896">
            <v>3602296</v>
          </cell>
          <cell r="B896" t="str">
            <v>SPEZZAPRIA</v>
          </cell>
          <cell r="C896" t="str">
            <v>ALBERTO</v>
          </cell>
          <cell r="D896" t="str">
            <v>POL. DIL. MONTECCHIO PRECALCINO</v>
          </cell>
          <cell r="E896">
            <v>0</v>
          </cell>
          <cell r="F896">
            <v>2003</v>
          </cell>
          <cell r="G896">
            <v>0</v>
          </cell>
          <cell r="H896" t="str">
            <v>CM</v>
          </cell>
          <cell r="I896" t="str">
            <v>00004</v>
          </cell>
          <cell r="J896" t="str">
            <v>03602296</v>
          </cell>
        </row>
        <row r="897">
          <cell r="A897">
            <v>3606909</v>
          </cell>
          <cell r="B897" t="str">
            <v>STRAFACI</v>
          </cell>
          <cell r="C897" t="str">
            <v>KEVIN</v>
          </cell>
          <cell r="D897" t="str">
            <v>CSI ATLETICA COLLI BERICI A.S.D.</v>
          </cell>
          <cell r="E897">
            <v>0</v>
          </cell>
          <cell r="F897">
            <v>2004</v>
          </cell>
          <cell r="G897">
            <v>0</v>
          </cell>
          <cell r="H897" t="str">
            <v>CM</v>
          </cell>
          <cell r="I897" t="str">
            <v>00070</v>
          </cell>
          <cell r="J897" t="str">
            <v>03606909</v>
          </cell>
        </row>
        <row r="898">
          <cell r="A898">
            <v>3604134</v>
          </cell>
          <cell r="B898" t="str">
            <v>TEDESCO</v>
          </cell>
          <cell r="C898" t="str">
            <v>DAVIDE</v>
          </cell>
          <cell r="D898" t="str">
            <v>POLISPORTIVA DUEVILLE</v>
          </cell>
          <cell r="E898">
            <v>0</v>
          </cell>
          <cell r="F898">
            <v>2003</v>
          </cell>
          <cell r="G898">
            <v>0</v>
          </cell>
          <cell r="H898" t="str">
            <v>CM</v>
          </cell>
          <cell r="I898" t="str">
            <v>00112</v>
          </cell>
          <cell r="J898" t="str">
            <v>03604134</v>
          </cell>
        </row>
        <row r="899">
          <cell r="A899">
            <v>3602413</v>
          </cell>
          <cell r="B899" t="str">
            <v>TEDESCO</v>
          </cell>
          <cell r="C899" t="str">
            <v>DAVIDE</v>
          </cell>
          <cell r="D899" t="str">
            <v>RISORGIVE</v>
          </cell>
          <cell r="E899">
            <v>0</v>
          </cell>
          <cell r="F899">
            <v>2003</v>
          </cell>
          <cell r="G899">
            <v>0</v>
          </cell>
          <cell r="H899" t="str">
            <v>CM</v>
          </cell>
          <cell r="I899" t="str">
            <v>00031</v>
          </cell>
          <cell r="J899" t="str">
            <v>03602413</v>
          </cell>
        </row>
        <row r="900">
          <cell r="A900">
            <v>3602297</v>
          </cell>
          <cell r="B900" t="str">
            <v>TERZO</v>
          </cell>
          <cell r="C900" t="str">
            <v>MATTIA</v>
          </cell>
          <cell r="D900" t="str">
            <v>POL. DIL. MONTECCHIO PRECALCINO</v>
          </cell>
          <cell r="E900">
            <v>0</v>
          </cell>
          <cell r="F900">
            <v>2004</v>
          </cell>
          <cell r="G900">
            <v>0</v>
          </cell>
          <cell r="H900" t="str">
            <v>CM</v>
          </cell>
          <cell r="I900" t="str">
            <v>00004</v>
          </cell>
          <cell r="J900" t="str">
            <v>03602297</v>
          </cell>
        </row>
        <row r="901">
          <cell r="A901">
            <v>3606633</v>
          </cell>
          <cell r="B901" t="str">
            <v>THIAM</v>
          </cell>
          <cell r="C901" t="str">
            <v>MOURTALA</v>
          </cell>
          <cell r="D901" t="str">
            <v>AMICI DELL'ATLETICA VICENZA</v>
          </cell>
          <cell r="E901">
            <v>0</v>
          </cell>
          <cell r="F901">
            <v>2004</v>
          </cell>
          <cell r="G901">
            <v>0</v>
          </cell>
          <cell r="H901" t="str">
            <v>CM</v>
          </cell>
          <cell r="I901" t="str">
            <v>00265</v>
          </cell>
          <cell r="J901" t="str">
            <v>03606633</v>
          </cell>
        </row>
        <row r="902">
          <cell r="A902">
            <v>3604142</v>
          </cell>
          <cell r="B902" t="str">
            <v>TODESCO</v>
          </cell>
          <cell r="C902" t="str">
            <v>FEDERICO</v>
          </cell>
          <cell r="D902" t="str">
            <v>C.S.I. TEZZE SUL BRENTA</v>
          </cell>
          <cell r="E902">
            <v>0</v>
          </cell>
          <cell r="F902">
            <v>2003</v>
          </cell>
          <cell r="G902">
            <v>0</v>
          </cell>
          <cell r="H902" t="str">
            <v>CM</v>
          </cell>
          <cell r="I902" t="str">
            <v>00134</v>
          </cell>
          <cell r="J902" t="str">
            <v>03604142</v>
          </cell>
        </row>
        <row r="903">
          <cell r="A903">
            <v>3604264</v>
          </cell>
          <cell r="B903" t="str">
            <v>TREVISAN</v>
          </cell>
          <cell r="C903" t="str">
            <v>EDOARDO</v>
          </cell>
          <cell r="D903" t="str">
            <v>CSI ATLETICA COLLI BERICI A.S.D.</v>
          </cell>
          <cell r="E903">
            <v>0</v>
          </cell>
          <cell r="F903">
            <v>2004</v>
          </cell>
          <cell r="G903">
            <v>0</v>
          </cell>
          <cell r="H903" t="str">
            <v>CM</v>
          </cell>
          <cell r="I903" t="str">
            <v>00070</v>
          </cell>
          <cell r="J903" t="str">
            <v>03604264</v>
          </cell>
        </row>
        <row r="904">
          <cell r="A904">
            <v>3602778</v>
          </cell>
          <cell r="B904" t="str">
            <v>TURETTA</v>
          </cell>
          <cell r="C904" t="str">
            <v>MATTEO</v>
          </cell>
          <cell r="D904" t="str">
            <v>C.S.I. TEZZE SUL BRENTA</v>
          </cell>
          <cell r="E904">
            <v>0</v>
          </cell>
          <cell r="F904">
            <v>2004</v>
          </cell>
          <cell r="G904">
            <v>0</v>
          </cell>
          <cell r="H904" t="str">
            <v>CM</v>
          </cell>
          <cell r="I904" t="str">
            <v>00134</v>
          </cell>
          <cell r="J904" t="str">
            <v>03602778</v>
          </cell>
        </row>
        <row r="905">
          <cell r="A905">
            <v>3604065</v>
          </cell>
          <cell r="B905" t="str">
            <v>VALLE</v>
          </cell>
          <cell r="C905" t="str">
            <v>MATTIA</v>
          </cell>
          <cell r="D905" t="str">
            <v>U.S. SUMMANO</v>
          </cell>
          <cell r="E905">
            <v>0</v>
          </cell>
          <cell r="F905">
            <v>2004</v>
          </cell>
          <cell r="G905">
            <v>0</v>
          </cell>
          <cell r="H905" t="str">
            <v>CM</v>
          </cell>
          <cell r="I905" t="str">
            <v>00137</v>
          </cell>
          <cell r="J905" t="str">
            <v>03604065</v>
          </cell>
        </row>
        <row r="906">
          <cell r="A906">
            <v>3603155</v>
          </cell>
          <cell r="B906" t="str">
            <v>VASSILAKIS</v>
          </cell>
          <cell r="C906" t="str">
            <v>MARCO</v>
          </cell>
          <cell r="D906" t="str">
            <v>GRUPPO SPORTIVO ALPINI VICENZA</v>
          </cell>
          <cell r="E906">
            <v>0</v>
          </cell>
          <cell r="F906">
            <v>2004</v>
          </cell>
          <cell r="G906">
            <v>0</v>
          </cell>
          <cell r="H906" t="str">
            <v>CM</v>
          </cell>
          <cell r="I906" t="str">
            <v>00288</v>
          </cell>
          <cell r="J906" t="str">
            <v>03603155</v>
          </cell>
        </row>
        <row r="907">
          <cell r="A907">
            <v>3604591</v>
          </cell>
          <cell r="B907" t="str">
            <v>VENTURA</v>
          </cell>
          <cell r="C907" t="str">
            <v>FILIPPO</v>
          </cell>
          <cell r="D907" t="str">
            <v>POLISPORTIVA SALF ALTOPADOVANA</v>
          </cell>
          <cell r="E907">
            <v>0</v>
          </cell>
          <cell r="F907">
            <v>2003</v>
          </cell>
          <cell r="G907">
            <v>0</v>
          </cell>
          <cell r="H907" t="str">
            <v>CM</v>
          </cell>
          <cell r="I907" t="str">
            <v>00145</v>
          </cell>
          <cell r="J907" t="str">
            <v>03604591</v>
          </cell>
        </row>
        <row r="908">
          <cell r="A908">
            <v>3602553</v>
          </cell>
          <cell r="B908" t="str">
            <v>VERZA</v>
          </cell>
          <cell r="C908" t="str">
            <v>ALBERTO</v>
          </cell>
          <cell r="D908" t="str">
            <v>ATLETICA UNION CREAZZO A.S.D.</v>
          </cell>
          <cell r="E908">
            <v>0</v>
          </cell>
          <cell r="F908">
            <v>2003</v>
          </cell>
          <cell r="G908">
            <v>0</v>
          </cell>
          <cell r="H908" t="str">
            <v>CM</v>
          </cell>
          <cell r="I908" t="str">
            <v>00101</v>
          </cell>
          <cell r="J908" t="str">
            <v>03602553</v>
          </cell>
        </row>
        <row r="909">
          <cell r="A909">
            <v>3602313</v>
          </cell>
          <cell r="B909" t="str">
            <v>VIERO</v>
          </cell>
          <cell r="C909" t="str">
            <v>ROMAN GIOVANNI</v>
          </cell>
          <cell r="D909" t="str">
            <v>POL. DIL. MONTECCHIO PRECALCINO</v>
          </cell>
          <cell r="E909">
            <v>0</v>
          </cell>
          <cell r="F909">
            <v>2004</v>
          </cell>
          <cell r="G909">
            <v>0</v>
          </cell>
          <cell r="H909" t="str">
            <v>CM</v>
          </cell>
          <cell r="I909" t="str">
            <v>00004</v>
          </cell>
          <cell r="J909" t="str">
            <v>03602313</v>
          </cell>
        </row>
        <row r="910">
          <cell r="A910">
            <v>3602779</v>
          </cell>
          <cell r="B910" t="str">
            <v>VISENTIN</v>
          </cell>
          <cell r="C910" t="str">
            <v>ANDREA</v>
          </cell>
          <cell r="D910" t="str">
            <v>C.S.I. TEZZE SUL BRENTA</v>
          </cell>
          <cell r="E910">
            <v>0</v>
          </cell>
          <cell r="F910">
            <v>2004</v>
          </cell>
          <cell r="G910">
            <v>0</v>
          </cell>
          <cell r="H910" t="str">
            <v>CM</v>
          </cell>
          <cell r="I910" t="str">
            <v>00134</v>
          </cell>
          <cell r="J910" t="str">
            <v>03602779</v>
          </cell>
        </row>
        <row r="911">
          <cell r="A911">
            <v>3604267</v>
          </cell>
          <cell r="B911" t="str">
            <v>VISENTIN</v>
          </cell>
          <cell r="C911" t="str">
            <v>FILIPPO ANTONIO</v>
          </cell>
          <cell r="D911" t="str">
            <v>CSI ATLETICA COLLI BERICI A.S.D.</v>
          </cell>
          <cell r="E911">
            <v>0</v>
          </cell>
          <cell r="F911">
            <v>2003</v>
          </cell>
          <cell r="G911">
            <v>0</v>
          </cell>
          <cell r="H911" t="str">
            <v>CM</v>
          </cell>
          <cell r="I911" t="str">
            <v>00070</v>
          </cell>
          <cell r="J911" t="str">
            <v>03604267</v>
          </cell>
        </row>
        <row r="912">
          <cell r="A912">
            <v>3602554</v>
          </cell>
          <cell r="B912" t="str">
            <v>VITALE</v>
          </cell>
          <cell r="C912" t="str">
            <v>SAMUELE</v>
          </cell>
          <cell r="D912" t="str">
            <v>ATLETICA UNION CREAZZO A.S.D.</v>
          </cell>
          <cell r="E912">
            <v>0</v>
          </cell>
          <cell r="F912">
            <v>2004</v>
          </cell>
          <cell r="G912">
            <v>0</v>
          </cell>
          <cell r="H912" t="str">
            <v>CM</v>
          </cell>
          <cell r="I912" t="str">
            <v>00101</v>
          </cell>
          <cell r="J912" t="str">
            <v>03602554</v>
          </cell>
        </row>
        <row r="913">
          <cell r="A913">
            <v>3603001</v>
          </cell>
          <cell r="B913" t="str">
            <v>ZADRA</v>
          </cell>
          <cell r="C913" t="str">
            <v>FRANCESCO</v>
          </cell>
          <cell r="D913" t="str">
            <v>GRUPPO SPORTIVO ALPINI VICENZA</v>
          </cell>
          <cell r="E913">
            <v>0</v>
          </cell>
          <cell r="F913">
            <v>2004</v>
          </cell>
          <cell r="G913">
            <v>0</v>
          </cell>
          <cell r="H913" t="str">
            <v>CM</v>
          </cell>
          <cell r="I913" t="str">
            <v>00288</v>
          </cell>
          <cell r="J913" t="str">
            <v>03603001</v>
          </cell>
        </row>
        <row r="914">
          <cell r="A914">
            <v>3605251</v>
          </cell>
          <cell r="B914" t="str">
            <v>ZAMBERLAN</v>
          </cell>
          <cell r="C914" t="str">
            <v>SIMONE</v>
          </cell>
          <cell r="D914" t="str">
            <v>ATLETICA UNION CREAZZO A.S.D.</v>
          </cell>
          <cell r="E914">
            <v>0</v>
          </cell>
          <cell r="F914">
            <v>2003</v>
          </cell>
          <cell r="G914">
            <v>0</v>
          </cell>
          <cell r="H914" t="str">
            <v>CM</v>
          </cell>
          <cell r="I914" t="str">
            <v>00101</v>
          </cell>
          <cell r="J914" t="str">
            <v>03605251</v>
          </cell>
        </row>
        <row r="915">
          <cell r="A915">
            <v>3603530</v>
          </cell>
          <cell r="B915" t="str">
            <v>ZANELLA</v>
          </cell>
          <cell r="C915" t="str">
            <v>MICHELE</v>
          </cell>
          <cell r="D915" t="str">
            <v>U.S. SUMMANO</v>
          </cell>
          <cell r="E915">
            <v>0</v>
          </cell>
          <cell r="F915">
            <v>2003</v>
          </cell>
          <cell r="G915">
            <v>0</v>
          </cell>
          <cell r="H915" t="str">
            <v>CM</v>
          </cell>
          <cell r="I915" t="str">
            <v>00137</v>
          </cell>
          <cell r="J915" t="str">
            <v>03603530</v>
          </cell>
        </row>
        <row r="916">
          <cell r="A916">
            <v>3604269</v>
          </cell>
          <cell r="B916" t="str">
            <v>ZANFAVERO</v>
          </cell>
          <cell r="C916" t="str">
            <v>SILVIO ELIA</v>
          </cell>
          <cell r="D916" t="str">
            <v>CSI ATLETICA COLLI BERICI A.S.D.</v>
          </cell>
          <cell r="E916">
            <v>0</v>
          </cell>
          <cell r="F916">
            <v>2004</v>
          </cell>
          <cell r="G916">
            <v>0</v>
          </cell>
          <cell r="H916" t="str">
            <v>CM</v>
          </cell>
          <cell r="I916" t="str">
            <v>00070</v>
          </cell>
          <cell r="J916" t="str">
            <v>03604269</v>
          </cell>
        </row>
        <row r="917">
          <cell r="A917">
            <v>3602909</v>
          </cell>
          <cell r="B917" t="str">
            <v>ZAUPA</v>
          </cell>
          <cell r="C917" t="str">
            <v>SAMUELE</v>
          </cell>
          <cell r="D917" t="str">
            <v>SPAZI VERDI</v>
          </cell>
          <cell r="E917">
            <v>0</v>
          </cell>
          <cell r="F917">
            <v>2004</v>
          </cell>
          <cell r="G917">
            <v>0</v>
          </cell>
          <cell r="H917" t="str">
            <v>CM</v>
          </cell>
          <cell r="I917" t="str">
            <v>00298</v>
          </cell>
          <cell r="J917" t="str">
            <v>03602909</v>
          </cell>
        </row>
        <row r="918">
          <cell r="A918">
            <v>3604273</v>
          </cell>
          <cell r="B918" t="str">
            <v>ZEN</v>
          </cell>
          <cell r="C918" t="str">
            <v>MANUEL</v>
          </cell>
          <cell r="D918" t="str">
            <v>CSI ATLETICA COLLI BERICI A.S.D.</v>
          </cell>
          <cell r="E918">
            <v>0</v>
          </cell>
          <cell r="F918">
            <v>2003</v>
          </cell>
          <cell r="G918">
            <v>0</v>
          </cell>
          <cell r="H918" t="str">
            <v>CM</v>
          </cell>
          <cell r="I918" t="str">
            <v>00070</v>
          </cell>
          <cell r="J918" t="str">
            <v>03604273</v>
          </cell>
        </row>
        <row r="919">
          <cell r="A919">
            <v>3603302</v>
          </cell>
          <cell r="B919" t="str">
            <v>ZORDAN</v>
          </cell>
          <cell r="C919" t="str">
            <v>SIMONE</v>
          </cell>
          <cell r="D919" t="str">
            <v>A.P.D. VALDAGNO</v>
          </cell>
          <cell r="E919">
            <v>0</v>
          </cell>
          <cell r="F919">
            <v>2004</v>
          </cell>
          <cell r="G919">
            <v>0</v>
          </cell>
          <cell r="H919" t="str">
            <v>CM</v>
          </cell>
          <cell r="I919" t="str">
            <v>00135</v>
          </cell>
          <cell r="J919" t="str">
            <v>03603302</v>
          </cell>
        </row>
        <row r="920">
          <cell r="A920">
            <v>3603793</v>
          </cell>
          <cell r="B920" t="str">
            <v>ZUGLIANI</v>
          </cell>
          <cell r="C920" t="str">
            <v>EMMA</v>
          </cell>
          <cell r="D920" t="str">
            <v>G.S. LEONICENA</v>
          </cell>
          <cell r="E920">
            <v>0</v>
          </cell>
          <cell r="F920">
            <v>2004</v>
          </cell>
          <cell r="G920">
            <v>0</v>
          </cell>
          <cell r="H920" t="str">
            <v>CM</v>
          </cell>
          <cell r="I920" t="str">
            <v>00136</v>
          </cell>
          <cell r="J920" t="str">
            <v>03603793</v>
          </cell>
        </row>
        <row r="921">
          <cell r="A921">
            <v>3603186</v>
          </cell>
          <cell r="B921" t="str">
            <v>ABAZAJ</v>
          </cell>
          <cell r="C921" t="str">
            <v>FRANCESCA</v>
          </cell>
          <cell r="D921" t="str">
            <v>AMICI DELL'ATLETICA VICENZA</v>
          </cell>
          <cell r="E921">
            <v>0</v>
          </cell>
          <cell r="F921">
            <v>2007</v>
          </cell>
          <cell r="G921">
            <v>0</v>
          </cell>
          <cell r="H921" t="str">
            <v>EF</v>
          </cell>
          <cell r="I921" t="str">
            <v>00265</v>
          </cell>
          <cell r="J921" t="str">
            <v>03603186</v>
          </cell>
        </row>
        <row r="922">
          <cell r="A922">
            <v>3603186</v>
          </cell>
          <cell r="B922" t="str">
            <v>ABAZAJ</v>
          </cell>
          <cell r="C922" t="str">
            <v>FRANCESCA</v>
          </cell>
          <cell r="D922" t="str">
            <v>AMICI DELL'ATLETICA VICENZA</v>
          </cell>
          <cell r="E922">
            <v>0</v>
          </cell>
          <cell r="F922">
            <v>2007</v>
          </cell>
          <cell r="G922">
            <v>0</v>
          </cell>
          <cell r="H922" t="str">
            <v>EF</v>
          </cell>
          <cell r="I922" t="str">
            <v>00265</v>
          </cell>
          <cell r="J922" t="str">
            <v>03603186</v>
          </cell>
        </row>
        <row r="923">
          <cell r="A923">
            <v>3603186</v>
          </cell>
          <cell r="B923" t="str">
            <v>ABAZAJ</v>
          </cell>
          <cell r="C923" t="str">
            <v>FRANCESCA</v>
          </cell>
          <cell r="D923" t="str">
            <v>AMICI DELL'ATLETICA VICENZA</v>
          </cell>
          <cell r="E923">
            <v>0</v>
          </cell>
          <cell r="F923">
            <v>2007</v>
          </cell>
          <cell r="G923">
            <v>0</v>
          </cell>
          <cell r="H923" t="str">
            <v>EF</v>
          </cell>
          <cell r="I923" t="str">
            <v>00265</v>
          </cell>
          <cell r="J923" t="str">
            <v>03603186</v>
          </cell>
        </row>
        <row r="924">
          <cell r="A924">
            <v>3604453</v>
          </cell>
          <cell r="B924" t="str">
            <v>AGOSTINI</v>
          </cell>
          <cell r="C924" t="str">
            <v>SOFIA</v>
          </cell>
          <cell r="D924" t="str">
            <v>SPAZI VERDI</v>
          </cell>
          <cell r="E924">
            <v>0</v>
          </cell>
          <cell r="F924">
            <v>2007</v>
          </cell>
          <cell r="G924">
            <v>0</v>
          </cell>
          <cell r="H924" t="str">
            <v>EF</v>
          </cell>
          <cell r="I924" t="str">
            <v>00298</v>
          </cell>
          <cell r="J924" t="str">
            <v>03604453</v>
          </cell>
        </row>
        <row r="925">
          <cell r="A925">
            <v>3602381</v>
          </cell>
          <cell r="B925" t="str">
            <v>ALBA</v>
          </cell>
          <cell r="C925" t="str">
            <v>MICHELA</v>
          </cell>
          <cell r="D925" t="str">
            <v>RISORGIVE</v>
          </cell>
          <cell r="E925">
            <v>0</v>
          </cell>
          <cell r="F925">
            <v>2007</v>
          </cell>
          <cell r="G925">
            <v>0</v>
          </cell>
          <cell r="H925" t="str">
            <v>EF</v>
          </cell>
          <cell r="I925" t="str">
            <v>00031</v>
          </cell>
          <cell r="J925" t="str">
            <v>03602381</v>
          </cell>
        </row>
        <row r="926">
          <cell r="A926">
            <v>3602441</v>
          </cell>
          <cell r="B926" t="str">
            <v>BACCARIN</v>
          </cell>
          <cell r="C926" t="str">
            <v>FIORE</v>
          </cell>
          <cell r="D926" t="str">
            <v>ATLETICA UNION CREAZZO A.S.D.</v>
          </cell>
          <cell r="E926">
            <v>0</v>
          </cell>
          <cell r="F926">
            <v>2007</v>
          </cell>
          <cell r="G926">
            <v>0</v>
          </cell>
          <cell r="H926" t="str">
            <v>EF</v>
          </cell>
          <cell r="I926" t="str">
            <v>00101</v>
          </cell>
          <cell r="J926" t="str">
            <v>03602441</v>
          </cell>
        </row>
        <row r="927">
          <cell r="A927">
            <v>3606531</v>
          </cell>
          <cell r="B927" t="str">
            <v>BAGGIO</v>
          </cell>
          <cell r="C927" t="str">
            <v>MARGHERITA</v>
          </cell>
          <cell r="D927" t="str">
            <v>POLISPORTIVA SALF ALTOPADOVANA</v>
          </cell>
          <cell r="E927">
            <v>0</v>
          </cell>
          <cell r="F927">
            <v>2007</v>
          </cell>
          <cell r="G927">
            <v>0</v>
          </cell>
          <cell r="H927" t="str">
            <v>EF</v>
          </cell>
          <cell r="I927" t="str">
            <v>00145</v>
          </cell>
          <cell r="J927" t="str">
            <v>03606531</v>
          </cell>
        </row>
        <row r="928">
          <cell r="A928">
            <v>3607243</v>
          </cell>
          <cell r="B928" t="str">
            <v>BARA</v>
          </cell>
          <cell r="C928" t="str">
            <v>YASMINE</v>
          </cell>
          <cell r="D928" t="str">
            <v>POLISPORTIVA SALF ALTOPADOVANA</v>
          </cell>
          <cell r="E928">
            <v>0</v>
          </cell>
          <cell r="F928">
            <v>2008</v>
          </cell>
          <cell r="G928">
            <v>0</v>
          </cell>
          <cell r="H928" t="str">
            <v>EF</v>
          </cell>
          <cell r="I928" t="str">
            <v>00145</v>
          </cell>
          <cell r="J928" t="str">
            <v>03607243</v>
          </cell>
        </row>
        <row r="929">
          <cell r="A929">
            <v>3605770</v>
          </cell>
          <cell r="B929" t="str">
            <v>BARBIERO</v>
          </cell>
          <cell r="C929" t="str">
            <v>MAJA</v>
          </cell>
          <cell r="D929" t="str">
            <v>CSI ATLETICA COLLI BERICI A.S.D.</v>
          </cell>
          <cell r="E929">
            <v>0</v>
          </cell>
          <cell r="F929">
            <v>2007</v>
          </cell>
          <cell r="G929">
            <v>0</v>
          </cell>
          <cell r="H929" t="str">
            <v>EF</v>
          </cell>
          <cell r="I929" t="str">
            <v>00070</v>
          </cell>
          <cell r="J929" t="str">
            <v>03605770</v>
          </cell>
        </row>
        <row r="930">
          <cell r="A930">
            <v>3602870</v>
          </cell>
          <cell r="B930" t="str">
            <v>BARBIERO</v>
          </cell>
          <cell r="C930" t="str">
            <v>SOFIA</v>
          </cell>
          <cell r="D930" t="str">
            <v>SPAZI VERDI</v>
          </cell>
          <cell r="E930">
            <v>0</v>
          </cell>
          <cell r="F930">
            <v>2008</v>
          </cell>
          <cell r="G930">
            <v>0</v>
          </cell>
          <cell r="H930" t="str">
            <v>EF</v>
          </cell>
          <cell r="I930" t="str">
            <v>00298</v>
          </cell>
          <cell r="J930" t="str">
            <v>03602870</v>
          </cell>
        </row>
        <row r="931">
          <cell r="A931">
            <v>3603767</v>
          </cell>
          <cell r="B931" t="str">
            <v>BATTOCCHIA</v>
          </cell>
          <cell r="C931" t="str">
            <v>ASIA ESPERANZA</v>
          </cell>
          <cell r="D931" t="str">
            <v>G.S. LEONICENA</v>
          </cell>
          <cell r="E931">
            <v>0</v>
          </cell>
          <cell r="F931">
            <v>2007</v>
          </cell>
          <cell r="G931">
            <v>0</v>
          </cell>
          <cell r="H931" t="str">
            <v>EF</v>
          </cell>
          <cell r="I931" t="str">
            <v>00136</v>
          </cell>
          <cell r="J931" t="str">
            <v>03603767</v>
          </cell>
        </row>
        <row r="932">
          <cell r="A932">
            <v>3604445</v>
          </cell>
          <cell r="B932" t="str">
            <v>BEGHETTO</v>
          </cell>
          <cell r="C932" t="str">
            <v>MANUELA</v>
          </cell>
          <cell r="D932" t="str">
            <v>POLISPORTIVA SALF ALTOPADOVANA</v>
          </cell>
          <cell r="E932">
            <v>0</v>
          </cell>
          <cell r="F932">
            <v>2008</v>
          </cell>
          <cell r="G932">
            <v>0</v>
          </cell>
          <cell r="H932" t="str">
            <v>EF</v>
          </cell>
          <cell r="I932" t="str">
            <v>00145</v>
          </cell>
          <cell r="J932" t="str">
            <v>03604445</v>
          </cell>
        </row>
        <row r="933">
          <cell r="A933">
            <v>3602873</v>
          </cell>
          <cell r="B933" t="str">
            <v>BERTACCO</v>
          </cell>
          <cell r="C933" t="str">
            <v>GIULIA</v>
          </cell>
          <cell r="D933" t="str">
            <v>SPAZI VERDI</v>
          </cell>
          <cell r="E933">
            <v>0</v>
          </cell>
          <cell r="F933">
            <v>2007</v>
          </cell>
          <cell r="G933">
            <v>0</v>
          </cell>
          <cell r="H933" t="str">
            <v>EF</v>
          </cell>
          <cell r="I933" t="str">
            <v>00298</v>
          </cell>
          <cell r="J933" t="str">
            <v>03602873</v>
          </cell>
        </row>
        <row r="934">
          <cell r="A934">
            <v>3604049</v>
          </cell>
          <cell r="B934" t="str">
            <v>BERTOLDO</v>
          </cell>
          <cell r="C934" t="str">
            <v>CATERINA</v>
          </cell>
          <cell r="D934" t="str">
            <v>U.S. SUMMANO</v>
          </cell>
          <cell r="E934">
            <v>0</v>
          </cell>
          <cell r="F934">
            <v>2007</v>
          </cell>
          <cell r="G934">
            <v>0</v>
          </cell>
          <cell r="H934" t="str">
            <v>EF</v>
          </cell>
          <cell r="I934" t="str">
            <v>00137</v>
          </cell>
          <cell r="J934" t="str">
            <v>03604049</v>
          </cell>
        </row>
        <row r="935">
          <cell r="A935">
            <v>3603545</v>
          </cell>
          <cell r="B935" t="str">
            <v>BERTUZZO</v>
          </cell>
          <cell r="C935" t="str">
            <v>MARIA</v>
          </cell>
          <cell r="D935" t="str">
            <v>AMICI DELL'ATLETICA VICENZA</v>
          </cell>
          <cell r="E935">
            <v>0</v>
          </cell>
          <cell r="F935">
            <v>2007</v>
          </cell>
          <cell r="G935">
            <v>0</v>
          </cell>
          <cell r="H935" t="str">
            <v>EF</v>
          </cell>
          <cell r="I935" t="str">
            <v>00265</v>
          </cell>
          <cell r="J935" t="str">
            <v>03603545</v>
          </cell>
        </row>
        <row r="936">
          <cell r="A936">
            <v>3605203</v>
          </cell>
          <cell r="B936" t="str">
            <v>BONAZZA</v>
          </cell>
          <cell r="C936" t="str">
            <v>KATIA FLORIANA</v>
          </cell>
          <cell r="D936" t="str">
            <v>C.S.I. TEZZE SUL BRENTA</v>
          </cell>
          <cell r="E936">
            <v>0</v>
          </cell>
          <cell r="F936">
            <v>2008</v>
          </cell>
          <cell r="G936">
            <v>0</v>
          </cell>
          <cell r="H936" t="str">
            <v>EF</v>
          </cell>
          <cell r="I936" t="str">
            <v>00134</v>
          </cell>
          <cell r="J936" t="str">
            <v>03605203</v>
          </cell>
        </row>
        <row r="937">
          <cell r="A937">
            <v>3604572</v>
          </cell>
          <cell r="B937" t="str">
            <v>BORGO</v>
          </cell>
          <cell r="C937" t="str">
            <v>GIULIA</v>
          </cell>
          <cell r="D937" t="str">
            <v>AMICI DELL'ATLETICA VICENZA</v>
          </cell>
          <cell r="E937">
            <v>0</v>
          </cell>
          <cell r="F937">
            <v>2007</v>
          </cell>
          <cell r="G937">
            <v>0</v>
          </cell>
          <cell r="H937" t="str">
            <v>EF</v>
          </cell>
          <cell r="I937" t="str">
            <v>00265</v>
          </cell>
          <cell r="J937" t="str">
            <v>03604572</v>
          </cell>
        </row>
        <row r="938">
          <cell r="A938">
            <v>3602452</v>
          </cell>
          <cell r="B938" t="str">
            <v>BOSCOLO</v>
          </cell>
          <cell r="C938" t="str">
            <v>SILVIA</v>
          </cell>
          <cell r="D938" t="str">
            <v>ATLETICA UNION CREAZZO A.S.D.</v>
          </cell>
          <cell r="E938">
            <v>0</v>
          </cell>
          <cell r="F938">
            <v>2008</v>
          </cell>
          <cell r="G938">
            <v>0</v>
          </cell>
          <cell r="H938" t="str">
            <v>EF</v>
          </cell>
          <cell r="I938" t="str">
            <v>00101</v>
          </cell>
          <cell r="J938" t="str">
            <v>03602452</v>
          </cell>
        </row>
        <row r="939">
          <cell r="A939">
            <v>3605771</v>
          </cell>
          <cell r="B939" t="str">
            <v>BOUCHAALA</v>
          </cell>
          <cell r="C939" t="str">
            <v>NOUR</v>
          </cell>
          <cell r="D939" t="str">
            <v>CSI ATLETICA COLLI BERICI A.S.D.</v>
          </cell>
          <cell r="E939">
            <v>0</v>
          </cell>
          <cell r="F939">
            <v>2007</v>
          </cell>
          <cell r="G939">
            <v>0</v>
          </cell>
          <cell r="H939" t="str">
            <v>EF</v>
          </cell>
          <cell r="I939" t="str">
            <v>00070</v>
          </cell>
          <cell r="J939" t="str">
            <v>03605771</v>
          </cell>
        </row>
        <row r="940">
          <cell r="A940">
            <v>3602448</v>
          </cell>
          <cell r="B940" t="str">
            <v>BOUDJEMA</v>
          </cell>
          <cell r="C940" t="str">
            <v>LINA</v>
          </cell>
          <cell r="D940" t="str">
            <v>ATLETICA UNION CREAZZO A.S.D.</v>
          </cell>
          <cell r="E940">
            <v>0</v>
          </cell>
          <cell r="F940">
            <v>2007</v>
          </cell>
          <cell r="G940">
            <v>0</v>
          </cell>
          <cell r="H940" t="str">
            <v>EF</v>
          </cell>
          <cell r="I940" t="str">
            <v>00101</v>
          </cell>
          <cell r="J940" t="str">
            <v>03602448</v>
          </cell>
        </row>
        <row r="941">
          <cell r="A941">
            <v>3602385</v>
          </cell>
          <cell r="B941" t="str">
            <v>BOUGRINE</v>
          </cell>
          <cell r="C941" t="str">
            <v>LAURA</v>
          </cell>
          <cell r="D941" t="str">
            <v>RISORGIVE</v>
          </cell>
          <cell r="E941">
            <v>0</v>
          </cell>
          <cell r="F941">
            <v>2007</v>
          </cell>
          <cell r="G941">
            <v>0</v>
          </cell>
          <cell r="H941" t="str">
            <v>EF</v>
          </cell>
          <cell r="I941" t="str">
            <v>00031</v>
          </cell>
          <cell r="J941" t="str">
            <v>03602385</v>
          </cell>
        </row>
        <row r="942">
          <cell r="A942">
            <v>3602770</v>
          </cell>
          <cell r="B942" t="str">
            <v>BOZZETTO</v>
          </cell>
          <cell r="C942" t="str">
            <v>ELISA</v>
          </cell>
          <cell r="D942" t="str">
            <v>C.S.I. TEZZE SUL BRENTA</v>
          </cell>
          <cell r="E942">
            <v>0</v>
          </cell>
          <cell r="F942">
            <v>2008</v>
          </cell>
          <cell r="G942">
            <v>0</v>
          </cell>
          <cell r="H942" t="str">
            <v>EF</v>
          </cell>
          <cell r="I942" t="str">
            <v>00134</v>
          </cell>
          <cell r="J942" t="str">
            <v>03602770</v>
          </cell>
        </row>
        <row r="943">
          <cell r="A943">
            <v>3605532</v>
          </cell>
          <cell r="B943" t="str">
            <v>CAMPAGNOLO</v>
          </cell>
          <cell r="C943" t="str">
            <v>NOEMI</v>
          </cell>
          <cell r="D943" t="str">
            <v>C.S.I. TEZZE SUL BRENTA</v>
          </cell>
          <cell r="E943">
            <v>0</v>
          </cell>
          <cell r="F943">
            <v>2008</v>
          </cell>
          <cell r="G943">
            <v>0</v>
          </cell>
          <cell r="H943" t="str">
            <v>EF</v>
          </cell>
          <cell r="I943" t="str">
            <v>00134</v>
          </cell>
          <cell r="J943" t="str">
            <v>03605532</v>
          </cell>
        </row>
        <row r="944">
          <cell r="A944">
            <v>3604579</v>
          </cell>
          <cell r="B944" t="str">
            <v>CAODURO</v>
          </cell>
          <cell r="C944" t="str">
            <v>MATILDE</v>
          </cell>
          <cell r="D944" t="str">
            <v>RISORGIVE</v>
          </cell>
          <cell r="E944">
            <v>0</v>
          </cell>
          <cell r="F944">
            <v>2008</v>
          </cell>
          <cell r="G944">
            <v>0</v>
          </cell>
          <cell r="H944" t="str">
            <v>EF</v>
          </cell>
          <cell r="I944" t="str">
            <v>00031</v>
          </cell>
          <cell r="J944" t="str">
            <v>03604579</v>
          </cell>
        </row>
        <row r="945">
          <cell r="A945">
            <v>3603550</v>
          </cell>
          <cell r="B945" t="str">
            <v>CAPPELLARO</v>
          </cell>
          <cell r="C945" t="str">
            <v>ANITA</v>
          </cell>
          <cell r="D945" t="str">
            <v>AMICI DELL'ATLETICA VICENZA</v>
          </cell>
          <cell r="E945">
            <v>0</v>
          </cell>
          <cell r="F945">
            <v>2008</v>
          </cell>
          <cell r="G945">
            <v>0</v>
          </cell>
          <cell r="H945" t="str">
            <v>EF</v>
          </cell>
          <cell r="I945" t="str">
            <v>00265</v>
          </cell>
          <cell r="J945" t="str">
            <v>03603550</v>
          </cell>
        </row>
        <row r="946">
          <cell r="A946">
            <v>3602597</v>
          </cell>
          <cell r="B946" t="str">
            <v>CARLOTTO</v>
          </cell>
          <cell r="C946" t="str">
            <v>SILVIA</v>
          </cell>
          <cell r="D946" t="str">
            <v>ATLETICA MONTECCHIO MAGGIORE</v>
          </cell>
          <cell r="E946">
            <v>0</v>
          </cell>
          <cell r="F946">
            <v>2008</v>
          </cell>
          <cell r="G946">
            <v>0</v>
          </cell>
          <cell r="H946" t="str">
            <v>EF</v>
          </cell>
          <cell r="I946" t="str">
            <v>00346</v>
          </cell>
          <cell r="J946" t="str">
            <v>03602597</v>
          </cell>
        </row>
        <row r="947">
          <cell r="A947">
            <v>3604138</v>
          </cell>
          <cell r="B947" t="str">
            <v>CARNIELLO</v>
          </cell>
          <cell r="C947" t="str">
            <v>ISABELLA</v>
          </cell>
          <cell r="D947" t="str">
            <v>C.S.I. TEZZE SUL BRENTA</v>
          </cell>
          <cell r="E947">
            <v>0</v>
          </cell>
          <cell r="F947">
            <v>2008</v>
          </cell>
          <cell r="G947">
            <v>0</v>
          </cell>
          <cell r="H947" t="str">
            <v>EF</v>
          </cell>
          <cell r="I947" t="str">
            <v>00134</v>
          </cell>
          <cell r="J947" t="str">
            <v>03604138</v>
          </cell>
        </row>
        <row r="948">
          <cell r="A948">
            <v>3603190</v>
          </cell>
          <cell r="B948" t="str">
            <v>CAROLLO</v>
          </cell>
          <cell r="C948" t="str">
            <v>SARA</v>
          </cell>
          <cell r="D948" t="str">
            <v>AMICI DELL'ATLETICA VICENZA</v>
          </cell>
          <cell r="E948">
            <v>0</v>
          </cell>
          <cell r="F948">
            <v>2007</v>
          </cell>
          <cell r="G948">
            <v>0</v>
          </cell>
          <cell r="H948" t="str">
            <v>EF</v>
          </cell>
          <cell r="I948" t="str">
            <v>00265</v>
          </cell>
          <cell r="J948" t="str">
            <v>03603190</v>
          </cell>
        </row>
        <row r="949">
          <cell r="A949">
            <v>3603630</v>
          </cell>
          <cell r="B949" t="str">
            <v>CARRETTA</v>
          </cell>
          <cell r="C949" t="str">
            <v>ANNA</v>
          </cell>
          <cell r="D949" t="str">
            <v>U.S. SUMMANO</v>
          </cell>
          <cell r="E949">
            <v>0</v>
          </cell>
          <cell r="F949">
            <v>2007</v>
          </cell>
          <cell r="G949">
            <v>0</v>
          </cell>
          <cell r="H949" t="str">
            <v>EF</v>
          </cell>
          <cell r="I949" t="str">
            <v>00137</v>
          </cell>
          <cell r="J949" t="str">
            <v>03603630</v>
          </cell>
        </row>
        <row r="950">
          <cell r="A950">
            <v>3603552</v>
          </cell>
          <cell r="B950" t="str">
            <v>CASSAN</v>
          </cell>
          <cell r="C950" t="str">
            <v>ASTER</v>
          </cell>
          <cell r="D950" t="str">
            <v>AMICI DELL'ATLETICA VICENZA</v>
          </cell>
          <cell r="E950">
            <v>0</v>
          </cell>
          <cell r="F950">
            <v>2008</v>
          </cell>
          <cell r="G950">
            <v>0</v>
          </cell>
          <cell r="H950" t="str">
            <v>EF</v>
          </cell>
          <cell r="I950" t="str">
            <v>00265</v>
          </cell>
          <cell r="J950" t="str">
            <v>03603552</v>
          </cell>
        </row>
        <row r="951">
          <cell r="A951">
            <v>3603553</v>
          </cell>
          <cell r="B951" t="str">
            <v>CASSAN</v>
          </cell>
          <cell r="C951" t="str">
            <v>RAHEL</v>
          </cell>
          <cell r="D951" t="str">
            <v>AMICI DELL'ATLETICA VICENZA</v>
          </cell>
          <cell r="E951">
            <v>0</v>
          </cell>
          <cell r="F951">
            <v>2007</v>
          </cell>
          <cell r="G951">
            <v>0</v>
          </cell>
          <cell r="H951" t="str">
            <v>EF</v>
          </cell>
          <cell r="I951" t="str">
            <v>00265</v>
          </cell>
          <cell r="J951" t="str">
            <v>03603553</v>
          </cell>
        </row>
        <row r="952">
          <cell r="A952">
            <v>3602423</v>
          </cell>
          <cell r="B952" t="str">
            <v>CASTILLO</v>
          </cell>
          <cell r="C952" t="str">
            <v>PALOMA</v>
          </cell>
          <cell r="D952" t="str">
            <v>RISORGIVE</v>
          </cell>
          <cell r="E952">
            <v>0</v>
          </cell>
          <cell r="F952">
            <v>2008</v>
          </cell>
          <cell r="G952">
            <v>0</v>
          </cell>
          <cell r="H952" t="str">
            <v>EF</v>
          </cell>
          <cell r="I952" t="str">
            <v>00031</v>
          </cell>
          <cell r="J952" t="str">
            <v>03602423</v>
          </cell>
        </row>
        <row r="953">
          <cell r="A953">
            <v>3603664</v>
          </cell>
          <cell r="B953" t="str">
            <v>CAVALLI</v>
          </cell>
          <cell r="C953" t="str">
            <v>GIULIA</v>
          </cell>
          <cell r="D953" t="str">
            <v>A.P.D. VALDAGNO</v>
          </cell>
          <cell r="E953">
            <v>0</v>
          </cell>
          <cell r="F953">
            <v>2007</v>
          </cell>
          <cell r="G953">
            <v>0</v>
          </cell>
          <cell r="H953" t="str">
            <v>EF</v>
          </cell>
          <cell r="I953" t="str">
            <v>00135</v>
          </cell>
          <cell r="J953" t="str">
            <v>03603664</v>
          </cell>
        </row>
        <row r="954">
          <cell r="A954">
            <v>3604869</v>
          </cell>
          <cell r="B954" t="str">
            <v>CERATO</v>
          </cell>
          <cell r="C954" t="str">
            <v>IRENE</v>
          </cell>
          <cell r="D954" t="str">
            <v>POLISPORTIVA SALF ALTOPADOVANA</v>
          </cell>
          <cell r="E954">
            <v>0</v>
          </cell>
          <cell r="F954">
            <v>2007</v>
          </cell>
          <cell r="G954">
            <v>0</v>
          </cell>
          <cell r="H954" t="str">
            <v>EF</v>
          </cell>
          <cell r="I954" t="str">
            <v>00145</v>
          </cell>
          <cell r="J954" t="str">
            <v>03604869</v>
          </cell>
        </row>
        <row r="955">
          <cell r="A955">
            <v>3603637</v>
          </cell>
          <cell r="B955" t="str">
            <v>CHIAPPIN</v>
          </cell>
          <cell r="C955" t="str">
            <v>ILARIA</v>
          </cell>
          <cell r="D955" t="str">
            <v>U.S. SUMMANO</v>
          </cell>
          <cell r="E955">
            <v>0</v>
          </cell>
          <cell r="F955">
            <v>2008</v>
          </cell>
          <cell r="G955">
            <v>0</v>
          </cell>
          <cell r="H955" t="str">
            <v>EF</v>
          </cell>
          <cell r="I955" t="str">
            <v>00137</v>
          </cell>
          <cell r="J955" t="str">
            <v>03603637</v>
          </cell>
        </row>
        <row r="956">
          <cell r="A956">
            <v>3603152</v>
          </cell>
          <cell r="B956" t="str">
            <v>CIANCHI</v>
          </cell>
          <cell r="C956" t="str">
            <v>CATERINA</v>
          </cell>
          <cell r="D956" t="str">
            <v>GRUPPO SPORTIVO ALPINI VICENZA</v>
          </cell>
          <cell r="E956">
            <v>0</v>
          </cell>
          <cell r="F956">
            <v>2008</v>
          </cell>
          <cell r="G956">
            <v>0</v>
          </cell>
          <cell r="H956" t="str">
            <v>EF</v>
          </cell>
          <cell r="I956" t="str">
            <v>00288</v>
          </cell>
          <cell r="J956" t="str">
            <v>03603152</v>
          </cell>
        </row>
        <row r="957">
          <cell r="A957">
            <v>3603639</v>
          </cell>
          <cell r="B957" t="str">
            <v>COMPARIN</v>
          </cell>
          <cell r="C957" t="str">
            <v>AURORA</v>
          </cell>
          <cell r="D957" t="str">
            <v>U.S. SUMMANO</v>
          </cell>
          <cell r="E957">
            <v>0</v>
          </cell>
          <cell r="F957">
            <v>2007</v>
          </cell>
          <cell r="G957">
            <v>0</v>
          </cell>
          <cell r="H957" t="str">
            <v>EF</v>
          </cell>
          <cell r="I957" t="str">
            <v>00137</v>
          </cell>
          <cell r="J957" t="str">
            <v>03603639</v>
          </cell>
        </row>
        <row r="958">
          <cell r="A958">
            <v>3603953</v>
          </cell>
          <cell r="B958" t="str">
            <v>COPIELLO</v>
          </cell>
          <cell r="C958" t="str">
            <v>SOFIA</v>
          </cell>
          <cell r="D958" t="str">
            <v>POLISPORTIVA DUEVILLE</v>
          </cell>
          <cell r="E958">
            <v>0</v>
          </cell>
          <cell r="F958">
            <v>2007</v>
          </cell>
          <cell r="G958">
            <v>0</v>
          </cell>
          <cell r="H958" t="str">
            <v>EF</v>
          </cell>
          <cell r="I958" t="str">
            <v>00112</v>
          </cell>
          <cell r="J958" t="str">
            <v>03603953</v>
          </cell>
        </row>
        <row r="959">
          <cell r="A959">
            <v>3602274</v>
          </cell>
          <cell r="B959" t="str">
            <v>COSTALUNGA</v>
          </cell>
          <cell r="C959" t="str">
            <v>KENSY</v>
          </cell>
          <cell r="D959" t="str">
            <v>POL. DIL. MONTECCHIO PRECALCINO</v>
          </cell>
          <cell r="E959">
            <v>0</v>
          </cell>
          <cell r="F959">
            <v>2007</v>
          </cell>
          <cell r="G959">
            <v>0</v>
          </cell>
          <cell r="H959" t="str">
            <v>EF</v>
          </cell>
          <cell r="I959" t="str">
            <v>00004</v>
          </cell>
          <cell r="J959" t="str">
            <v>03602274</v>
          </cell>
        </row>
        <row r="960">
          <cell r="A960">
            <v>3604113</v>
          </cell>
          <cell r="B960" t="str">
            <v>CULICI</v>
          </cell>
          <cell r="C960" t="str">
            <v>VITTORIA</v>
          </cell>
          <cell r="D960" t="str">
            <v>POLISPORTIVA DUEVILLE</v>
          </cell>
          <cell r="E960">
            <v>0</v>
          </cell>
          <cell r="F960">
            <v>2008</v>
          </cell>
          <cell r="G960">
            <v>0</v>
          </cell>
          <cell r="H960" t="str">
            <v>EF</v>
          </cell>
          <cell r="I960" t="str">
            <v>00112</v>
          </cell>
          <cell r="J960" t="str">
            <v>03604113</v>
          </cell>
        </row>
        <row r="961">
          <cell r="A961">
            <v>3603632</v>
          </cell>
          <cell r="B961" t="str">
            <v>DAL BOSCO</v>
          </cell>
          <cell r="C961" t="str">
            <v>EVA</v>
          </cell>
          <cell r="D961" t="str">
            <v>U.S. SUMMANO</v>
          </cell>
          <cell r="E961">
            <v>0</v>
          </cell>
          <cell r="F961">
            <v>2007</v>
          </cell>
          <cell r="G961">
            <v>0</v>
          </cell>
          <cell r="H961" t="str">
            <v>EF</v>
          </cell>
          <cell r="I961" t="str">
            <v>00137</v>
          </cell>
          <cell r="J961" t="str">
            <v>03603632</v>
          </cell>
        </row>
        <row r="962">
          <cell r="A962">
            <v>3603535</v>
          </cell>
          <cell r="B962" t="str">
            <v>DAL TOSO</v>
          </cell>
          <cell r="C962" t="str">
            <v>VERONICA</v>
          </cell>
          <cell r="D962" t="str">
            <v>ATLETICA UNION CREAZZO A.S.D.</v>
          </cell>
          <cell r="E962">
            <v>0</v>
          </cell>
          <cell r="F962">
            <v>2007</v>
          </cell>
          <cell r="G962">
            <v>0</v>
          </cell>
          <cell r="H962" t="str">
            <v>EF</v>
          </cell>
          <cell r="I962" t="str">
            <v>00101</v>
          </cell>
          <cell r="J962" t="str">
            <v>03603535</v>
          </cell>
        </row>
        <row r="963">
          <cell r="A963">
            <v>3603629</v>
          </cell>
          <cell r="B963" t="str">
            <v>DAL ZOTTO</v>
          </cell>
          <cell r="C963" t="str">
            <v>DELIA</v>
          </cell>
          <cell r="D963" t="str">
            <v>U.S. SUMMANO</v>
          </cell>
          <cell r="E963">
            <v>0</v>
          </cell>
          <cell r="F963">
            <v>2008</v>
          </cell>
          <cell r="G963">
            <v>0</v>
          </cell>
          <cell r="H963" t="str">
            <v>EF</v>
          </cell>
          <cell r="I963" t="str">
            <v>00137</v>
          </cell>
          <cell r="J963" t="str">
            <v>03603629</v>
          </cell>
        </row>
        <row r="964">
          <cell r="A964">
            <v>3605217</v>
          </cell>
          <cell r="B964" t="str">
            <v>DALLA POZZA</v>
          </cell>
          <cell r="C964" t="str">
            <v>SILVIA</v>
          </cell>
          <cell r="D964" t="str">
            <v>CSI ATLETICA COLLI BERICI A.S.D.</v>
          </cell>
          <cell r="E964">
            <v>0</v>
          </cell>
          <cell r="F964">
            <v>2008</v>
          </cell>
          <cell r="G964">
            <v>0</v>
          </cell>
          <cell r="H964" t="str">
            <v>EF</v>
          </cell>
          <cell r="I964" t="str">
            <v>00070</v>
          </cell>
          <cell r="J964" t="str">
            <v>03605217</v>
          </cell>
        </row>
        <row r="965">
          <cell r="A965">
            <v>3603801</v>
          </cell>
          <cell r="B965" t="str">
            <v>DALLA ROSA</v>
          </cell>
          <cell r="C965" t="str">
            <v>ANGELICA</v>
          </cell>
          <cell r="D965" t="str">
            <v>G.S. LEONICENA</v>
          </cell>
          <cell r="E965">
            <v>0</v>
          </cell>
          <cell r="F965">
            <v>2008</v>
          </cell>
          <cell r="G965">
            <v>0</v>
          </cell>
          <cell r="H965" t="str">
            <v>EF</v>
          </cell>
          <cell r="I965" t="str">
            <v>00136</v>
          </cell>
          <cell r="J965" t="str">
            <v>03603801</v>
          </cell>
        </row>
        <row r="966">
          <cell r="A966">
            <v>3603642</v>
          </cell>
          <cell r="B966" t="str">
            <v>DALLA VECCHIA</v>
          </cell>
          <cell r="C966" t="str">
            <v>ALICE</v>
          </cell>
          <cell r="D966" t="str">
            <v>U.S. SUMMANO</v>
          </cell>
          <cell r="E966">
            <v>0</v>
          </cell>
          <cell r="F966">
            <v>2008</v>
          </cell>
          <cell r="G966">
            <v>0</v>
          </cell>
          <cell r="H966" t="str">
            <v>EF</v>
          </cell>
          <cell r="I966" t="str">
            <v>00137</v>
          </cell>
          <cell r="J966" t="str">
            <v>03603642</v>
          </cell>
        </row>
        <row r="967">
          <cell r="A967">
            <v>3602473</v>
          </cell>
          <cell r="B967" t="str">
            <v>DAMBRUOSO</v>
          </cell>
          <cell r="C967" t="str">
            <v>BENEDETTA</v>
          </cell>
          <cell r="D967" t="str">
            <v>ATLETICA UNION CREAZZO A.S.D.</v>
          </cell>
          <cell r="E967">
            <v>0</v>
          </cell>
          <cell r="F967">
            <v>2008</v>
          </cell>
          <cell r="G967">
            <v>0</v>
          </cell>
          <cell r="H967" t="str">
            <v>EF</v>
          </cell>
          <cell r="I967" t="str">
            <v>00101</v>
          </cell>
          <cell r="J967" t="str">
            <v>03602473</v>
          </cell>
        </row>
        <row r="968">
          <cell r="A968">
            <v>3604017</v>
          </cell>
          <cell r="B968" t="str">
            <v>DELL'AGLIO</v>
          </cell>
          <cell r="C968" t="str">
            <v>GIORGIA ROSI</v>
          </cell>
          <cell r="D968" t="str">
            <v>POLISPORTIVA DUEVILLE</v>
          </cell>
          <cell r="E968">
            <v>0</v>
          </cell>
          <cell r="F968">
            <v>2007</v>
          </cell>
          <cell r="G968">
            <v>0</v>
          </cell>
          <cell r="H968" t="str">
            <v>EF</v>
          </cell>
          <cell r="I968" t="str">
            <v>00112</v>
          </cell>
          <cell r="J968" t="str">
            <v>03604017</v>
          </cell>
        </row>
        <row r="969">
          <cell r="A969">
            <v>3604428</v>
          </cell>
          <cell r="B969" t="str">
            <v>DI MASSIMO</v>
          </cell>
          <cell r="C969" t="str">
            <v>GIULIA</v>
          </cell>
          <cell r="D969" t="str">
            <v>POLISPORTIVA SALF ALTOPADOVANA</v>
          </cell>
          <cell r="E969">
            <v>0</v>
          </cell>
          <cell r="F969">
            <v>2007</v>
          </cell>
          <cell r="G969">
            <v>0</v>
          </cell>
          <cell r="H969" t="str">
            <v>EF</v>
          </cell>
          <cell r="I969" t="str">
            <v>00145</v>
          </cell>
          <cell r="J969" t="str">
            <v>03604428</v>
          </cell>
        </row>
        <row r="970">
          <cell r="A970">
            <v>3602480</v>
          </cell>
          <cell r="B970" t="str">
            <v>DICKENSON</v>
          </cell>
          <cell r="C970" t="str">
            <v>ERICA RAE</v>
          </cell>
          <cell r="D970" t="str">
            <v>ATLETICA UNION CREAZZO A.S.D.</v>
          </cell>
          <cell r="E970">
            <v>0</v>
          </cell>
          <cell r="F970">
            <v>2008</v>
          </cell>
          <cell r="G970">
            <v>0</v>
          </cell>
          <cell r="H970" t="str">
            <v>EF</v>
          </cell>
          <cell r="I970" t="str">
            <v>00101</v>
          </cell>
          <cell r="J970" t="str">
            <v>03602480</v>
          </cell>
        </row>
        <row r="971">
          <cell r="A971">
            <v>3602602</v>
          </cell>
          <cell r="B971" t="str">
            <v>FACIN</v>
          </cell>
          <cell r="C971" t="str">
            <v>VERONICA</v>
          </cell>
          <cell r="D971" t="str">
            <v>ATLETICA MONTECCHIO MAGGIORE</v>
          </cell>
          <cell r="E971">
            <v>0</v>
          </cell>
          <cell r="F971">
            <v>2008</v>
          </cell>
          <cell r="G971">
            <v>0</v>
          </cell>
          <cell r="H971" t="str">
            <v>EF</v>
          </cell>
          <cell r="I971" t="str">
            <v>00346</v>
          </cell>
          <cell r="J971" t="str">
            <v>03602602</v>
          </cell>
        </row>
        <row r="972">
          <cell r="A972">
            <v>3602487</v>
          </cell>
          <cell r="B972" t="str">
            <v>FAEDO</v>
          </cell>
          <cell r="C972" t="str">
            <v>SARA</v>
          </cell>
          <cell r="D972" t="str">
            <v>ATLETICA UNION CREAZZO A.S.D.</v>
          </cell>
          <cell r="E972">
            <v>0</v>
          </cell>
          <cell r="F972">
            <v>2007</v>
          </cell>
          <cell r="G972">
            <v>0</v>
          </cell>
          <cell r="H972" t="str">
            <v>EF</v>
          </cell>
          <cell r="I972" t="str">
            <v>00101</v>
          </cell>
          <cell r="J972" t="str">
            <v>03602487</v>
          </cell>
        </row>
        <row r="973">
          <cell r="A973">
            <v>3604877</v>
          </cell>
          <cell r="B973" t="str">
            <v>FERRONATO</v>
          </cell>
          <cell r="C973" t="str">
            <v>GAIA</v>
          </cell>
          <cell r="D973" t="str">
            <v>POLISPORTIVA SALF ALTOPADOVANA</v>
          </cell>
          <cell r="E973">
            <v>0</v>
          </cell>
          <cell r="F973">
            <v>2007</v>
          </cell>
          <cell r="G973">
            <v>0</v>
          </cell>
          <cell r="H973" t="str">
            <v>EF</v>
          </cell>
          <cell r="I973" t="str">
            <v>00145</v>
          </cell>
          <cell r="J973" t="str">
            <v>03604877</v>
          </cell>
        </row>
        <row r="974">
          <cell r="A974">
            <v>3603342</v>
          </cell>
          <cell r="B974" t="str">
            <v>FIN</v>
          </cell>
          <cell r="C974" t="str">
            <v>NORAH</v>
          </cell>
          <cell r="D974" t="str">
            <v>ATLETICA VALCHIAMPO</v>
          </cell>
          <cell r="E974">
            <v>0</v>
          </cell>
          <cell r="F974">
            <v>2007</v>
          </cell>
          <cell r="G974">
            <v>0</v>
          </cell>
          <cell r="H974" t="str">
            <v>EF</v>
          </cell>
          <cell r="I974" t="str">
            <v>00140</v>
          </cell>
          <cell r="J974" t="str">
            <v>03603342</v>
          </cell>
        </row>
        <row r="975">
          <cell r="A975">
            <v>3603693</v>
          </cell>
          <cell r="B975" t="str">
            <v>FIORASO</v>
          </cell>
          <cell r="C975" t="str">
            <v>TERESA</v>
          </cell>
          <cell r="D975" t="str">
            <v>A.P.D. VALDAGNO</v>
          </cell>
          <cell r="E975">
            <v>0</v>
          </cell>
          <cell r="F975">
            <v>2008</v>
          </cell>
          <cell r="G975">
            <v>0</v>
          </cell>
          <cell r="H975" t="str">
            <v>EF</v>
          </cell>
          <cell r="I975" t="str">
            <v>00135</v>
          </cell>
          <cell r="J975" t="str">
            <v>03603693</v>
          </cell>
        </row>
        <row r="976">
          <cell r="A976">
            <v>3602604</v>
          </cell>
          <cell r="B976" t="str">
            <v>FOLCO</v>
          </cell>
          <cell r="C976" t="str">
            <v>LISA</v>
          </cell>
          <cell r="D976" t="str">
            <v>ATLETICA MONTECCHIO MAGGIORE</v>
          </cell>
          <cell r="E976">
            <v>0</v>
          </cell>
          <cell r="F976">
            <v>2007</v>
          </cell>
          <cell r="G976">
            <v>0</v>
          </cell>
          <cell r="H976" t="str">
            <v>EF</v>
          </cell>
          <cell r="I976" t="str">
            <v>00346</v>
          </cell>
          <cell r="J976" t="str">
            <v>03602604</v>
          </cell>
        </row>
        <row r="977">
          <cell r="A977">
            <v>3604359</v>
          </cell>
          <cell r="B977" t="str">
            <v>FRACASSO</v>
          </cell>
          <cell r="C977" t="str">
            <v>VITTORIA</v>
          </cell>
          <cell r="D977" t="str">
            <v>AMICI DELL'ATLETICA VICENZA</v>
          </cell>
          <cell r="E977">
            <v>0</v>
          </cell>
          <cell r="F977">
            <v>2007</v>
          </cell>
          <cell r="G977">
            <v>0</v>
          </cell>
          <cell r="H977" t="str">
            <v>EF</v>
          </cell>
          <cell r="I977" t="str">
            <v>00265</v>
          </cell>
          <cell r="J977" t="str">
            <v>03604359</v>
          </cell>
        </row>
        <row r="978">
          <cell r="A978">
            <v>3602394</v>
          </cell>
          <cell r="B978" t="str">
            <v>FRASSON</v>
          </cell>
          <cell r="C978" t="str">
            <v>SIRI</v>
          </cell>
          <cell r="D978" t="str">
            <v>RISORGIVE</v>
          </cell>
          <cell r="E978">
            <v>0</v>
          </cell>
          <cell r="F978">
            <v>2007</v>
          </cell>
          <cell r="G978">
            <v>0</v>
          </cell>
          <cell r="H978" t="str">
            <v>EF</v>
          </cell>
          <cell r="I978" t="str">
            <v>00031</v>
          </cell>
          <cell r="J978" t="str">
            <v>03602394</v>
          </cell>
        </row>
        <row r="979">
          <cell r="A979">
            <v>3602497</v>
          </cell>
          <cell r="B979" t="str">
            <v>GAIANIGO</v>
          </cell>
          <cell r="C979" t="str">
            <v>GIOIA</v>
          </cell>
          <cell r="D979" t="str">
            <v>ATLETICA UNION CREAZZO A.S.D.</v>
          </cell>
          <cell r="E979">
            <v>0</v>
          </cell>
          <cell r="F979">
            <v>2008</v>
          </cell>
          <cell r="G979">
            <v>0</v>
          </cell>
          <cell r="H979" t="str">
            <v>EF</v>
          </cell>
          <cell r="I979" t="str">
            <v>00101</v>
          </cell>
          <cell r="J979" t="str">
            <v>03602497</v>
          </cell>
        </row>
        <row r="980">
          <cell r="A980">
            <v>3603694</v>
          </cell>
          <cell r="B980" t="str">
            <v>GAICHE</v>
          </cell>
          <cell r="C980" t="str">
            <v>EMMA</v>
          </cell>
          <cell r="D980" t="str">
            <v>A.P.D. VALDAGNO</v>
          </cell>
          <cell r="E980">
            <v>0</v>
          </cell>
          <cell r="F980">
            <v>2008</v>
          </cell>
          <cell r="G980">
            <v>0</v>
          </cell>
          <cell r="H980" t="str">
            <v>EF</v>
          </cell>
          <cell r="I980" t="str">
            <v>00135</v>
          </cell>
          <cell r="J980" t="str">
            <v>03603694</v>
          </cell>
        </row>
        <row r="981">
          <cell r="A981">
            <v>3603695</v>
          </cell>
          <cell r="B981" t="str">
            <v>GAICHE</v>
          </cell>
          <cell r="C981" t="str">
            <v>ILENIA</v>
          </cell>
          <cell r="D981" t="str">
            <v>A.P.D. VALDAGNO</v>
          </cell>
          <cell r="E981">
            <v>0</v>
          </cell>
          <cell r="F981">
            <v>2008</v>
          </cell>
          <cell r="G981">
            <v>0</v>
          </cell>
          <cell r="H981" t="str">
            <v>EF</v>
          </cell>
          <cell r="I981" t="str">
            <v>00135</v>
          </cell>
          <cell r="J981" t="str">
            <v>03603695</v>
          </cell>
        </row>
        <row r="982">
          <cell r="A982">
            <v>3603253</v>
          </cell>
          <cell r="B982" t="str">
            <v>GANDIN SANSON</v>
          </cell>
          <cell r="C982" t="str">
            <v>SOFIA</v>
          </cell>
          <cell r="D982" t="str">
            <v>ATLETICA TRISSINO</v>
          </cell>
          <cell r="E982">
            <v>0</v>
          </cell>
          <cell r="F982">
            <v>2007</v>
          </cell>
          <cell r="G982">
            <v>0</v>
          </cell>
          <cell r="H982" t="str">
            <v>EF</v>
          </cell>
          <cell r="I982" t="str">
            <v>00230</v>
          </cell>
          <cell r="J982" t="str">
            <v>03603253</v>
          </cell>
        </row>
        <row r="983">
          <cell r="A983">
            <v>3602501</v>
          </cell>
          <cell r="B983" t="str">
            <v>GARBIN</v>
          </cell>
          <cell r="C983" t="str">
            <v>CHIARA</v>
          </cell>
          <cell r="D983" t="str">
            <v>ATLETICA UNION CREAZZO A.S.D.</v>
          </cell>
          <cell r="E983">
            <v>0</v>
          </cell>
          <cell r="F983">
            <v>2008</v>
          </cell>
          <cell r="G983">
            <v>0</v>
          </cell>
          <cell r="H983" t="str">
            <v>EF</v>
          </cell>
          <cell r="I983" t="str">
            <v>00101</v>
          </cell>
          <cell r="J983" t="str">
            <v>03602501</v>
          </cell>
        </row>
        <row r="984">
          <cell r="A984">
            <v>3602888</v>
          </cell>
          <cell r="B984" t="str">
            <v>GARDELLIN</v>
          </cell>
          <cell r="C984" t="str">
            <v>ELEONORA</v>
          </cell>
          <cell r="D984" t="str">
            <v>SPAZI VERDI</v>
          </cell>
          <cell r="E984">
            <v>0</v>
          </cell>
          <cell r="F984">
            <v>2008</v>
          </cell>
          <cell r="G984">
            <v>0</v>
          </cell>
          <cell r="H984" t="str">
            <v>EF</v>
          </cell>
          <cell r="I984" t="str">
            <v>00298</v>
          </cell>
          <cell r="J984" t="str">
            <v>03602888</v>
          </cell>
        </row>
        <row r="985">
          <cell r="A985">
            <v>3604050</v>
          </cell>
          <cell r="B985" t="str">
            <v>GASPAROTTO</v>
          </cell>
          <cell r="C985" t="str">
            <v>MATILDE</v>
          </cell>
          <cell r="D985" t="str">
            <v>U.S. SUMMANO</v>
          </cell>
          <cell r="E985">
            <v>0</v>
          </cell>
          <cell r="F985">
            <v>2008</v>
          </cell>
          <cell r="G985">
            <v>0</v>
          </cell>
          <cell r="H985" t="str">
            <v>EF</v>
          </cell>
          <cell r="I985" t="str">
            <v>00137</v>
          </cell>
          <cell r="J985" t="str">
            <v>03604050</v>
          </cell>
        </row>
        <row r="986">
          <cell r="A986">
            <v>3602607</v>
          </cell>
          <cell r="B986" t="str">
            <v>GENTILIN</v>
          </cell>
          <cell r="C986" t="str">
            <v>ANNA</v>
          </cell>
          <cell r="D986" t="str">
            <v>ATLETICA MONTECCHIO MAGGIORE</v>
          </cell>
          <cell r="E986">
            <v>0</v>
          </cell>
          <cell r="F986">
            <v>2007</v>
          </cell>
          <cell r="G986">
            <v>0</v>
          </cell>
          <cell r="H986" t="str">
            <v>EF</v>
          </cell>
          <cell r="I986" t="str">
            <v>00346</v>
          </cell>
          <cell r="J986" t="str">
            <v>03602607</v>
          </cell>
        </row>
        <row r="987">
          <cell r="A987">
            <v>3604277</v>
          </cell>
          <cell r="B987" t="str">
            <v>GIACOMAZZI</v>
          </cell>
          <cell r="C987" t="str">
            <v>ZOE</v>
          </cell>
          <cell r="D987" t="str">
            <v>RISORGIVE</v>
          </cell>
          <cell r="E987">
            <v>0</v>
          </cell>
          <cell r="F987">
            <v>2007</v>
          </cell>
          <cell r="G987">
            <v>0</v>
          </cell>
          <cell r="H987" t="str">
            <v>EF</v>
          </cell>
          <cell r="I987" t="str">
            <v>00031</v>
          </cell>
          <cell r="J987" t="str">
            <v>03604277</v>
          </cell>
        </row>
        <row r="988">
          <cell r="A988">
            <v>3603638</v>
          </cell>
          <cell r="B988" t="str">
            <v>GOLIN</v>
          </cell>
          <cell r="C988" t="str">
            <v>MADDALENA</v>
          </cell>
          <cell r="D988" t="str">
            <v>U.S. SUMMANO</v>
          </cell>
          <cell r="E988">
            <v>0</v>
          </cell>
          <cell r="F988">
            <v>2008</v>
          </cell>
          <cell r="G988">
            <v>0</v>
          </cell>
          <cell r="H988" t="str">
            <v>EF</v>
          </cell>
          <cell r="I988" t="str">
            <v>00137</v>
          </cell>
          <cell r="J988" t="str">
            <v>03603638</v>
          </cell>
        </row>
        <row r="989">
          <cell r="A989">
            <v>3604463</v>
          </cell>
          <cell r="B989" t="str">
            <v>GRABOVAC</v>
          </cell>
          <cell r="C989" t="str">
            <v>MARIJA</v>
          </cell>
          <cell r="D989" t="str">
            <v>SPAZI VERDI</v>
          </cell>
          <cell r="E989">
            <v>0</v>
          </cell>
          <cell r="F989">
            <v>2007</v>
          </cell>
          <cell r="G989">
            <v>0</v>
          </cell>
          <cell r="H989" t="str">
            <v>EF</v>
          </cell>
          <cell r="I989" t="str">
            <v>00298</v>
          </cell>
          <cell r="J989" t="str">
            <v>03604463</v>
          </cell>
        </row>
        <row r="990">
          <cell r="A990">
            <v>3606906</v>
          </cell>
          <cell r="B990" t="str">
            <v>HORATZ</v>
          </cell>
          <cell r="C990" t="str">
            <v>VITTORIA</v>
          </cell>
          <cell r="D990" t="str">
            <v>CSI ATLETICA COLLI BERICI A.S.D.</v>
          </cell>
          <cell r="E990">
            <v>0</v>
          </cell>
          <cell r="F990">
            <v>2007</v>
          </cell>
          <cell r="G990">
            <v>0</v>
          </cell>
          <cell r="H990" t="str">
            <v>EF</v>
          </cell>
          <cell r="I990" t="str">
            <v>00070</v>
          </cell>
          <cell r="J990" t="str">
            <v>03606906</v>
          </cell>
        </row>
        <row r="991">
          <cell r="A991">
            <v>3604145</v>
          </cell>
          <cell r="B991" t="str">
            <v>HOTI</v>
          </cell>
          <cell r="C991" t="str">
            <v>ERONA</v>
          </cell>
          <cell r="D991" t="str">
            <v>C.S.I. TEZZE SUL BRENTA</v>
          </cell>
          <cell r="E991">
            <v>0</v>
          </cell>
          <cell r="F991">
            <v>2007</v>
          </cell>
          <cell r="G991">
            <v>0</v>
          </cell>
          <cell r="H991" t="str">
            <v>EF</v>
          </cell>
          <cell r="I991" t="str">
            <v>00134</v>
          </cell>
          <cell r="J991" t="str">
            <v>03604145</v>
          </cell>
        </row>
        <row r="992">
          <cell r="A992">
            <v>3604727</v>
          </cell>
          <cell r="B992" t="str">
            <v>KAUR</v>
          </cell>
          <cell r="C992" t="str">
            <v>SUKHMEET</v>
          </cell>
          <cell r="D992" t="str">
            <v>C.S.I. TEZZE SUL BRENTA</v>
          </cell>
          <cell r="E992">
            <v>0</v>
          </cell>
          <cell r="F992">
            <v>2007</v>
          </cell>
          <cell r="G992">
            <v>0</v>
          </cell>
          <cell r="H992" t="str">
            <v>EF</v>
          </cell>
          <cell r="I992" t="str">
            <v>00134</v>
          </cell>
          <cell r="J992" t="str">
            <v>03604727</v>
          </cell>
        </row>
        <row r="993">
          <cell r="A993">
            <v>3603600</v>
          </cell>
          <cell r="B993" t="str">
            <v>LA CORTE</v>
          </cell>
          <cell r="C993" t="str">
            <v>VERONICA</v>
          </cell>
          <cell r="D993" t="str">
            <v>AMICI DELL'ATLETICA VICENZA</v>
          </cell>
          <cell r="E993">
            <v>0</v>
          </cell>
          <cell r="F993">
            <v>2007</v>
          </cell>
          <cell r="G993">
            <v>0</v>
          </cell>
          <cell r="H993" t="str">
            <v>EF</v>
          </cell>
          <cell r="I993" t="str">
            <v>00265</v>
          </cell>
          <cell r="J993" t="str">
            <v>03603600</v>
          </cell>
        </row>
        <row r="994">
          <cell r="A994">
            <v>3605778</v>
          </cell>
          <cell r="B994" t="str">
            <v>LAKOUIR</v>
          </cell>
          <cell r="C994" t="str">
            <v>KAWTAR</v>
          </cell>
          <cell r="D994" t="str">
            <v>CSI ATLETICA COLLI BERICI A.S.D.</v>
          </cell>
          <cell r="E994">
            <v>0</v>
          </cell>
          <cell r="F994">
            <v>2007</v>
          </cell>
          <cell r="G994">
            <v>0</v>
          </cell>
          <cell r="H994" t="str">
            <v>EF</v>
          </cell>
          <cell r="I994" t="str">
            <v>00070</v>
          </cell>
          <cell r="J994" t="str">
            <v>03605778</v>
          </cell>
        </row>
        <row r="995">
          <cell r="A995">
            <v>3602508</v>
          </cell>
          <cell r="B995" t="str">
            <v>LEGUMI</v>
          </cell>
          <cell r="C995" t="str">
            <v>EMILIA</v>
          </cell>
          <cell r="D995" t="str">
            <v>ATLETICA UNION CREAZZO A.S.D.</v>
          </cell>
          <cell r="E995">
            <v>0</v>
          </cell>
          <cell r="F995">
            <v>2007</v>
          </cell>
          <cell r="G995">
            <v>0</v>
          </cell>
          <cell r="H995" t="str">
            <v>EF</v>
          </cell>
          <cell r="I995" t="str">
            <v>00101</v>
          </cell>
          <cell r="J995" t="str">
            <v>03602508</v>
          </cell>
        </row>
        <row r="996">
          <cell r="A996">
            <v>3603574</v>
          </cell>
          <cell r="B996" t="str">
            <v>LONGHI</v>
          </cell>
          <cell r="C996" t="str">
            <v>SARA</v>
          </cell>
          <cell r="D996" t="str">
            <v>AMICI DELL'ATLETICA VICENZA</v>
          </cell>
          <cell r="E996">
            <v>0</v>
          </cell>
          <cell r="F996">
            <v>2007</v>
          </cell>
          <cell r="G996">
            <v>0</v>
          </cell>
          <cell r="H996" t="str">
            <v>EF</v>
          </cell>
          <cell r="I996" t="str">
            <v>00265</v>
          </cell>
          <cell r="J996" t="str">
            <v>03603574</v>
          </cell>
        </row>
        <row r="997">
          <cell r="A997">
            <v>3602399</v>
          </cell>
          <cell r="B997" t="str">
            <v>MACCA'</v>
          </cell>
          <cell r="C997" t="str">
            <v>SARA</v>
          </cell>
          <cell r="D997" t="str">
            <v>RISORGIVE</v>
          </cell>
          <cell r="E997">
            <v>0</v>
          </cell>
          <cell r="F997">
            <v>2007</v>
          </cell>
          <cell r="G997">
            <v>0</v>
          </cell>
          <cell r="H997" t="str">
            <v>EF</v>
          </cell>
          <cell r="I997" t="str">
            <v>00031</v>
          </cell>
          <cell r="J997" t="str">
            <v>03602399</v>
          </cell>
        </row>
        <row r="998">
          <cell r="A998">
            <v>3606339</v>
          </cell>
          <cell r="B998" t="str">
            <v>MALAGUTTI</v>
          </cell>
          <cell r="C998" t="str">
            <v>ALESSIA</v>
          </cell>
          <cell r="D998" t="str">
            <v>AMICI DELL'ATLETICA VICENZA</v>
          </cell>
          <cell r="E998">
            <v>0</v>
          </cell>
          <cell r="F998">
            <v>2007</v>
          </cell>
          <cell r="G998">
            <v>0</v>
          </cell>
          <cell r="H998" t="str">
            <v>EF</v>
          </cell>
          <cell r="I998" t="str">
            <v>00265</v>
          </cell>
          <cell r="J998" t="str">
            <v>03606339</v>
          </cell>
        </row>
        <row r="999">
          <cell r="A999">
            <v>3602517</v>
          </cell>
          <cell r="B999" t="str">
            <v>MARCHESE</v>
          </cell>
          <cell r="C999" t="str">
            <v>ELISABETTA</v>
          </cell>
          <cell r="D999" t="str">
            <v>ATLETICA UNION CREAZZO A.S.D.</v>
          </cell>
          <cell r="E999">
            <v>0</v>
          </cell>
          <cell r="F999">
            <v>2008</v>
          </cell>
          <cell r="G999">
            <v>0</v>
          </cell>
          <cell r="H999" t="str">
            <v>EF</v>
          </cell>
          <cell r="I999" t="str">
            <v>00101</v>
          </cell>
          <cell r="J999" t="str">
            <v>03602517</v>
          </cell>
        </row>
        <row r="1000">
          <cell r="A1000">
            <v>3603151</v>
          </cell>
          <cell r="B1000" t="str">
            <v>MARCHESINI</v>
          </cell>
          <cell r="C1000" t="str">
            <v>MATILDA</v>
          </cell>
          <cell r="D1000" t="str">
            <v>GRUPPO SPORTIVO ALPINI VICENZA</v>
          </cell>
          <cell r="E1000">
            <v>0</v>
          </cell>
          <cell r="F1000">
            <v>2007</v>
          </cell>
          <cell r="G1000">
            <v>0</v>
          </cell>
          <cell r="H1000" t="str">
            <v>EF</v>
          </cell>
          <cell r="I1000" t="str">
            <v>00288</v>
          </cell>
          <cell r="J1000" t="str">
            <v>03603151</v>
          </cell>
        </row>
        <row r="1001">
          <cell r="A1001">
            <v>3604875</v>
          </cell>
          <cell r="B1001" t="str">
            <v>MARTINELLI</v>
          </cell>
          <cell r="C1001" t="str">
            <v>VALENTINA</v>
          </cell>
          <cell r="D1001" t="str">
            <v>POLISPORTIVA SALF ALTOPADOVANA</v>
          </cell>
          <cell r="E1001">
            <v>0</v>
          </cell>
          <cell r="F1001">
            <v>2008</v>
          </cell>
          <cell r="G1001">
            <v>0</v>
          </cell>
          <cell r="H1001" t="str">
            <v>EF</v>
          </cell>
          <cell r="I1001" t="str">
            <v>00145</v>
          </cell>
          <cell r="J1001" t="str">
            <v>03604875</v>
          </cell>
        </row>
        <row r="1002">
          <cell r="A1002">
            <v>3602894</v>
          </cell>
          <cell r="B1002" t="str">
            <v>MARZARO</v>
          </cell>
          <cell r="C1002" t="str">
            <v>CHIARA</v>
          </cell>
          <cell r="D1002" t="str">
            <v>SPAZI VERDI</v>
          </cell>
          <cell r="E1002">
            <v>0</v>
          </cell>
          <cell r="F1002">
            <v>2008</v>
          </cell>
          <cell r="G1002">
            <v>0</v>
          </cell>
          <cell r="H1002" t="str">
            <v>EF</v>
          </cell>
          <cell r="I1002" t="str">
            <v>00298</v>
          </cell>
          <cell r="J1002" t="str">
            <v>03602894</v>
          </cell>
        </row>
        <row r="1003">
          <cell r="A1003">
            <v>3604306</v>
          </cell>
          <cell r="B1003" t="str">
            <v>MASCIA</v>
          </cell>
          <cell r="C1003" t="str">
            <v>ELISABETTA</v>
          </cell>
          <cell r="D1003" t="str">
            <v>AMICI DELL'ATLETICA VICENZA</v>
          </cell>
          <cell r="E1003">
            <v>0</v>
          </cell>
          <cell r="F1003">
            <v>2007</v>
          </cell>
          <cell r="G1003">
            <v>0</v>
          </cell>
          <cell r="H1003" t="str">
            <v>EF</v>
          </cell>
          <cell r="I1003" t="str">
            <v>00265</v>
          </cell>
          <cell r="J1003" t="str">
            <v>03604306</v>
          </cell>
        </row>
        <row r="1004">
          <cell r="A1004">
            <v>3603255</v>
          </cell>
          <cell r="B1004" t="str">
            <v>MASSIGNANI</v>
          </cell>
          <cell r="C1004" t="str">
            <v>NICOLE</v>
          </cell>
          <cell r="D1004" t="str">
            <v>ATLETICA TRISSINO</v>
          </cell>
          <cell r="E1004">
            <v>0</v>
          </cell>
          <cell r="F1004">
            <v>2007</v>
          </cell>
          <cell r="G1004">
            <v>0</v>
          </cell>
          <cell r="H1004" t="str">
            <v>EF</v>
          </cell>
          <cell r="I1004" t="str">
            <v>00230</v>
          </cell>
          <cell r="J1004" t="str">
            <v>03603255</v>
          </cell>
        </row>
        <row r="1005">
          <cell r="A1005">
            <v>3606115</v>
          </cell>
          <cell r="B1005" t="str">
            <v>MILAN</v>
          </cell>
          <cell r="C1005" t="str">
            <v>ALICE</v>
          </cell>
          <cell r="D1005" t="str">
            <v>SPAZI VERDI</v>
          </cell>
          <cell r="E1005">
            <v>0</v>
          </cell>
          <cell r="F1005">
            <v>2007</v>
          </cell>
          <cell r="G1005">
            <v>0</v>
          </cell>
          <cell r="H1005" t="str">
            <v>EF</v>
          </cell>
          <cell r="I1005" t="str">
            <v>00298</v>
          </cell>
          <cell r="J1005" t="str">
            <v>03606115</v>
          </cell>
        </row>
        <row r="1006">
          <cell r="A1006">
            <v>3602400</v>
          </cell>
          <cell r="B1006" t="str">
            <v>MIOLA</v>
          </cell>
          <cell r="C1006" t="str">
            <v>ANNA MARIA</v>
          </cell>
          <cell r="D1006" t="str">
            <v>RISORGIVE</v>
          </cell>
          <cell r="E1006">
            <v>0</v>
          </cell>
          <cell r="F1006">
            <v>2007</v>
          </cell>
          <cell r="G1006">
            <v>0</v>
          </cell>
          <cell r="H1006" t="str">
            <v>EF</v>
          </cell>
          <cell r="I1006" t="str">
            <v>00031</v>
          </cell>
          <cell r="J1006" t="str">
            <v>03602400</v>
          </cell>
        </row>
        <row r="1007">
          <cell r="A1007">
            <v>3603196</v>
          </cell>
          <cell r="B1007" t="str">
            <v>NASSI</v>
          </cell>
          <cell r="C1007" t="str">
            <v>ILARIA</v>
          </cell>
          <cell r="D1007" t="str">
            <v>AMICI DELL'ATLETICA VICENZA</v>
          </cell>
          <cell r="E1007">
            <v>0</v>
          </cell>
          <cell r="F1007">
            <v>2007</v>
          </cell>
          <cell r="G1007">
            <v>0</v>
          </cell>
          <cell r="H1007" t="str">
            <v>EF</v>
          </cell>
          <cell r="I1007" t="str">
            <v>00265</v>
          </cell>
          <cell r="J1007" t="str">
            <v>03603196</v>
          </cell>
        </row>
        <row r="1008">
          <cell r="A1008">
            <v>3604308</v>
          </cell>
          <cell r="B1008" t="str">
            <v>ORSO</v>
          </cell>
          <cell r="C1008" t="str">
            <v>EMMA</v>
          </cell>
          <cell r="D1008" t="str">
            <v>AMICI DELL'ATLETICA VICENZA</v>
          </cell>
          <cell r="E1008">
            <v>0</v>
          </cell>
          <cell r="F1008">
            <v>2007</v>
          </cell>
          <cell r="G1008">
            <v>0</v>
          </cell>
          <cell r="H1008" t="str">
            <v>EF</v>
          </cell>
          <cell r="I1008" t="str">
            <v>00265</v>
          </cell>
          <cell r="J1008" t="str">
            <v>03604308</v>
          </cell>
        </row>
        <row r="1009">
          <cell r="A1009">
            <v>3602525</v>
          </cell>
          <cell r="B1009" t="str">
            <v>PALA</v>
          </cell>
          <cell r="C1009" t="str">
            <v>GINEVRA</v>
          </cell>
          <cell r="D1009" t="str">
            <v>ATLETICA UNION CREAZZO A.S.D.</v>
          </cell>
          <cell r="E1009">
            <v>0</v>
          </cell>
          <cell r="F1009">
            <v>2008</v>
          </cell>
          <cell r="G1009">
            <v>0</v>
          </cell>
          <cell r="H1009" t="str">
            <v>EF</v>
          </cell>
          <cell r="I1009" t="str">
            <v>00101</v>
          </cell>
          <cell r="J1009" t="str">
            <v>03602525</v>
          </cell>
        </row>
        <row r="1010">
          <cell r="A1010">
            <v>3603812</v>
          </cell>
          <cell r="B1010" t="str">
            <v>PANAROTTO</v>
          </cell>
          <cell r="C1010" t="str">
            <v>SILVIA</v>
          </cell>
          <cell r="D1010" t="str">
            <v>G.S. LEONICENA</v>
          </cell>
          <cell r="E1010">
            <v>0</v>
          </cell>
          <cell r="F1010">
            <v>2008</v>
          </cell>
          <cell r="G1010">
            <v>0</v>
          </cell>
          <cell r="H1010" t="str">
            <v>EF</v>
          </cell>
          <cell r="I1010" t="str">
            <v>00136</v>
          </cell>
          <cell r="J1010" t="str">
            <v>03603812</v>
          </cell>
        </row>
        <row r="1011">
          <cell r="A1011">
            <v>3603813</v>
          </cell>
          <cell r="B1011" t="str">
            <v>PANOZZO</v>
          </cell>
          <cell r="C1011" t="str">
            <v>ILARIA</v>
          </cell>
          <cell r="D1011" t="str">
            <v>G.S. LEONICENA</v>
          </cell>
          <cell r="E1011">
            <v>0</v>
          </cell>
          <cell r="F1011">
            <v>2008</v>
          </cell>
          <cell r="G1011">
            <v>0</v>
          </cell>
          <cell r="H1011" t="str">
            <v>EF</v>
          </cell>
          <cell r="I1011" t="str">
            <v>00136</v>
          </cell>
          <cell r="J1011" t="str">
            <v>03603813</v>
          </cell>
        </row>
        <row r="1012">
          <cell r="A1012">
            <v>3604117</v>
          </cell>
          <cell r="B1012" t="str">
            <v>PANOZZO</v>
          </cell>
          <cell r="C1012" t="str">
            <v>MARIA</v>
          </cell>
          <cell r="D1012" t="str">
            <v>POLISPORTIVA DUEVILLE</v>
          </cell>
          <cell r="E1012">
            <v>0</v>
          </cell>
          <cell r="F1012">
            <v>2008</v>
          </cell>
          <cell r="G1012">
            <v>0</v>
          </cell>
          <cell r="H1012" t="str">
            <v>EF</v>
          </cell>
          <cell r="I1012" t="str">
            <v>00112</v>
          </cell>
          <cell r="J1012" t="str">
            <v>03604117</v>
          </cell>
        </row>
        <row r="1013">
          <cell r="A1013">
            <v>3604099</v>
          </cell>
          <cell r="B1013" t="str">
            <v>PASTORI</v>
          </cell>
          <cell r="C1013" t="str">
            <v>ELETTRA</v>
          </cell>
          <cell r="D1013" t="str">
            <v>POLISPORTIVA DUEVILLE</v>
          </cell>
          <cell r="E1013">
            <v>0</v>
          </cell>
          <cell r="F1013">
            <v>2007</v>
          </cell>
          <cell r="G1013">
            <v>0</v>
          </cell>
          <cell r="H1013" t="str">
            <v>EF</v>
          </cell>
          <cell r="I1013" t="str">
            <v>00112</v>
          </cell>
          <cell r="J1013" t="str">
            <v>03604099</v>
          </cell>
        </row>
        <row r="1014">
          <cell r="A1014">
            <v>3602421</v>
          </cell>
          <cell r="B1014" t="str">
            <v>PEDRON</v>
          </cell>
          <cell r="C1014" t="str">
            <v>ALESSIA</v>
          </cell>
          <cell r="D1014" t="str">
            <v>RISORGIVE</v>
          </cell>
          <cell r="E1014">
            <v>0</v>
          </cell>
          <cell r="F1014">
            <v>2007</v>
          </cell>
          <cell r="G1014">
            <v>0</v>
          </cell>
          <cell r="H1014" t="str">
            <v>EF</v>
          </cell>
          <cell r="I1014" t="str">
            <v>00031</v>
          </cell>
          <cell r="J1014" t="str">
            <v>03602421</v>
          </cell>
        </row>
        <row r="1015">
          <cell r="A1015">
            <v>3604141</v>
          </cell>
          <cell r="B1015" t="str">
            <v>PELLANDA</v>
          </cell>
          <cell r="C1015" t="str">
            <v>LETIZIA</v>
          </cell>
          <cell r="D1015" t="str">
            <v>C.S.I. TEZZE SUL BRENTA</v>
          </cell>
          <cell r="E1015">
            <v>0</v>
          </cell>
          <cell r="F1015">
            <v>2007</v>
          </cell>
          <cell r="G1015">
            <v>0</v>
          </cell>
          <cell r="H1015" t="str">
            <v>EF</v>
          </cell>
          <cell r="I1015" t="str">
            <v>00134</v>
          </cell>
          <cell r="J1015" t="str">
            <v>03604141</v>
          </cell>
        </row>
        <row r="1016">
          <cell r="A1016">
            <v>3604872</v>
          </cell>
          <cell r="B1016" t="str">
            <v>PERIN</v>
          </cell>
          <cell r="C1016" t="str">
            <v>GAIA</v>
          </cell>
          <cell r="D1016" t="str">
            <v>POLISPORTIVA SALF ALTOPADOVANA</v>
          </cell>
          <cell r="E1016">
            <v>0</v>
          </cell>
          <cell r="F1016">
            <v>2008</v>
          </cell>
          <cell r="G1016">
            <v>0</v>
          </cell>
          <cell r="H1016" t="str">
            <v>EF</v>
          </cell>
          <cell r="I1016" t="str">
            <v>00145</v>
          </cell>
          <cell r="J1016" t="str">
            <v>03604872</v>
          </cell>
        </row>
        <row r="1017">
          <cell r="A1017">
            <v>3603814</v>
          </cell>
          <cell r="B1017" t="str">
            <v>PERTILE</v>
          </cell>
          <cell r="C1017" t="str">
            <v>GAIA</v>
          </cell>
          <cell r="D1017" t="str">
            <v>G.S. LEONICENA</v>
          </cell>
          <cell r="E1017">
            <v>0</v>
          </cell>
          <cell r="F1017">
            <v>2007</v>
          </cell>
          <cell r="G1017">
            <v>0</v>
          </cell>
          <cell r="H1017" t="str">
            <v>EF</v>
          </cell>
          <cell r="I1017" t="str">
            <v>00136</v>
          </cell>
          <cell r="J1017" t="str">
            <v>03603814</v>
          </cell>
        </row>
        <row r="1018">
          <cell r="A1018">
            <v>3603286</v>
          </cell>
          <cell r="B1018" t="str">
            <v>PERUZZI</v>
          </cell>
          <cell r="C1018" t="str">
            <v>ANITA</v>
          </cell>
          <cell r="D1018" t="str">
            <v>A.P.D. VALDAGNO</v>
          </cell>
          <cell r="E1018">
            <v>0</v>
          </cell>
          <cell r="F1018">
            <v>2008</v>
          </cell>
          <cell r="G1018">
            <v>0</v>
          </cell>
          <cell r="H1018" t="str">
            <v>EF</v>
          </cell>
          <cell r="I1018" t="str">
            <v>00135</v>
          </cell>
          <cell r="J1018" t="str">
            <v>03603286</v>
          </cell>
        </row>
        <row r="1019">
          <cell r="A1019">
            <v>3604574</v>
          </cell>
          <cell r="B1019" t="str">
            <v>PETUCCO</v>
          </cell>
          <cell r="C1019" t="str">
            <v>MELISSA</v>
          </cell>
          <cell r="D1019" t="str">
            <v>AMICI DELL'ATLETICA VICENZA</v>
          </cell>
          <cell r="E1019">
            <v>0</v>
          </cell>
          <cell r="F1019">
            <v>2008</v>
          </cell>
          <cell r="G1019">
            <v>0</v>
          </cell>
          <cell r="H1019" t="str">
            <v>EF</v>
          </cell>
          <cell r="I1019" t="str">
            <v>00265</v>
          </cell>
          <cell r="J1019" t="str">
            <v>03604574</v>
          </cell>
        </row>
        <row r="1020">
          <cell r="A1020">
            <v>3603289</v>
          </cell>
          <cell r="B1020" t="str">
            <v>PIZZOLATO</v>
          </cell>
          <cell r="C1020" t="str">
            <v>ALICE</v>
          </cell>
          <cell r="D1020" t="str">
            <v>A.P.D. VALDAGNO</v>
          </cell>
          <cell r="E1020">
            <v>0</v>
          </cell>
          <cell r="F1020">
            <v>2007</v>
          </cell>
          <cell r="G1020">
            <v>0</v>
          </cell>
          <cell r="H1020" t="str">
            <v>EF</v>
          </cell>
          <cell r="I1020" t="str">
            <v>00135</v>
          </cell>
          <cell r="J1020" t="str">
            <v>03603289</v>
          </cell>
        </row>
        <row r="1021">
          <cell r="A1021">
            <v>3604590</v>
          </cell>
          <cell r="B1021" t="str">
            <v>PORCELLATO</v>
          </cell>
          <cell r="C1021" t="str">
            <v>MARTA</v>
          </cell>
          <cell r="D1021" t="str">
            <v>POLISPORTIVA SALF ALTOPADOVANA</v>
          </cell>
          <cell r="E1021">
            <v>0</v>
          </cell>
          <cell r="F1021">
            <v>2007</v>
          </cell>
          <cell r="G1021">
            <v>0</v>
          </cell>
          <cell r="H1021" t="str">
            <v>EF</v>
          </cell>
          <cell r="I1021" t="str">
            <v>00145</v>
          </cell>
          <cell r="J1021" t="str">
            <v>03604590</v>
          </cell>
        </row>
        <row r="1022">
          <cell r="A1022">
            <v>3603993</v>
          </cell>
          <cell r="B1022" t="str">
            <v>PREBIANCA</v>
          </cell>
          <cell r="C1022" t="str">
            <v>ISABELLA</v>
          </cell>
          <cell r="D1022" t="str">
            <v>POLISPORTIVA DUEVILLE</v>
          </cell>
          <cell r="E1022">
            <v>0</v>
          </cell>
          <cell r="F1022">
            <v>2007</v>
          </cell>
          <cell r="G1022">
            <v>0</v>
          </cell>
          <cell r="H1022" t="str">
            <v>EF</v>
          </cell>
          <cell r="I1022" t="str">
            <v>00112</v>
          </cell>
          <cell r="J1022" t="str">
            <v>03603993</v>
          </cell>
        </row>
        <row r="1023">
          <cell r="A1023">
            <v>3603088</v>
          </cell>
          <cell r="B1023" t="str">
            <v>PRETO MARTINI</v>
          </cell>
          <cell r="C1023" t="str">
            <v>FRANCESCA</v>
          </cell>
          <cell r="D1023" t="str">
            <v>ATLETICA ARZIGNANO</v>
          </cell>
          <cell r="E1023">
            <v>0</v>
          </cell>
          <cell r="F1023">
            <v>2007</v>
          </cell>
          <cell r="G1023">
            <v>0</v>
          </cell>
          <cell r="H1023" t="str">
            <v>EF</v>
          </cell>
          <cell r="I1023" t="str">
            <v>00131</v>
          </cell>
          <cell r="J1023" t="str">
            <v>03603088</v>
          </cell>
        </row>
        <row r="1024">
          <cell r="A1024">
            <v>3602529</v>
          </cell>
          <cell r="B1024" t="str">
            <v>PRETTO</v>
          </cell>
          <cell r="C1024" t="str">
            <v>CELESTE NIKE</v>
          </cell>
          <cell r="D1024" t="str">
            <v>ATLETICA UNION CREAZZO A.S.D.</v>
          </cell>
          <cell r="E1024">
            <v>0</v>
          </cell>
          <cell r="F1024">
            <v>2008</v>
          </cell>
          <cell r="G1024">
            <v>0</v>
          </cell>
          <cell r="H1024" t="str">
            <v>EF</v>
          </cell>
          <cell r="I1024" t="str">
            <v>00101</v>
          </cell>
          <cell r="J1024" t="str">
            <v>03602529</v>
          </cell>
        </row>
        <row r="1025">
          <cell r="A1025">
            <v>3603291</v>
          </cell>
          <cell r="B1025" t="str">
            <v>PRETTO</v>
          </cell>
          <cell r="C1025" t="str">
            <v>MELISSA</v>
          </cell>
          <cell r="D1025" t="str">
            <v>A.P.D. VALDAGNO</v>
          </cell>
          <cell r="E1025">
            <v>0</v>
          </cell>
          <cell r="F1025">
            <v>2008</v>
          </cell>
          <cell r="G1025">
            <v>0</v>
          </cell>
          <cell r="H1025" t="str">
            <v>EF</v>
          </cell>
          <cell r="I1025" t="str">
            <v>00135</v>
          </cell>
          <cell r="J1025" t="str">
            <v>03603291</v>
          </cell>
        </row>
        <row r="1026">
          <cell r="A1026">
            <v>3607859</v>
          </cell>
          <cell r="B1026" t="str">
            <v>RAFFAELLO</v>
          </cell>
          <cell r="C1026" t="str">
            <v>LUCIA</v>
          </cell>
          <cell r="D1026" t="str">
            <v>CSI ATLETICA COLLI BERICI A.S.D.</v>
          </cell>
          <cell r="E1026">
            <v>0</v>
          </cell>
          <cell r="F1026">
            <v>2007</v>
          </cell>
          <cell r="G1026">
            <v>0</v>
          </cell>
          <cell r="H1026" t="str">
            <v>EF</v>
          </cell>
          <cell r="I1026" t="str">
            <v>00070</v>
          </cell>
          <cell r="J1026" t="str">
            <v>03607859</v>
          </cell>
        </row>
        <row r="1027">
          <cell r="A1027">
            <v>3604118</v>
          </cell>
          <cell r="B1027" t="str">
            <v>RAPPORTI</v>
          </cell>
          <cell r="C1027" t="str">
            <v>LINDA</v>
          </cell>
          <cell r="D1027" t="str">
            <v>POLISPORTIVA DUEVILLE</v>
          </cell>
          <cell r="E1027">
            <v>0</v>
          </cell>
          <cell r="F1027">
            <v>2008</v>
          </cell>
          <cell r="G1027">
            <v>0</v>
          </cell>
          <cell r="H1027" t="str">
            <v>EF</v>
          </cell>
          <cell r="I1027" t="str">
            <v>00112</v>
          </cell>
          <cell r="J1027" t="str">
            <v>03604118</v>
          </cell>
        </row>
        <row r="1028">
          <cell r="A1028">
            <v>3603641</v>
          </cell>
          <cell r="B1028" t="str">
            <v>RIGOTTI</v>
          </cell>
          <cell r="C1028" t="str">
            <v>ALICE</v>
          </cell>
          <cell r="D1028" t="str">
            <v>U.S. SUMMANO</v>
          </cell>
          <cell r="E1028">
            <v>0</v>
          </cell>
          <cell r="F1028">
            <v>2008</v>
          </cell>
          <cell r="G1028">
            <v>0</v>
          </cell>
          <cell r="H1028" t="str">
            <v>EF</v>
          </cell>
          <cell r="I1028" t="str">
            <v>00137</v>
          </cell>
          <cell r="J1028" t="str">
            <v>03603641</v>
          </cell>
        </row>
        <row r="1029">
          <cell r="A1029">
            <v>3602534</v>
          </cell>
          <cell r="B1029" t="str">
            <v>RINALDI</v>
          </cell>
          <cell r="C1029" t="str">
            <v>ELISABETTA</v>
          </cell>
          <cell r="D1029" t="str">
            <v>ATLETICA UNION CREAZZO A.S.D.</v>
          </cell>
          <cell r="E1029">
            <v>0</v>
          </cell>
          <cell r="F1029">
            <v>2008</v>
          </cell>
          <cell r="G1029">
            <v>0</v>
          </cell>
          <cell r="H1029" t="str">
            <v>EF</v>
          </cell>
          <cell r="I1029" t="str">
            <v>00101</v>
          </cell>
          <cell r="J1029" t="str">
            <v>03602534</v>
          </cell>
        </row>
        <row r="1030">
          <cell r="A1030">
            <v>3603706</v>
          </cell>
          <cell r="B1030" t="str">
            <v>ROSSATO</v>
          </cell>
          <cell r="C1030" t="str">
            <v>SARA</v>
          </cell>
          <cell r="D1030" t="str">
            <v>A.P.D. VALDAGNO</v>
          </cell>
          <cell r="E1030">
            <v>0</v>
          </cell>
          <cell r="F1030">
            <v>2008</v>
          </cell>
          <cell r="G1030">
            <v>0</v>
          </cell>
          <cell r="H1030" t="str">
            <v>EF</v>
          </cell>
          <cell r="I1030" t="str">
            <v>00135</v>
          </cell>
          <cell r="J1030" t="str">
            <v>03603706</v>
          </cell>
        </row>
        <row r="1031">
          <cell r="A1031">
            <v>3602407</v>
          </cell>
          <cell r="B1031" t="str">
            <v>ROSSI</v>
          </cell>
          <cell r="C1031" t="str">
            <v>ELENA MARIA FRANCESCA</v>
          </cell>
          <cell r="D1031" t="str">
            <v>RISORGIVE</v>
          </cell>
          <cell r="E1031">
            <v>0</v>
          </cell>
          <cell r="F1031">
            <v>2007</v>
          </cell>
          <cell r="G1031">
            <v>0</v>
          </cell>
          <cell r="H1031" t="str">
            <v>EF</v>
          </cell>
          <cell r="I1031" t="str">
            <v>00031</v>
          </cell>
          <cell r="J1031" t="str">
            <v>03602407</v>
          </cell>
        </row>
        <row r="1032">
          <cell r="A1032">
            <v>3603378</v>
          </cell>
          <cell r="B1032" t="str">
            <v>ROSSI</v>
          </cell>
          <cell r="C1032" t="str">
            <v>VITTORIA</v>
          </cell>
          <cell r="D1032" t="str">
            <v>ATLETICA VALCHIAMPO</v>
          </cell>
          <cell r="E1032">
            <v>0</v>
          </cell>
          <cell r="F1032">
            <v>2008</v>
          </cell>
          <cell r="G1032">
            <v>0</v>
          </cell>
          <cell r="H1032" t="str">
            <v>EF</v>
          </cell>
          <cell r="I1032" t="str">
            <v>00140</v>
          </cell>
          <cell r="J1032" t="str">
            <v>03603378</v>
          </cell>
        </row>
        <row r="1033">
          <cell r="A1033">
            <v>3604746</v>
          </cell>
          <cell r="B1033" t="str">
            <v>RROTAJ</v>
          </cell>
          <cell r="C1033" t="str">
            <v>ANA</v>
          </cell>
          <cell r="D1033" t="str">
            <v>C.S.I. TEZZE SUL BRENTA</v>
          </cell>
          <cell r="E1033">
            <v>0</v>
          </cell>
          <cell r="F1033">
            <v>2008</v>
          </cell>
          <cell r="G1033">
            <v>0</v>
          </cell>
          <cell r="H1033" t="str">
            <v>EF</v>
          </cell>
          <cell r="I1033" t="str">
            <v>00134</v>
          </cell>
          <cell r="J1033" t="str">
            <v>03604746</v>
          </cell>
        </row>
        <row r="1034">
          <cell r="A1034">
            <v>3604152</v>
          </cell>
          <cell r="B1034" t="str">
            <v>RUBIN</v>
          </cell>
          <cell r="C1034" t="str">
            <v>MATILDE</v>
          </cell>
          <cell r="D1034" t="str">
            <v>C.S.I. TEZZE SUL BRENTA</v>
          </cell>
          <cell r="E1034">
            <v>0</v>
          </cell>
          <cell r="F1034">
            <v>2007</v>
          </cell>
          <cell r="G1034">
            <v>0</v>
          </cell>
          <cell r="H1034" t="str">
            <v>EF</v>
          </cell>
          <cell r="I1034" t="str">
            <v>00134</v>
          </cell>
          <cell r="J1034" t="str">
            <v>03604152</v>
          </cell>
        </row>
        <row r="1035">
          <cell r="A1035">
            <v>3603402</v>
          </cell>
          <cell r="B1035" t="str">
            <v>SANTULIANA</v>
          </cell>
          <cell r="C1035" t="str">
            <v>GIULIA</v>
          </cell>
          <cell r="D1035" t="str">
            <v>ATLETICA UNION CREAZZO A.S.D.</v>
          </cell>
          <cell r="E1035">
            <v>0</v>
          </cell>
          <cell r="F1035">
            <v>2007</v>
          </cell>
          <cell r="G1035">
            <v>0</v>
          </cell>
          <cell r="H1035" t="str">
            <v>EF</v>
          </cell>
          <cell r="I1035" t="str">
            <v>00101</v>
          </cell>
          <cell r="J1035" t="str">
            <v>03603402</v>
          </cell>
        </row>
        <row r="1036">
          <cell r="A1036">
            <v>3603643</v>
          </cell>
          <cell r="B1036" t="str">
            <v>SARTORI</v>
          </cell>
          <cell r="C1036" t="str">
            <v>MONICA</v>
          </cell>
          <cell r="D1036" t="str">
            <v>U.S. SUMMANO</v>
          </cell>
          <cell r="E1036">
            <v>0</v>
          </cell>
          <cell r="F1036">
            <v>2007</v>
          </cell>
          <cell r="G1036">
            <v>0</v>
          </cell>
          <cell r="H1036" t="str">
            <v>EF</v>
          </cell>
          <cell r="I1036" t="str">
            <v>00137</v>
          </cell>
          <cell r="J1036" t="str">
            <v>03603643</v>
          </cell>
        </row>
        <row r="1037">
          <cell r="A1037">
            <v>3605202</v>
          </cell>
          <cell r="B1037" t="str">
            <v>SASSO</v>
          </cell>
          <cell r="C1037" t="str">
            <v>ISABEL</v>
          </cell>
          <cell r="D1037" t="str">
            <v>C.S.I. TEZZE SUL BRENTA</v>
          </cell>
          <cell r="E1037">
            <v>0</v>
          </cell>
          <cell r="F1037">
            <v>2008</v>
          </cell>
          <cell r="G1037">
            <v>0</v>
          </cell>
          <cell r="H1037" t="str">
            <v>EF</v>
          </cell>
          <cell r="I1037" t="str">
            <v>00134</v>
          </cell>
          <cell r="J1037" t="str">
            <v>03605202</v>
          </cell>
        </row>
        <row r="1038">
          <cell r="A1038">
            <v>3604726</v>
          </cell>
          <cell r="B1038" t="str">
            <v>SASSO</v>
          </cell>
          <cell r="C1038" t="str">
            <v>ISABELL</v>
          </cell>
          <cell r="D1038" t="str">
            <v>C.S.I. TEZZE SUL BRENTA</v>
          </cell>
          <cell r="E1038">
            <v>0</v>
          </cell>
          <cell r="F1038">
            <v>2008</v>
          </cell>
          <cell r="G1038">
            <v>0</v>
          </cell>
          <cell r="H1038" t="str">
            <v>EF</v>
          </cell>
          <cell r="I1038" t="str">
            <v>00134</v>
          </cell>
          <cell r="J1038" t="str">
            <v>03604726</v>
          </cell>
        </row>
        <row r="1039">
          <cell r="A1039">
            <v>3607636</v>
          </cell>
          <cell r="B1039" t="str">
            <v>SCHUSTER</v>
          </cell>
          <cell r="C1039" t="str">
            <v>EMMA</v>
          </cell>
          <cell r="D1039" t="str">
            <v>CSI ATLETICA COLLI BERICI A.S.D.</v>
          </cell>
          <cell r="E1039">
            <v>0</v>
          </cell>
          <cell r="F1039">
            <v>2008</v>
          </cell>
          <cell r="G1039">
            <v>0</v>
          </cell>
          <cell r="H1039" t="str">
            <v>EF</v>
          </cell>
          <cell r="I1039" t="str">
            <v>00070</v>
          </cell>
          <cell r="J1039" t="str">
            <v>03607636</v>
          </cell>
        </row>
        <row r="1040">
          <cell r="A1040">
            <v>3605744</v>
          </cell>
          <cell r="B1040" t="str">
            <v>SECURO</v>
          </cell>
          <cell r="C1040" t="str">
            <v>SARA</v>
          </cell>
          <cell r="D1040" t="str">
            <v>POLISPORTIVA SALF ALTOPADOVANA</v>
          </cell>
          <cell r="E1040">
            <v>0</v>
          </cell>
          <cell r="F1040">
            <v>2008</v>
          </cell>
          <cell r="G1040">
            <v>0</v>
          </cell>
          <cell r="H1040" t="str">
            <v>EF</v>
          </cell>
          <cell r="I1040" t="str">
            <v>00145</v>
          </cell>
          <cell r="J1040" t="str">
            <v>03605744</v>
          </cell>
        </row>
        <row r="1041">
          <cell r="A1041">
            <v>3603207</v>
          </cell>
          <cell r="B1041" t="str">
            <v>SEGANFREDO</v>
          </cell>
          <cell r="C1041" t="str">
            <v>ANNA</v>
          </cell>
          <cell r="D1041" t="str">
            <v>AMICI DELL'ATLETICA VICENZA</v>
          </cell>
          <cell r="E1041">
            <v>0</v>
          </cell>
          <cell r="F1041">
            <v>2007</v>
          </cell>
          <cell r="G1041">
            <v>0</v>
          </cell>
          <cell r="H1041" t="str">
            <v>EF</v>
          </cell>
          <cell r="I1041" t="str">
            <v>00265</v>
          </cell>
          <cell r="J1041" t="str">
            <v>03603207</v>
          </cell>
        </row>
        <row r="1042">
          <cell r="A1042">
            <v>3604149</v>
          </cell>
          <cell r="B1042" t="str">
            <v>SERAFIN</v>
          </cell>
          <cell r="C1042" t="str">
            <v>GLORIA</v>
          </cell>
          <cell r="D1042" t="str">
            <v>C.S.I. TEZZE SUL BRENTA</v>
          </cell>
          <cell r="E1042">
            <v>0</v>
          </cell>
          <cell r="F1042">
            <v>2008</v>
          </cell>
          <cell r="G1042">
            <v>0</v>
          </cell>
          <cell r="H1042" t="str">
            <v>EF</v>
          </cell>
          <cell r="I1042" t="str">
            <v>00134</v>
          </cell>
          <cell r="J1042" t="str">
            <v>03604149</v>
          </cell>
        </row>
        <row r="1043">
          <cell r="A1043">
            <v>3604257</v>
          </cell>
          <cell r="B1043" t="str">
            <v>SILO</v>
          </cell>
          <cell r="C1043" t="str">
            <v>GIADA</v>
          </cell>
          <cell r="D1043" t="str">
            <v>CSI ATLETICA COLLI BERICI A.S.D.</v>
          </cell>
          <cell r="E1043">
            <v>0</v>
          </cell>
          <cell r="F1043">
            <v>2007</v>
          </cell>
          <cell r="G1043">
            <v>0</v>
          </cell>
          <cell r="H1043" t="str">
            <v>EF</v>
          </cell>
          <cell r="I1043" t="str">
            <v>00070</v>
          </cell>
          <cell r="J1043" t="str">
            <v>03604257</v>
          </cell>
        </row>
        <row r="1044">
          <cell r="A1044">
            <v>3602777</v>
          </cell>
          <cell r="B1044" t="str">
            <v>SIMONETTO</v>
          </cell>
          <cell r="C1044" t="str">
            <v>GIORGIA</v>
          </cell>
          <cell r="D1044" t="str">
            <v>C.S.I. TEZZE SUL BRENTA</v>
          </cell>
          <cell r="E1044">
            <v>0</v>
          </cell>
          <cell r="F1044">
            <v>2008</v>
          </cell>
          <cell r="G1044">
            <v>0</v>
          </cell>
          <cell r="H1044" t="str">
            <v>EF</v>
          </cell>
          <cell r="I1044" t="str">
            <v>00134</v>
          </cell>
          <cell r="J1044" t="str">
            <v>03602777</v>
          </cell>
        </row>
        <row r="1045">
          <cell r="A1045">
            <v>3603384</v>
          </cell>
          <cell r="B1045" t="str">
            <v>SOSSELLA</v>
          </cell>
          <cell r="C1045" t="str">
            <v>ILARIA</v>
          </cell>
          <cell r="D1045" t="str">
            <v>ATLETICA VALCHIAMPO</v>
          </cell>
          <cell r="E1045">
            <v>0</v>
          </cell>
          <cell r="F1045">
            <v>2008</v>
          </cell>
          <cell r="G1045">
            <v>0</v>
          </cell>
          <cell r="H1045" t="str">
            <v>EF</v>
          </cell>
          <cell r="I1045" t="str">
            <v>00140</v>
          </cell>
          <cell r="J1045" t="str">
            <v>03603384</v>
          </cell>
        </row>
        <row r="1046">
          <cell r="A1046">
            <v>3603203</v>
          </cell>
          <cell r="B1046" t="str">
            <v>STERCHELE</v>
          </cell>
          <cell r="C1046" t="str">
            <v>ALICE</v>
          </cell>
          <cell r="D1046" t="str">
            <v>AMICI DELL'ATLETICA VICENZA</v>
          </cell>
          <cell r="E1046">
            <v>0</v>
          </cell>
          <cell r="F1046">
            <v>2007</v>
          </cell>
          <cell r="G1046">
            <v>0</v>
          </cell>
          <cell r="H1046" t="str">
            <v>EF</v>
          </cell>
          <cell r="I1046" t="str">
            <v>00265</v>
          </cell>
          <cell r="J1046" t="str">
            <v>03603203</v>
          </cell>
        </row>
        <row r="1047">
          <cell r="A1047">
            <v>3606910</v>
          </cell>
          <cell r="B1047" t="str">
            <v>TARQUINI</v>
          </cell>
          <cell r="C1047" t="str">
            <v>BEATRICE</v>
          </cell>
          <cell r="D1047" t="str">
            <v>POLISPORTIVA DUEVILLE</v>
          </cell>
          <cell r="E1047">
            <v>0</v>
          </cell>
          <cell r="F1047">
            <v>2008</v>
          </cell>
          <cell r="G1047">
            <v>0</v>
          </cell>
          <cell r="H1047" t="str">
            <v>EF</v>
          </cell>
          <cell r="I1047" t="str">
            <v>00112</v>
          </cell>
          <cell r="J1047" t="str">
            <v>03606910</v>
          </cell>
        </row>
        <row r="1048">
          <cell r="A1048">
            <v>3605783</v>
          </cell>
          <cell r="B1048" t="str">
            <v>THIONGANE</v>
          </cell>
          <cell r="C1048" t="str">
            <v>DIARIETOU</v>
          </cell>
          <cell r="D1048" t="str">
            <v>CSI ATLETICA COLLI BERICI A.S.D.</v>
          </cell>
          <cell r="E1048">
            <v>0</v>
          </cell>
          <cell r="F1048">
            <v>2008</v>
          </cell>
          <cell r="G1048">
            <v>0</v>
          </cell>
          <cell r="H1048" t="str">
            <v>EF</v>
          </cell>
          <cell r="I1048" t="str">
            <v>00070</v>
          </cell>
          <cell r="J1048" t="str">
            <v>03605783</v>
          </cell>
        </row>
        <row r="1049">
          <cell r="A1049">
            <v>3607075</v>
          </cell>
          <cell r="B1049" t="str">
            <v>TONIATO</v>
          </cell>
          <cell r="C1049" t="str">
            <v>EVA</v>
          </cell>
          <cell r="D1049" t="str">
            <v>POLISPORTIVA SALF ALTOPADOVANA</v>
          </cell>
          <cell r="E1049">
            <v>0</v>
          </cell>
          <cell r="F1049">
            <v>2008</v>
          </cell>
          <cell r="G1049">
            <v>0</v>
          </cell>
          <cell r="H1049" t="str">
            <v>EF</v>
          </cell>
          <cell r="I1049" t="str">
            <v>00145</v>
          </cell>
          <cell r="J1049" t="str">
            <v>03607075</v>
          </cell>
        </row>
        <row r="1050">
          <cell r="A1050">
            <v>3605582</v>
          </cell>
          <cell r="B1050" t="str">
            <v>TRACANZAN</v>
          </cell>
          <cell r="C1050" t="str">
            <v>ANNA</v>
          </cell>
          <cell r="D1050" t="str">
            <v>ATLETICA UNION CREAZZO A.S.D.</v>
          </cell>
          <cell r="E1050">
            <v>0</v>
          </cell>
          <cell r="F1050">
            <v>2007</v>
          </cell>
          <cell r="G1050">
            <v>0</v>
          </cell>
          <cell r="H1050" t="str">
            <v>EF</v>
          </cell>
          <cell r="I1050" t="str">
            <v>00101</v>
          </cell>
          <cell r="J1050" t="str">
            <v>03605582</v>
          </cell>
        </row>
        <row r="1051">
          <cell r="A1051">
            <v>3602549</v>
          </cell>
          <cell r="B1051" t="str">
            <v>TRAVERSA</v>
          </cell>
          <cell r="C1051" t="str">
            <v>EMMA</v>
          </cell>
          <cell r="D1051" t="str">
            <v>ATLETICA UNION CREAZZO A.S.D.</v>
          </cell>
          <cell r="E1051">
            <v>0</v>
          </cell>
          <cell r="F1051">
            <v>2008</v>
          </cell>
          <cell r="G1051">
            <v>0</v>
          </cell>
          <cell r="H1051" t="str">
            <v>EF</v>
          </cell>
          <cell r="I1051" t="str">
            <v>00101</v>
          </cell>
          <cell r="J1051" t="str">
            <v>03602549</v>
          </cell>
        </row>
        <row r="1052">
          <cell r="A1052">
            <v>3604150</v>
          </cell>
          <cell r="B1052" t="str">
            <v>TRENTO</v>
          </cell>
          <cell r="C1052" t="str">
            <v>GIULIA</v>
          </cell>
          <cell r="D1052" t="str">
            <v>C.S.I. TEZZE SUL BRENTA</v>
          </cell>
          <cell r="E1052">
            <v>0</v>
          </cell>
          <cell r="F1052">
            <v>2008</v>
          </cell>
          <cell r="G1052">
            <v>0</v>
          </cell>
          <cell r="H1052" t="str">
            <v>EF</v>
          </cell>
          <cell r="I1052" t="str">
            <v>00134</v>
          </cell>
          <cell r="J1052" t="str">
            <v>03604150</v>
          </cell>
        </row>
        <row r="1053">
          <cell r="A1053">
            <v>3604053</v>
          </cell>
          <cell r="B1053" t="str">
            <v>TURCATO</v>
          </cell>
          <cell r="C1053" t="str">
            <v>MATILDE</v>
          </cell>
          <cell r="D1053" t="str">
            <v>U.S. SUMMANO</v>
          </cell>
          <cell r="E1053">
            <v>0</v>
          </cell>
          <cell r="F1053">
            <v>2007</v>
          </cell>
          <cell r="G1053">
            <v>0</v>
          </cell>
          <cell r="H1053" t="str">
            <v>EF</v>
          </cell>
          <cell r="I1053" t="str">
            <v>00137</v>
          </cell>
          <cell r="J1053" t="str">
            <v>03604053</v>
          </cell>
        </row>
        <row r="1054">
          <cell r="A1054">
            <v>3603820</v>
          </cell>
          <cell r="B1054" t="str">
            <v>ZUGLIANI</v>
          </cell>
          <cell r="C1054" t="str">
            <v>ANNA</v>
          </cell>
          <cell r="D1054" t="str">
            <v>G.S. LEONICENA</v>
          </cell>
          <cell r="E1054">
            <v>0</v>
          </cell>
          <cell r="F1054">
            <v>2007</v>
          </cell>
          <cell r="G1054">
            <v>0</v>
          </cell>
          <cell r="H1054" t="str">
            <v>EF</v>
          </cell>
          <cell r="I1054" t="str">
            <v>00136</v>
          </cell>
          <cell r="J1054" t="str">
            <v>03603820</v>
          </cell>
        </row>
        <row r="1055">
          <cell r="A1055">
            <v>3604455</v>
          </cell>
          <cell r="B1055" t="str">
            <v>AMADIO</v>
          </cell>
          <cell r="C1055" t="str">
            <v>FEDERICO</v>
          </cell>
          <cell r="D1055" t="str">
            <v>SPAZI VERDI</v>
          </cell>
          <cell r="E1055">
            <v>0</v>
          </cell>
          <cell r="F1055">
            <v>2007</v>
          </cell>
          <cell r="G1055">
            <v>0</v>
          </cell>
          <cell r="H1055" t="str">
            <v>EM</v>
          </cell>
          <cell r="I1055" t="str">
            <v>00298</v>
          </cell>
          <cell r="J1055" t="str">
            <v>03604455</v>
          </cell>
        </row>
        <row r="1056">
          <cell r="A1056">
            <v>3603541</v>
          </cell>
          <cell r="B1056" t="str">
            <v>ANTONINI</v>
          </cell>
          <cell r="C1056" t="str">
            <v>KRISTIAN</v>
          </cell>
          <cell r="D1056" t="str">
            <v>AMICI DELL'ATLETICA VICENZA</v>
          </cell>
          <cell r="E1056">
            <v>0</v>
          </cell>
          <cell r="F1056">
            <v>2007</v>
          </cell>
          <cell r="G1056">
            <v>0</v>
          </cell>
          <cell r="H1056" t="str">
            <v>EM</v>
          </cell>
          <cell r="I1056" t="str">
            <v>00265</v>
          </cell>
          <cell r="J1056" t="str">
            <v>03603541</v>
          </cell>
        </row>
        <row r="1057">
          <cell r="A1057">
            <v>3604153</v>
          </cell>
          <cell r="B1057" t="str">
            <v>ANTONIO</v>
          </cell>
          <cell r="C1057" t="str">
            <v>PEGORARO</v>
          </cell>
          <cell r="D1057" t="str">
            <v>C.S.I. TEZZE SUL BRENTA</v>
          </cell>
          <cell r="E1057">
            <v>0</v>
          </cell>
          <cell r="F1057">
            <v>2007</v>
          </cell>
          <cell r="G1057">
            <v>0</v>
          </cell>
          <cell r="H1057" t="str">
            <v>EM</v>
          </cell>
          <cell r="I1057" t="str">
            <v>00134</v>
          </cell>
          <cell r="J1057" t="str">
            <v>03604153</v>
          </cell>
        </row>
        <row r="1058">
          <cell r="A1058">
            <v>3605742</v>
          </cell>
          <cell r="B1058" t="str">
            <v>APREA</v>
          </cell>
          <cell r="C1058" t="str">
            <v>FEDERICO</v>
          </cell>
          <cell r="D1058" t="str">
            <v>POLISPORTIVA SALF ALTOPADOVANA</v>
          </cell>
          <cell r="E1058">
            <v>0</v>
          </cell>
          <cell r="F1058">
            <v>2007</v>
          </cell>
          <cell r="G1058">
            <v>0</v>
          </cell>
          <cell r="H1058" t="str">
            <v>EM</v>
          </cell>
          <cell r="I1058" t="str">
            <v>00145</v>
          </cell>
          <cell r="J1058" t="str">
            <v>03605742</v>
          </cell>
        </row>
        <row r="1059">
          <cell r="A1059">
            <v>3604476</v>
          </cell>
          <cell r="B1059" t="str">
            <v>AVER</v>
          </cell>
          <cell r="C1059" t="str">
            <v>MARCO</v>
          </cell>
          <cell r="D1059" t="str">
            <v>POLISPORTIVA DUEVILLE</v>
          </cell>
          <cell r="E1059">
            <v>0</v>
          </cell>
          <cell r="F1059">
            <v>2008</v>
          </cell>
          <cell r="G1059">
            <v>0</v>
          </cell>
          <cell r="H1059" t="str">
            <v>EM</v>
          </cell>
          <cell r="I1059" t="str">
            <v>00112</v>
          </cell>
          <cell r="J1059" t="str">
            <v>03604476</v>
          </cell>
        </row>
        <row r="1060">
          <cell r="A1060">
            <v>3604198</v>
          </cell>
          <cell r="B1060" t="str">
            <v>AYIVI</v>
          </cell>
          <cell r="C1060" t="str">
            <v>YAO SHALLOM</v>
          </cell>
          <cell r="D1060" t="str">
            <v>CSI ATLETICA COLLI BERICI A.S.D.</v>
          </cell>
          <cell r="E1060">
            <v>0</v>
          </cell>
          <cell r="F1060">
            <v>2008</v>
          </cell>
          <cell r="G1060">
            <v>0</v>
          </cell>
          <cell r="H1060" t="str">
            <v>EM</v>
          </cell>
          <cell r="I1060" t="str">
            <v>00070</v>
          </cell>
          <cell r="J1060" t="str">
            <v>03604198</v>
          </cell>
        </row>
        <row r="1061">
          <cell r="A1061">
            <v>3604477</v>
          </cell>
          <cell r="B1061" t="str">
            <v>BALASSO</v>
          </cell>
          <cell r="C1061" t="str">
            <v>MICHELE</v>
          </cell>
          <cell r="D1061" t="str">
            <v>POLISPORTIVA DUEVILLE</v>
          </cell>
          <cell r="E1061">
            <v>0</v>
          </cell>
          <cell r="F1061">
            <v>2008</v>
          </cell>
          <cell r="G1061">
            <v>0</v>
          </cell>
          <cell r="H1061" t="str">
            <v>EM</v>
          </cell>
          <cell r="I1061" t="str">
            <v>00112</v>
          </cell>
          <cell r="J1061" t="str">
            <v>03604477</v>
          </cell>
        </row>
        <row r="1062">
          <cell r="A1062">
            <v>3604110</v>
          </cell>
          <cell r="B1062" t="str">
            <v>BASSAN</v>
          </cell>
          <cell r="C1062" t="str">
            <v>LEONARDO</v>
          </cell>
          <cell r="D1062" t="str">
            <v>POLISPORTIVA DUEVILLE</v>
          </cell>
          <cell r="E1062">
            <v>0</v>
          </cell>
          <cell r="F1062">
            <v>2008</v>
          </cell>
          <cell r="G1062">
            <v>0</v>
          </cell>
          <cell r="H1062" t="str">
            <v>EM</v>
          </cell>
          <cell r="I1062" t="str">
            <v>00112</v>
          </cell>
          <cell r="J1062" t="str">
            <v>03604110</v>
          </cell>
        </row>
        <row r="1063">
          <cell r="A1063">
            <v>3606904</v>
          </cell>
          <cell r="B1063" t="str">
            <v>BELLIN</v>
          </cell>
          <cell r="C1063" t="str">
            <v>FILIPPO</v>
          </cell>
          <cell r="D1063" t="str">
            <v>CSI ATLETICA COLLI BERICI A.S.D.</v>
          </cell>
          <cell r="E1063">
            <v>0</v>
          </cell>
          <cell r="F1063">
            <v>2008</v>
          </cell>
          <cell r="G1063">
            <v>0</v>
          </cell>
          <cell r="H1063" t="str">
            <v>EM</v>
          </cell>
          <cell r="I1063" t="str">
            <v>00070</v>
          </cell>
          <cell r="J1063" t="str">
            <v>03606904</v>
          </cell>
        </row>
        <row r="1064">
          <cell r="A1064">
            <v>3604951</v>
          </cell>
          <cell r="B1064" t="str">
            <v>BERTACCO</v>
          </cell>
          <cell r="C1064" t="str">
            <v>ALESSANDRO</v>
          </cell>
          <cell r="D1064" t="str">
            <v>SPAZI VERDI</v>
          </cell>
          <cell r="E1064">
            <v>0</v>
          </cell>
          <cell r="F1064">
            <v>2008</v>
          </cell>
          <cell r="G1064">
            <v>0</v>
          </cell>
          <cell r="H1064" t="str">
            <v>EM</v>
          </cell>
          <cell r="I1064" t="str">
            <v>00298</v>
          </cell>
          <cell r="J1064" t="str">
            <v>03604951</v>
          </cell>
        </row>
        <row r="1065">
          <cell r="A1065">
            <v>3603770</v>
          </cell>
          <cell r="B1065" t="str">
            <v>BERTO</v>
          </cell>
          <cell r="C1065" t="str">
            <v>ALESSANDRO</v>
          </cell>
          <cell r="D1065" t="str">
            <v>G.S. LEONICENA</v>
          </cell>
          <cell r="E1065">
            <v>0</v>
          </cell>
          <cell r="F1065">
            <v>2007</v>
          </cell>
          <cell r="G1065">
            <v>0</v>
          </cell>
          <cell r="H1065" t="str">
            <v>EM</v>
          </cell>
          <cell r="I1065" t="str">
            <v>00136</v>
          </cell>
          <cell r="J1065" t="str">
            <v>03603770</v>
          </cell>
        </row>
        <row r="1066">
          <cell r="A1066">
            <v>3604868</v>
          </cell>
          <cell r="B1066" t="str">
            <v>BERTOLLO</v>
          </cell>
          <cell r="C1066" t="str">
            <v>ANDREA</v>
          </cell>
          <cell r="D1066" t="str">
            <v>POLISPORTIVA SALF ALTOPADOVANA</v>
          </cell>
          <cell r="E1066">
            <v>0</v>
          </cell>
          <cell r="F1066">
            <v>2007</v>
          </cell>
          <cell r="G1066">
            <v>0</v>
          </cell>
          <cell r="H1066" t="str">
            <v>EM</v>
          </cell>
          <cell r="I1066" t="str">
            <v>00145</v>
          </cell>
          <cell r="J1066" t="str">
            <v>03604868</v>
          </cell>
        </row>
        <row r="1067">
          <cell r="A1067">
            <v>3603795</v>
          </cell>
          <cell r="B1067" t="str">
            <v>BETTINI</v>
          </cell>
          <cell r="C1067" t="str">
            <v>PIETRO</v>
          </cell>
          <cell r="D1067" t="str">
            <v>G.S. LEONICENA</v>
          </cell>
          <cell r="E1067">
            <v>0</v>
          </cell>
          <cell r="F1067">
            <v>2008</v>
          </cell>
          <cell r="G1067">
            <v>0</v>
          </cell>
          <cell r="H1067" t="str">
            <v>EM</v>
          </cell>
          <cell r="I1067" t="str">
            <v>00136</v>
          </cell>
          <cell r="J1067" t="str">
            <v>03603795</v>
          </cell>
        </row>
        <row r="1068">
          <cell r="A1068">
            <v>3602383</v>
          </cell>
          <cell r="B1068" t="str">
            <v>BIASI</v>
          </cell>
          <cell r="C1068" t="str">
            <v>SAMUELE ANGELO</v>
          </cell>
          <cell r="D1068" t="str">
            <v>RISORGIVE</v>
          </cell>
          <cell r="E1068">
            <v>0</v>
          </cell>
          <cell r="F1068">
            <v>2007</v>
          </cell>
          <cell r="G1068">
            <v>0</v>
          </cell>
          <cell r="H1068" t="str">
            <v>EM</v>
          </cell>
          <cell r="I1068" t="str">
            <v>00031</v>
          </cell>
          <cell r="J1068" t="str">
            <v>03602383</v>
          </cell>
        </row>
        <row r="1069">
          <cell r="A1069">
            <v>3602874</v>
          </cell>
          <cell r="B1069" t="str">
            <v>BIGARELLA</v>
          </cell>
          <cell r="C1069" t="str">
            <v>FRANCESCO</v>
          </cell>
          <cell r="D1069" t="str">
            <v>SPAZI VERDI</v>
          </cell>
          <cell r="E1069">
            <v>0</v>
          </cell>
          <cell r="F1069">
            <v>2007</v>
          </cell>
          <cell r="G1069">
            <v>0</v>
          </cell>
          <cell r="H1069" t="str">
            <v>EM</v>
          </cell>
          <cell r="I1069" t="str">
            <v>00298</v>
          </cell>
          <cell r="J1069" t="str">
            <v>03602874</v>
          </cell>
        </row>
        <row r="1070">
          <cell r="A1070">
            <v>3602877</v>
          </cell>
          <cell r="B1070" t="str">
            <v>BIGARELLA</v>
          </cell>
          <cell r="C1070" t="str">
            <v>SIMONE</v>
          </cell>
          <cell r="D1070" t="str">
            <v>SPAZI VERDI</v>
          </cell>
          <cell r="E1070">
            <v>0</v>
          </cell>
          <cell r="F1070">
            <v>2008</v>
          </cell>
          <cell r="G1070">
            <v>0</v>
          </cell>
          <cell r="H1070" t="str">
            <v>EM</v>
          </cell>
          <cell r="I1070" t="str">
            <v>00298</v>
          </cell>
          <cell r="J1070" t="str">
            <v>03602877</v>
          </cell>
        </row>
        <row r="1071">
          <cell r="A1071">
            <v>3602445</v>
          </cell>
          <cell r="B1071" t="str">
            <v>BIOLO</v>
          </cell>
          <cell r="C1071" t="str">
            <v>FRANCESCO</v>
          </cell>
          <cell r="D1071" t="str">
            <v>ATLETICA UNION CREAZZO A.S.D.</v>
          </cell>
          <cell r="E1071">
            <v>0</v>
          </cell>
          <cell r="F1071">
            <v>2007</v>
          </cell>
          <cell r="G1071">
            <v>0</v>
          </cell>
          <cell r="H1071" t="str">
            <v>EM</v>
          </cell>
          <cell r="I1071" t="str">
            <v>00101</v>
          </cell>
          <cell r="J1071" t="str">
            <v>03602445</v>
          </cell>
        </row>
        <row r="1072">
          <cell r="A1072">
            <v>3605201</v>
          </cell>
          <cell r="B1072" t="str">
            <v>BONAMIN</v>
          </cell>
          <cell r="C1072" t="str">
            <v>LORENZO</v>
          </cell>
          <cell r="D1072" t="str">
            <v>C.S.I. TEZZE SUL BRENTA</v>
          </cell>
          <cell r="E1072">
            <v>0</v>
          </cell>
          <cell r="F1072">
            <v>2007</v>
          </cell>
          <cell r="G1072">
            <v>0</v>
          </cell>
          <cell r="H1072" t="str">
            <v>EM</v>
          </cell>
          <cell r="I1072" t="str">
            <v>00134</v>
          </cell>
          <cell r="J1072" t="str">
            <v>03605201</v>
          </cell>
        </row>
        <row r="1073">
          <cell r="A1073">
            <v>3603321</v>
          </cell>
          <cell r="B1073" t="str">
            <v>BRENTAN</v>
          </cell>
          <cell r="C1073" t="str">
            <v>NICOLO'</v>
          </cell>
          <cell r="D1073" t="str">
            <v>ATLETICA VALCHIAMPO</v>
          </cell>
          <cell r="E1073">
            <v>0</v>
          </cell>
          <cell r="F1073">
            <v>2007</v>
          </cell>
          <cell r="G1073">
            <v>0</v>
          </cell>
          <cell r="H1073" t="str">
            <v>EM</v>
          </cell>
          <cell r="I1073" t="str">
            <v>00140</v>
          </cell>
          <cell r="J1073" t="str">
            <v>03603321</v>
          </cell>
        </row>
        <row r="1074">
          <cell r="A1074">
            <v>3605209</v>
          </cell>
          <cell r="B1074" t="str">
            <v>BRUGNOLO</v>
          </cell>
          <cell r="C1074" t="str">
            <v>NICOLA</v>
          </cell>
          <cell r="D1074" t="str">
            <v>A.P.D. VALDAGNO</v>
          </cell>
          <cell r="E1074">
            <v>0</v>
          </cell>
          <cell r="F1074">
            <v>2007</v>
          </cell>
          <cell r="G1074">
            <v>0</v>
          </cell>
          <cell r="H1074" t="str">
            <v>EM</v>
          </cell>
          <cell r="I1074" t="str">
            <v>00135</v>
          </cell>
          <cell r="J1074" t="str">
            <v>03605209</v>
          </cell>
        </row>
        <row r="1075">
          <cell r="A1075">
            <v>3607218</v>
          </cell>
          <cell r="B1075" t="str">
            <v>BRUTTOMESSO</v>
          </cell>
          <cell r="C1075" t="str">
            <v>IVAN</v>
          </cell>
          <cell r="D1075" t="str">
            <v>A.P.D. VALDAGNO</v>
          </cell>
          <cell r="E1075">
            <v>0</v>
          </cell>
          <cell r="F1075">
            <v>2007</v>
          </cell>
          <cell r="G1075">
            <v>0</v>
          </cell>
          <cell r="H1075" t="str">
            <v>EM</v>
          </cell>
          <cell r="I1075" t="str">
            <v>00135</v>
          </cell>
          <cell r="J1075" t="str">
            <v>03607218</v>
          </cell>
        </row>
        <row r="1076">
          <cell r="A1076">
            <v>3604111</v>
          </cell>
          <cell r="B1076" t="str">
            <v>BUONOCORE</v>
          </cell>
          <cell r="C1076" t="str">
            <v>ARMANDO</v>
          </cell>
          <cell r="D1076" t="str">
            <v>POLISPORTIVA DUEVILLE</v>
          </cell>
          <cell r="E1076">
            <v>0</v>
          </cell>
          <cell r="F1076">
            <v>2008</v>
          </cell>
          <cell r="G1076">
            <v>0</v>
          </cell>
          <cell r="H1076" t="str">
            <v>EM</v>
          </cell>
          <cell r="I1076" t="str">
            <v>00112</v>
          </cell>
          <cell r="J1076" t="str">
            <v>03604111</v>
          </cell>
        </row>
        <row r="1077">
          <cell r="A1077">
            <v>3602310</v>
          </cell>
          <cell r="B1077" t="str">
            <v>BUSA</v>
          </cell>
          <cell r="C1077" t="str">
            <v>DARIO</v>
          </cell>
          <cell r="D1077" t="str">
            <v>POL. DIL. MONTECCHIO PRECALCINO</v>
          </cell>
          <cell r="E1077">
            <v>0</v>
          </cell>
          <cell r="F1077">
            <v>2008</v>
          </cell>
          <cell r="G1077">
            <v>0</v>
          </cell>
          <cell r="H1077" t="str">
            <v>EM</v>
          </cell>
          <cell r="I1077" t="str">
            <v>00004</v>
          </cell>
          <cell r="J1077" t="str">
            <v>03602310</v>
          </cell>
        </row>
        <row r="1078">
          <cell r="A1078">
            <v>3603549</v>
          </cell>
          <cell r="B1078" t="str">
            <v>BUSON</v>
          </cell>
          <cell r="C1078" t="str">
            <v>MATTIA</v>
          </cell>
          <cell r="D1078" t="str">
            <v>AMICI DELL'ATLETICA VICENZA</v>
          </cell>
          <cell r="E1078">
            <v>0</v>
          </cell>
          <cell r="F1078">
            <v>2007</v>
          </cell>
          <cell r="G1078">
            <v>0</v>
          </cell>
          <cell r="H1078" t="str">
            <v>EM</v>
          </cell>
          <cell r="I1078" t="str">
            <v>00265</v>
          </cell>
          <cell r="J1078" t="str">
            <v>03603549</v>
          </cell>
        </row>
        <row r="1079">
          <cell r="A1079">
            <v>3602455</v>
          </cell>
          <cell r="B1079" t="str">
            <v>CALORE</v>
          </cell>
          <cell r="C1079" t="str">
            <v>ANDREA</v>
          </cell>
          <cell r="D1079" t="str">
            <v>ATLETICA UNION CREAZZO A.S.D.</v>
          </cell>
          <cell r="E1079">
            <v>0</v>
          </cell>
          <cell r="F1079">
            <v>2007</v>
          </cell>
          <cell r="G1079">
            <v>0</v>
          </cell>
          <cell r="H1079" t="str">
            <v>EM</v>
          </cell>
          <cell r="I1079" t="str">
            <v>00101</v>
          </cell>
          <cell r="J1079" t="str">
            <v>03602455</v>
          </cell>
        </row>
        <row r="1080">
          <cell r="A1080">
            <v>3602268</v>
          </cell>
          <cell r="B1080" t="str">
            <v>CALORE</v>
          </cell>
          <cell r="C1080" t="str">
            <v>GIOVANNI</v>
          </cell>
          <cell r="D1080" t="str">
            <v>POL. DIL. MONTECCHIO PRECALCINO</v>
          </cell>
          <cell r="E1080">
            <v>0</v>
          </cell>
          <cell r="F1080">
            <v>2008</v>
          </cell>
          <cell r="G1080">
            <v>0</v>
          </cell>
          <cell r="H1080" t="str">
            <v>EM</v>
          </cell>
          <cell r="I1080" t="str">
            <v>00004</v>
          </cell>
          <cell r="J1080" t="str">
            <v>03602268</v>
          </cell>
        </row>
        <row r="1081">
          <cell r="A1081">
            <v>3603210</v>
          </cell>
          <cell r="B1081" t="str">
            <v>CAMPAGNOLO</v>
          </cell>
          <cell r="C1081" t="str">
            <v>NICOLO'</v>
          </cell>
          <cell r="D1081" t="str">
            <v>POL. DIL. MONTECCHIO PRECALCINO</v>
          </cell>
          <cell r="E1081">
            <v>0</v>
          </cell>
          <cell r="F1081">
            <v>2007</v>
          </cell>
          <cell r="G1081">
            <v>0</v>
          </cell>
          <cell r="H1081" t="str">
            <v>EM</v>
          </cell>
          <cell r="I1081" t="str">
            <v>00004</v>
          </cell>
          <cell r="J1081" t="str">
            <v>03603210</v>
          </cell>
        </row>
        <row r="1082">
          <cell r="A1082">
            <v>3602386</v>
          </cell>
          <cell r="B1082" t="str">
            <v>CAPALBO</v>
          </cell>
          <cell r="C1082" t="str">
            <v>MARCO</v>
          </cell>
          <cell r="D1082" t="str">
            <v>RISORGIVE</v>
          </cell>
          <cell r="E1082">
            <v>0</v>
          </cell>
          <cell r="F1082">
            <v>2007</v>
          </cell>
          <cell r="G1082">
            <v>0</v>
          </cell>
          <cell r="H1082" t="str">
            <v>EM</v>
          </cell>
          <cell r="I1082" t="str">
            <v>00031</v>
          </cell>
          <cell r="J1082" t="str">
            <v>03602386</v>
          </cell>
        </row>
        <row r="1083">
          <cell r="A1083">
            <v>3606905</v>
          </cell>
          <cell r="B1083" t="str">
            <v>CAROLLO</v>
          </cell>
          <cell r="C1083" t="str">
            <v>DAVIDE</v>
          </cell>
          <cell r="D1083" t="str">
            <v>CSI ATLETICA COLLI BERICI A.S.D.</v>
          </cell>
          <cell r="E1083">
            <v>0</v>
          </cell>
          <cell r="F1083">
            <v>2008</v>
          </cell>
          <cell r="G1083">
            <v>0</v>
          </cell>
          <cell r="H1083" t="str">
            <v>EM</v>
          </cell>
          <cell r="I1083" t="str">
            <v>00070</v>
          </cell>
          <cell r="J1083" t="str">
            <v>03606905</v>
          </cell>
        </row>
        <row r="1084">
          <cell r="A1084">
            <v>3603325</v>
          </cell>
          <cell r="B1084" t="str">
            <v>CARRARINI</v>
          </cell>
          <cell r="C1084" t="str">
            <v>FRANCESCO</v>
          </cell>
          <cell r="D1084" t="str">
            <v>ATLETICA VALCHIAMPO</v>
          </cell>
          <cell r="E1084">
            <v>0</v>
          </cell>
          <cell r="F1084">
            <v>2008</v>
          </cell>
          <cell r="G1084">
            <v>0</v>
          </cell>
          <cell r="H1084" t="str">
            <v>EM</v>
          </cell>
          <cell r="I1084" t="str">
            <v>00140</v>
          </cell>
          <cell r="J1084" t="str">
            <v>03603325</v>
          </cell>
        </row>
        <row r="1085">
          <cell r="A1085">
            <v>3607215</v>
          </cell>
          <cell r="B1085" t="str">
            <v>CASTAGNA</v>
          </cell>
          <cell r="C1085" t="str">
            <v>ANTHONY</v>
          </cell>
          <cell r="D1085" t="str">
            <v>A.P.D. VALDAGNO</v>
          </cell>
          <cell r="E1085">
            <v>0</v>
          </cell>
          <cell r="F1085">
            <v>2007</v>
          </cell>
          <cell r="G1085">
            <v>0</v>
          </cell>
          <cell r="H1085" t="str">
            <v>EM</v>
          </cell>
          <cell r="I1085" t="str">
            <v>00135</v>
          </cell>
          <cell r="J1085" t="str">
            <v>03607215</v>
          </cell>
        </row>
        <row r="1086">
          <cell r="A1086">
            <v>3603665</v>
          </cell>
          <cell r="B1086" t="str">
            <v>CEOLA</v>
          </cell>
          <cell r="C1086" t="str">
            <v>LORENZO</v>
          </cell>
          <cell r="D1086" t="str">
            <v>A.P.D. VALDAGNO</v>
          </cell>
          <cell r="E1086">
            <v>0</v>
          </cell>
          <cell r="F1086">
            <v>2007</v>
          </cell>
          <cell r="G1086">
            <v>0</v>
          </cell>
          <cell r="H1086" t="str">
            <v>EM</v>
          </cell>
          <cell r="I1086" t="str">
            <v>00135</v>
          </cell>
          <cell r="J1086" t="str">
            <v>03603665</v>
          </cell>
        </row>
        <row r="1087">
          <cell r="A1087">
            <v>3605773</v>
          </cell>
          <cell r="B1087" t="str">
            <v>CHIMENTO</v>
          </cell>
          <cell r="C1087" t="str">
            <v>EDOARDO</v>
          </cell>
          <cell r="D1087" t="str">
            <v>CSI ATLETICA COLLI BERICI A.S.D.</v>
          </cell>
          <cell r="E1087">
            <v>0</v>
          </cell>
          <cell r="F1087">
            <v>2007</v>
          </cell>
          <cell r="G1087">
            <v>0</v>
          </cell>
          <cell r="H1087" t="str">
            <v>EM</v>
          </cell>
          <cell r="I1087" t="str">
            <v>00070</v>
          </cell>
          <cell r="J1087" t="str">
            <v>03605773</v>
          </cell>
        </row>
        <row r="1088">
          <cell r="A1088">
            <v>3603863</v>
          </cell>
          <cell r="B1088" t="str">
            <v>CHINOTTO</v>
          </cell>
          <cell r="C1088" t="str">
            <v>RICCARDO</v>
          </cell>
          <cell r="D1088" t="str">
            <v>ATLETICA CALDOGNO '93</v>
          </cell>
          <cell r="E1088">
            <v>0</v>
          </cell>
          <cell r="F1088">
            <v>2008</v>
          </cell>
          <cell r="G1088">
            <v>0</v>
          </cell>
          <cell r="H1088" t="str">
            <v>EM</v>
          </cell>
          <cell r="I1088" t="str">
            <v>00129</v>
          </cell>
          <cell r="J1088" t="str">
            <v>03603863</v>
          </cell>
        </row>
        <row r="1089">
          <cell r="A1089">
            <v>3603555</v>
          </cell>
          <cell r="B1089" t="str">
            <v>CISCO</v>
          </cell>
          <cell r="C1089" t="str">
            <v>ALESSANDRO</v>
          </cell>
          <cell r="D1089" t="str">
            <v>AMICI DELL'ATLETICA VICENZA</v>
          </cell>
          <cell r="E1089">
            <v>0</v>
          </cell>
          <cell r="F1089">
            <v>2008</v>
          </cell>
          <cell r="G1089">
            <v>0</v>
          </cell>
          <cell r="H1089" t="str">
            <v>EM</v>
          </cell>
          <cell r="I1089" t="str">
            <v>00265</v>
          </cell>
          <cell r="J1089" t="str">
            <v>03603555</v>
          </cell>
        </row>
        <row r="1090">
          <cell r="A1090">
            <v>3605218</v>
          </cell>
          <cell r="B1090" t="str">
            <v>COMPARIN</v>
          </cell>
          <cell r="C1090" t="str">
            <v>GIOELE</v>
          </cell>
          <cell r="D1090" t="str">
            <v>CSI ATLETICA COLLI BERICI A.S.D.</v>
          </cell>
          <cell r="E1090">
            <v>0</v>
          </cell>
          <cell r="F1090">
            <v>2007</v>
          </cell>
          <cell r="G1090">
            <v>0</v>
          </cell>
          <cell r="H1090" t="str">
            <v>EM</v>
          </cell>
          <cell r="I1090" t="str">
            <v>00070</v>
          </cell>
          <cell r="J1090" t="str">
            <v>03605218</v>
          </cell>
        </row>
        <row r="1091">
          <cell r="A1091">
            <v>3606533</v>
          </cell>
          <cell r="B1091" t="str">
            <v>CORDIANO</v>
          </cell>
          <cell r="C1091" t="str">
            <v>CRISTIAN</v>
          </cell>
          <cell r="D1091" t="str">
            <v>POLISPORTIVA SALF ALTOPADOVANA</v>
          </cell>
          <cell r="E1091">
            <v>0</v>
          </cell>
          <cell r="F1091">
            <v>2008</v>
          </cell>
          <cell r="G1091">
            <v>0</v>
          </cell>
          <cell r="H1091" t="str">
            <v>EM</v>
          </cell>
          <cell r="I1091" t="str">
            <v>00145</v>
          </cell>
          <cell r="J1091" t="str">
            <v>03606533</v>
          </cell>
        </row>
        <row r="1092">
          <cell r="A1092">
            <v>3604211</v>
          </cell>
          <cell r="B1092" t="str">
            <v>COSTALUNGA</v>
          </cell>
          <cell r="C1092" t="str">
            <v>GIORGIO</v>
          </cell>
          <cell r="D1092" t="str">
            <v>CSI ATLETICA COLLI BERICI A.S.D.</v>
          </cell>
          <cell r="E1092">
            <v>0</v>
          </cell>
          <cell r="F1092">
            <v>2007</v>
          </cell>
          <cell r="G1092">
            <v>0</v>
          </cell>
          <cell r="H1092" t="str">
            <v>EM</v>
          </cell>
          <cell r="I1092" t="str">
            <v>00070</v>
          </cell>
          <cell r="J1092" t="str">
            <v>03604211</v>
          </cell>
        </row>
        <row r="1093">
          <cell r="A1093">
            <v>3604505</v>
          </cell>
          <cell r="B1093" t="str">
            <v>CRESTANI</v>
          </cell>
          <cell r="C1093" t="str">
            <v>PIETRO</v>
          </cell>
          <cell r="D1093" t="str">
            <v>C.S.I. TEZZE SUL BRENTA</v>
          </cell>
          <cell r="E1093">
            <v>0</v>
          </cell>
          <cell r="F1093">
            <v>2007</v>
          </cell>
          <cell r="G1093">
            <v>0</v>
          </cell>
          <cell r="H1093" t="str">
            <v>EM</v>
          </cell>
          <cell r="I1093" t="str">
            <v>00134</v>
          </cell>
          <cell r="J1093" t="str">
            <v>03604505</v>
          </cell>
        </row>
        <row r="1094">
          <cell r="A1094">
            <v>3604961</v>
          </cell>
          <cell r="B1094" t="str">
            <v>CROSARA</v>
          </cell>
          <cell r="C1094" t="str">
            <v>MATTEO</v>
          </cell>
          <cell r="D1094" t="str">
            <v>POLISPORTIVA DUEVILLE</v>
          </cell>
          <cell r="E1094">
            <v>0</v>
          </cell>
          <cell r="F1094">
            <v>2007</v>
          </cell>
          <cell r="G1094">
            <v>0</v>
          </cell>
          <cell r="H1094" t="str">
            <v>EM</v>
          </cell>
          <cell r="I1094" t="str">
            <v>00112</v>
          </cell>
          <cell r="J1094" t="str">
            <v>03604961</v>
          </cell>
        </row>
        <row r="1095">
          <cell r="A1095">
            <v>3603331</v>
          </cell>
          <cell r="B1095" t="str">
            <v>DAL CAPPELLO</v>
          </cell>
          <cell r="C1095" t="str">
            <v>FEDERICO</v>
          </cell>
          <cell r="D1095" t="str">
            <v>ATLETICA VALCHIAMPO</v>
          </cell>
          <cell r="E1095">
            <v>0</v>
          </cell>
          <cell r="F1095">
            <v>2007</v>
          </cell>
          <cell r="G1095">
            <v>0</v>
          </cell>
          <cell r="H1095" t="str">
            <v>EM</v>
          </cell>
          <cell r="I1095" t="str">
            <v>00140</v>
          </cell>
          <cell r="J1095" t="str">
            <v>03603331</v>
          </cell>
        </row>
        <row r="1096">
          <cell r="A1096">
            <v>3604114</v>
          </cell>
          <cell r="B1096" t="str">
            <v>DAL FERRO</v>
          </cell>
          <cell r="C1096" t="str">
            <v>GIACOMO</v>
          </cell>
          <cell r="D1096" t="str">
            <v>POLISPORTIVA DUEVILLE</v>
          </cell>
          <cell r="E1096">
            <v>0</v>
          </cell>
          <cell r="F1096">
            <v>2008</v>
          </cell>
          <cell r="G1096">
            <v>0</v>
          </cell>
          <cell r="H1096" t="str">
            <v>EM</v>
          </cell>
          <cell r="I1096" t="str">
            <v>00112</v>
          </cell>
          <cell r="J1096" t="str">
            <v>03604114</v>
          </cell>
        </row>
        <row r="1097">
          <cell r="A1097">
            <v>3603332</v>
          </cell>
          <cell r="B1097" t="str">
            <v>DAL MOLIN</v>
          </cell>
          <cell r="C1097" t="str">
            <v>ROBERTO</v>
          </cell>
          <cell r="D1097" t="str">
            <v>ATLETICA VALCHIAMPO</v>
          </cell>
          <cell r="E1097">
            <v>0</v>
          </cell>
          <cell r="F1097">
            <v>2008</v>
          </cell>
          <cell r="G1097">
            <v>0</v>
          </cell>
          <cell r="H1097" t="str">
            <v>EM</v>
          </cell>
          <cell r="I1097" t="str">
            <v>00140</v>
          </cell>
          <cell r="J1097" t="str">
            <v>03603332</v>
          </cell>
        </row>
        <row r="1098">
          <cell r="A1098">
            <v>3603557</v>
          </cell>
          <cell r="B1098" t="str">
            <v>DALLA MASSARA</v>
          </cell>
          <cell r="C1098" t="str">
            <v>NICOLA</v>
          </cell>
          <cell r="D1098" t="str">
            <v>AMICI DELL'ATLETICA VICENZA</v>
          </cell>
          <cell r="E1098">
            <v>0</v>
          </cell>
          <cell r="F1098">
            <v>2008</v>
          </cell>
          <cell r="G1098">
            <v>0</v>
          </cell>
          <cell r="H1098" t="str">
            <v>EM</v>
          </cell>
          <cell r="I1098" t="str">
            <v>00265</v>
          </cell>
          <cell r="J1098" t="str">
            <v>03603557</v>
          </cell>
        </row>
        <row r="1099">
          <cell r="A1099">
            <v>3602474</v>
          </cell>
          <cell r="B1099" t="str">
            <v>DE BENEDETTI</v>
          </cell>
          <cell r="C1099" t="str">
            <v>JOELE</v>
          </cell>
          <cell r="D1099" t="str">
            <v>ATLETICA UNION CREAZZO A.S.D.</v>
          </cell>
          <cell r="E1099">
            <v>0</v>
          </cell>
          <cell r="F1099">
            <v>2008</v>
          </cell>
          <cell r="G1099">
            <v>0</v>
          </cell>
          <cell r="H1099" t="str">
            <v>EM</v>
          </cell>
          <cell r="I1099" t="str">
            <v>00101</v>
          </cell>
          <cell r="J1099" t="str">
            <v>03602474</v>
          </cell>
        </row>
        <row r="1100">
          <cell r="A1100">
            <v>3603336</v>
          </cell>
          <cell r="B1100" t="str">
            <v>DE MARZI</v>
          </cell>
          <cell r="C1100" t="str">
            <v>DENNIS</v>
          </cell>
          <cell r="D1100" t="str">
            <v>ATLETICA VALCHIAMPO</v>
          </cell>
          <cell r="E1100">
            <v>0</v>
          </cell>
          <cell r="F1100">
            <v>2007</v>
          </cell>
          <cell r="G1100">
            <v>0</v>
          </cell>
          <cell r="H1100" t="str">
            <v>EM</v>
          </cell>
          <cell r="I1100" t="str">
            <v>00140</v>
          </cell>
          <cell r="J1100" t="str">
            <v>03603336</v>
          </cell>
        </row>
        <row r="1101">
          <cell r="A1101">
            <v>3602478</v>
          </cell>
          <cell r="B1101" t="str">
            <v>DE SANTI</v>
          </cell>
          <cell r="C1101" t="str">
            <v>GIOVANNI</v>
          </cell>
          <cell r="D1101" t="str">
            <v>ATLETICA UNION CREAZZO A.S.D.</v>
          </cell>
          <cell r="E1101">
            <v>0</v>
          </cell>
          <cell r="F1101">
            <v>2008</v>
          </cell>
          <cell r="G1101">
            <v>0</v>
          </cell>
          <cell r="H1101" t="str">
            <v>EM</v>
          </cell>
          <cell r="I1101" t="str">
            <v>00101</v>
          </cell>
          <cell r="J1101" t="str">
            <v>03602478</v>
          </cell>
        </row>
        <row r="1102">
          <cell r="A1102">
            <v>3603617</v>
          </cell>
          <cell r="B1102" t="str">
            <v>DI DOMENICO</v>
          </cell>
          <cell r="C1102" t="str">
            <v>MIRCO</v>
          </cell>
          <cell r="D1102" t="str">
            <v>U.S. SUMMANO</v>
          </cell>
          <cell r="E1102">
            <v>0</v>
          </cell>
          <cell r="F1102">
            <v>2008</v>
          </cell>
          <cell r="G1102">
            <v>0</v>
          </cell>
          <cell r="H1102" t="str">
            <v>EM</v>
          </cell>
          <cell r="I1102" t="str">
            <v>00137</v>
          </cell>
          <cell r="J1102" t="str">
            <v>03603617</v>
          </cell>
        </row>
        <row r="1103">
          <cell r="A1103">
            <v>3608133</v>
          </cell>
          <cell r="B1103" t="str">
            <v>DI GENNARO</v>
          </cell>
          <cell r="C1103" t="str">
            <v>LEONARDO</v>
          </cell>
          <cell r="D1103" t="str">
            <v>CSI ATLETICA COLLI BERICI A.S.D.</v>
          </cell>
          <cell r="E1103">
            <v>0</v>
          </cell>
          <cell r="F1103">
            <v>2007</v>
          </cell>
          <cell r="G1103">
            <v>0</v>
          </cell>
          <cell r="H1103" t="str">
            <v>EM</v>
          </cell>
          <cell r="I1103" t="str">
            <v>00070</v>
          </cell>
          <cell r="J1103" t="str">
            <v>03608133</v>
          </cell>
        </row>
        <row r="1104">
          <cell r="A1104">
            <v>3605983</v>
          </cell>
          <cell r="B1104" t="str">
            <v>DOCIMO</v>
          </cell>
          <cell r="C1104" t="str">
            <v>FRANCESCO</v>
          </cell>
          <cell r="D1104" t="str">
            <v>AMICI DELL'ATLETICA VICENZA</v>
          </cell>
          <cell r="E1104">
            <v>0</v>
          </cell>
          <cell r="F1104">
            <v>2007</v>
          </cell>
          <cell r="G1104">
            <v>0</v>
          </cell>
          <cell r="H1104" t="str">
            <v>EM</v>
          </cell>
          <cell r="I1104" t="str">
            <v>00265</v>
          </cell>
          <cell r="J1104" t="str">
            <v>03605983</v>
          </cell>
        </row>
        <row r="1105">
          <cell r="A1105">
            <v>3602419</v>
          </cell>
          <cell r="B1105" t="str">
            <v>DOSSO</v>
          </cell>
          <cell r="C1105" t="str">
            <v>ACHILLE</v>
          </cell>
          <cell r="D1105" t="str">
            <v>RISORGIVE</v>
          </cell>
          <cell r="E1105">
            <v>0</v>
          </cell>
          <cell r="F1105">
            <v>2008</v>
          </cell>
          <cell r="G1105">
            <v>0</v>
          </cell>
          <cell r="H1105" t="str">
            <v>EM</v>
          </cell>
          <cell r="I1105" t="str">
            <v>00031</v>
          </cell>
          <cell r="J1105" t="str">
            <v>03602419</v>
          </cell>
        </row>
        <row r="1106">
          <cell r="A1106">
            <v>3602484</v>
          </cell>
          <cell r="B1106" t="str">
            <v>EBANETTI</v>
          </cell>
          <cell r="C1106" t="str">
            <v>NICOLO'</v>
          </cell>
          <cell r="D1106" t="str">
            <v>ATLETICA UNION CREAZZO A.S.D.</v>
          </cell>
          <cell r="E1106">
            <v>0</v>
          </cell>
          <cell r="F1106">
            <v>2008</v>
          </cell>
          <cell r="G1106">
            <v>0</v>
          </cell>
          <cell r="H1106" t="str">
            <v>EM</v>
          </cell>
          <cell r="I1106" t="str">
            <v>00101</v>
          </cell>
          <cell r="J1106" t="str">
            <v>03602484</v>
          </cell>
        </row>
        <row r="1107">
          <cell r="A1107">
            <v>3602277</v>
          </cell>
          <cell r="B1107" t="str">
            <v>EL HACHIMI</v>
          </cell>
          <cell r="C1107" t="str">
            <v>AIMAN</v>
          </cell>
          <cell r="D1107" t="str">
            <v>POL. DIL. MONTECCHIO PRECALCINO</v>
          </cell>
          <cell r="E1107">
            <v>0</v>
          </cell>
          <cell r="F1107">
            <v>2007</v>
          </cell>
          <cell r="G1107">
            <v>0</v>
          </cell>
          <cell r="H1107" t="str">
            <v>EM</v>
          </cell>
          <cell r="I1107" t="str">
            <v>00004</v>
          </cell>
          <cell r="J1107" t="str">
            <v>03602277</v>
          </cell>
        </row>
        <row r="1108">
          <cell r="A1108">
            <v>3603636</v>
          </cell>
          <cell r="B1108" t="str">
            <v>FABRELLO</v>
          </cell>
          <cell r="C1108" t="str">
            <v>LUCA</v>
          </cell>
          <cell r="D1108" t="str">
            <v>U.S. SUMMANO</v>
          </cell>
          <cell r="E1108">
            <v>0</v>
          </cell>
          <cell r="F1108">
            <v>2008</v>
          </cell>
          <cell r="G1108">
            <v>0</v>
          </cell>
          <cell r="H1108" t="str">
            <v>EM</v>
          </cell>
          <cell r="I1108" t="str">
            <v>00137</v>
          </cell>
          <cell r="J1108" t="str">
            <v>03603636</v>
          </cell>
        </row>
        <row r="1109">
          <cell r="A1109">
            <v>3603561</v>
          </cell>
          <cell r="B1109" t="str">
            <v>FABRIS</v>
          </cell>
          <cell r="C1109" t="str">
            <v>ANNA</v>
          </cell>
          <cell r="D1109" t="str">
            <v>AMICI DELL'ATLETICA VICENZA</v>
          </cell>
          <cell r="E1109">
            <v>0</v>
          </cell>
          <cell r="F1109">
            <v>2007</v>
          </cell>
          <cell r="G1109">
            <v>0</v>
          </cell>
          <cell r="H1109" t="str">
            <v>EM</v>
          </cell>
          <cell r="I1109" t="str">
            <v>00265</v>
          </cell>
          <cell r="J1109" t="str">
            <v>03603561</v>
          </cell>
        </row>
        <row r="1110">
          <cell r="A1110">
            <v>3602492</v>
          </cell>
          <cell r="B1110" t="str">
            <v>FERRARIN</v>
          </cell>
          <cell r="C1110" t="str">
            <v>ALBERTO</v>
          </cell>
          <cell r="D1110" t="str">
            <v>ATLETICA UNION CREAZZO A.S.D.</v>
          </cell>
          <cell r="E1110">
            <v>0</v>
          </cell>
          <cell r="F1110">
            <v>2007</v>
          </cell>
          <cell r="G1110">
            <v>0</v>
          </cell>
          <cell r="H1110" t="str">
            <v>EM</v>
          </cell>
          <cell r="I1110" t="str">
            <v>00101</v>
          </cell>
          <cell r="J1110" t="str">
            <v>03602492</v>
          </cell>
        </row>
        <row r="1111">
          <cell r="A1111">
            <v>3603343</v>
          </cell>
          <cell r="B1111" t="str">
            <v>FIN</v>
          </cell>
          <cell r="C1111" t="str">
            <v>THOMAS</v>
          </cell>
          <cell r="D1111" t="str">
            <v>ATLETICA VALCHIAMPO</v>
          </cell>
          <cell r="E1111">
            <v>0</v>
          </cell>
          <cell r="F1111">
            <v>2008</v>
          </cell>
          <cell r="G1111">
            <v>0</v>
          </cell>
          <cell r="H1111" t="str">
            <v>EM</v>
          </cell>
          <cell r="I1111" t="str">
            <v>00140</v>
          </cell>
          <cell r="J1111" t="str">
            <v>03603343</v>
          </cell>
        </row>
        <row r="1112">
          <cell r="A1112">
            <v>3606013</v>
          </cell>
          <cell r="B1112" t="str">
            <v>FIORESE</v>
          </cell>
          <cell r="C1112" t="str">
            <v>RICCARDO</v>
          </cell>
          <cell r="D1112" t="str">
            <v>CSI ATLETICA COLLI BERICI A.S.D.</v>
          </cell>
          <cell r="E1112">
            <v>0</v>
          </cell>
          <cell r="F1112">
            <v>2007</v>
          </cell>
          <cell r="G1112">
            <v>0</v>
          </cell>
          <cell r="H1112" t="str">
            <v>EM</v>
          </cell>
          <cell r="I1112" t="str">
            <v>00070</v>
          </cell>
          <cell r="J1112" t="str">
            <v>03606013</v>
          </cell>
        </row>
        <row r="1113">
          <cell r="A1113">
            <v>3603346</v>
          </cell>
          <cell r="B1113" t="str">
            <v>FRANCESCHINI</v>
          </cell>
          <cell r="C1113" t="str">
            <v>AARON</v>
          </cell>
          <cell r="D1113" t="str">
            <v>ATLETICA VALCHIAMPO</v>
          </cell>
          <cell r="E1113">
            <v>0</v>
          </cell>
          <cell r="F1113">
            <v>2008</v>
          </cell>
          <cell r="G1113">
            <v>0</v>
          </cell>
          <cell r="H1113" t="str">
            <v>EM</v>
          </cell>
          <cell r="I1113" t="str">
            <v>00140</v>
          </cell>
          <cell r="J1113" t="str">
            <v>03603346</v>
          </cell>
        </row>
        <row r="1114">
          <cell r="A1114">
            <v>3604876</v>
          </cell>
          <cell r="B1114" t="str">
            <v>FRIGO</v>
          </cell>
          <cell r="C1114" t="str">
            <v>SIMONE</v>
          </cell>
          <cell r="D1114" t="str">
            <v>POLISPORTIVA SALF ALTOPADOVANA</v>
          </cell>
          <cell r="E1114">
            <v>0</v>
          </cell>
          <cell r="F1114">
            <v>2008</v>
          </cell>
          <cell r="G1114">
            <v>0</v>
          </cell>
          <cell r="H1114" t="str">
            <v>EM</v>
          </cell>
          <cell r="I1114" t="str">
            <v>00145</v>
          </cell>
          <cell r="J1114" t="str">
            <v>03604876</v>
          </cell>
        </row>
        <row r="1115">
          <cell r="A1115">
            <v>3604460</v>
          </cell>
          <cell r="B1115" t="str">
            <v>GALVANIN</v>
          </cell>
          <cell r="C1115" t="str">
            <v>LORENZO</v>
          </cell>
          <cell r="D1115" t="str">
            <v>SPAZI VERDI</v>
          </cell>
          <cell r="E1115">
            <v>0</v>
          </cell>
          <cell r="F1115">
            <v>2007</v>
          </cell>
          <cell r="G1115">
            <v>0</v>
          </cell>
          <cell r="H1115" t="str">
            <v>EM</v>
          </cell>
          <cell r="I1115" t="str">
            <v>00298</v>
          </cell>
          <cell r="J1115" t="str">
            <v>03604460</v>
          </cell>
        </row>
        <row r="1116">
          <cell r="A1116">
            <v>3603063</v>
          </cell>
          <cell r="B1116" t="str">
            <v>GECCHELE</v>
          </cell>
          <cell r="C1116" t="str">
            <v>RAY</v>
          </cell>
          <cell r="D1116" t="str">
            <v>ATLETICA ARZIGNANO</v>
          </cell>
          <cell r="E1116">
            <v>0</v>
          </cell>
          <cell r="F1116">
            <v>2007</v>
          </cell>
          <cell r="G1116">
            <v>0</v>
          </cell>
          <cell r="H1116" t="str">
            <v>EM</v>
          </cell>
          <cell r="I1116" t="str">
            <v>00131</v>
          </cell>
          <cell r="J1116" t="str">
            <v>03603063</v>
          </cell>
        </row>
        <row r="1117">
          <cell r="A1117">
            <v>3603688</v>
          </cell>
          <cell r="B1117" t="str">
            <v>GEREMIA</v>
          </cell>
          <cell r="C1117" t="str">
            <v>RICCARDO</v>
          </cell>
          <cell r="D1117" t="str">
            <v>C.S.I. TEZZE SUL BRENTA</v>
          </cell>
          <cell r="E1117">
            <v>0</v>
          </cell>
          <cell r="F1117">
            <v>2007</v>
          </cell>
          <cell r="G1117">
            <v>0</v>
          </cell>
          <cell r="H1117" t="str">
            <v>EM</v>
          </cell>
          <cell r="I1117" t="str">
            <v>00134</v>
          </cell>
          <cell r="J1117" t="str">
            <v>03603688</v>
          </cell>
        </row>
        <row r="1118">
          <cell r="A1118">
            <v>3602502</v>
          </cell>
          <cell r="B1118" t="str">
            <v>GIACHIN</v>
          </cell>
          <cell r="C1118" t="str">
            <v>ALESSANDRO</v>
          </cell>
          <cell r="D1118" t="str">
            <v>ATLETICA UNION CREAZZO A.S.D.</v>
          </cell>
          <cell r="E1118">
            <v>0</v>
          </cell>
          <cell r="F1118">
            <v>2008</v>
          </cell>
          <cell r="G1118">
            <v>0</v>
          </cell>
          <cell r="H1118" t="str">
            <v>EM</v>
          </cell>
          <cell r="I1118" t="str">
            <v>00101</v>
          </cell>
          <cell r="J1118" t="str">
            <v>03602502</v>
          </cell>
        </row>
        <row r="1119">
          <cell r="A1119">
            <v>3603154</v>
          </cell>
          <cell r="B1119" t="str">
            <v>GIARETTA</v>
          </cell>
          <cell r="C1119" t="str">
            <v>FRANCESCO</v>
          </cell>
          <cell r="D1119" t="str">
            <v>GRUPPO SPORTIVO ALPINI VICENZA</v>
          </cell>
          <cell r="E1119">
            <v>0</v>
          </cell>
          <cell r="F1119">
            <v>2008</v>
          </cell>
          <cell r="G1119">
            <v>0</v>
          </cell>
          <cell r="H1119" t="str">
            <v>EM</v>
          </cell>
          <cell r="I1119" t="str">
            <v>00288</v>
          </cell>
          <cell r="J1119" t="str">
            <v>03603154</v>
          </cell>
        </row>
        <row r="1120">
          <cell r="A1120">
            <v>3603565</v>
          </cell>
          <cell r="B1120" t="str">
            <v>GILETTI</v>
          </cell>
          <cell r="C1120" t="str">
            <v>MARCO</v>
          </cell>
          <cell r="D1120" t="str">
            <v>AMICI DELL'ATLETICA VICENZA</v>
          </cell>
          <cell r="E1120">
            <v>0</v>
          </cell>
          <cell r="F1120">
            <v>2008</v>
          </cell>
          <cell r="G1120">
            <v>0</v>
          </cell>
          <cell r="H1120" t="str">
            <v>EM</v>
          </cell>
          <cell r="I1120" t="str">
            <v>00265</v>
          </cell>
          <cell r="J1120" t="str">
            <v>03603565</v>
          </cell>
        </row>
        <row r="1121">
          <cell r="A1121">
            <v>3605818</v>
          </cell>
          <cell r="B1121" t="str">
            <v>GIOMI</v>
          </cell>
          <cell r="C1121" t="str">
            <v>NICCOLO'</v>
          </cell>
          <cell r="D1121" t="str">
            <v>POLISPORTIVA SALF ALTOPADOVANA</v>
          </cell>
          <cell r="E1121">
            <v>0</v>
          </cell>
          <cell r="F1121">
            <v>2008</v>
          </cell>
          <cell r="G1121">
            <v>0</v>
          </cell>
          <cell r="H1121" t="str">
            <v>EM</v>
          </cell>
          <cell r="I1121" t="str">
            <v>00145</v>
          </cell>
          <cell r="J1121" t="str">
            <v>03605818</v>
          </cell>
        </row>
        <row r="1122">
          <cell r="A1122">
            <v>3603567</v>
          </cell>
          <cell r="B1122" t="str">
            <v>GIURELLI</v>
          </cell>
          <cell r="C1122" t="str">
            <v>MARCO</v>
          </cell>
          <cell r="D1122" t="str">
            <v>AMICI DELL'ATLETICA VICENZA</v>
          </cell>
          <cell r="E1122">
            <v>0</v>
          </cell>
          <cell r="F1122">
            <v>2008</v>
          </cell>
          <cell r="G1122">
            <v>0</v>
          </cell>
          <cell r="H1122" t="str">
            <v>EM</v>
          </cell>
          <cell r="I1122" t="str">
            <v>00265</v>
          </cell>
          <cell r="J1122" t="str">
            <v>03603567</v>
          </cell>
        </row>
        <row r="1123">
          <cell r="A1123">
            <v>3602608</v>
          </cell>
          <cell r="B1123" t="str">
            <v>GOLFRE' ANDREASI</v>
          </cell>
          <cell r="C1123" t="str">
            <v>LORENZO</v>
          </cell>
          <cell r="D1123" t="str">
            <v>ATLETICA MONTECCHIO MAGGIORE</v>
          </cell>
          <cell r="E1123">
            <v>0</v>
          </cell>
          <cell r="F1123">
            <v>2008</v>
          </cell>
          <cell r="G1123">
            <v>0</v>
          </cell>
          <cell r="H1123" t="str">
            <v>EM</v>
          </cell>
          <cell r="I1123" t="str">
            <v>00346</v>
          </cell>
          <cell r="J1123" t="str">
            <v>03602608</v>
          </cell>
        </row>
        <row r="1124">
          <cell r="A1124">
            <v>3605584</v>
          </cell>
          <cell r="B1124" t="str">
            <v>GOUEM</v>
          </cell>
          <cell r="C1124" t="str">
            <v>HAIDARA</v>
          </cell>
          <cell r="D1124" t="str">
            <v>AMICI DELL'ATLETICA VICENZA</v>
          </cell>
          <cell r="E1124">
            <v>0</v>
          </cell>
          <cell r="F1124">
            <v>2007</v>
          </cell>
          <cell r="G1124">
            <v>0</v>
          </cell>
          <cell r="H1124" t="str">
            <v>EM</v>
          </cell>
          <cell r="I1124" t="str">
            <v>00265</v>
          </cell>
          <cell r="J1124" t="str">
            <v>03605584</v>
          </cell>
        </row>
        <row r="1125">
          <cell r="A1125">
            <v>3602890</v>
          </cell>
          <cell r="B1125" t="str">
            <v>GUADAGNIN</v>
          </cell>
          <cell r="C1125" t="str">
            <v>GILBERTO</v>
          </cell>
          <cell r="D1125" t="str">
            <v>SPAZI VERDI</v>
          </cell>
          <cell r="E1125">
            <v>0</v>
          </cell>
          <cell r="F1125">
            <v>2008</v>
          </cell>
          <cell r="G1125">
            <v>0</v>
          </cell>
          <cell r="H1125" t="str">
            <v>EM</v>
          </cell>
          <cell r="I1125" t="str">
            <v>00298</v>
          </cell>
          <cell r="J1125" t="str">
            <v>03602890</v>
          </cell>
        </row>
        <row r="1126">
          <cell r="A1126">
            <v>3604870</v>
          </cell>
          <cell r="B1126" t="str">
            <v>GUIDOLIN</v>
          </cell>
          <cell r="C1126" t="str">
            <v>DANIEL</v>
          </cell>
          <cell r="D1126" t="str">
            <v>POLISPORTIVA SALF ALTOPADOVANA</v>
          </cell>
          <cell r="E1126">
            <v>0</v>
          </cell>
          <cell r="F1126">
            <v>2007</v>
          </cell>
          <cell r="G1126">
            <v>0</v>
          </cell>
          <cell r="H1126" t="str">
            <v>EM</v>
          </cell>
          <cell r="I1126" t="str">
            <v>00145</v>
          </cell>
          <cell r="J1126" t="str">
            <v>03604870</v>
          </cell>
        </row>
        <row r="1127">
          <cell r="A1127">
            <v>3602397</v>
          </cell>
          <cell r="B1127" t="str">
            <v>HALILOVIC</v>
          </cell>
          <cell r="C1127" t="str">
            <v>GIORGIO</v>
          </cell>
          <cell r="D1127" t="str">
            <v>RISORGIVE</v>
          </cell>
          <cell r="E1127">
            <v>0</v>
          </cell>
          <cell r="F1127">
            <v>2007</v>
          </cell>
          <cell r="G1127">
            <v>0</v>
          </cell>
          <cell r="H1127" t="str">
            <v>EM</v>
          </cell>
          <cell r="I1127" t="str">
            <v>00031</v>
          </cell>
          <cell r="J1127" t="str">
            <v>03602397</v>
          </cell>
        </row>
        <row r="1128">
          <cell r="A1128">
            <v>3602891</v>
          </cell>
          <cell r="B1128" t="str">
            <v>IANNOTTI</v>
          </cell>
          <cell r="C1128" t="str">
            <v>EDOARDO</v>
          </cell>
          <cell r="D1128" t="str">
            <v>SPAZI VERDI</v>
          </cell>
          <cell r="E1128">
            <v>0</v>
          </cell>
          <cell r="F1128">
            <v>2008</v>
          </cell>
          <cell r="G1128">
            <v>0</v>
          </cell>
          <cell r="H1128" t="str">
            <v>EM</v>
          </cell>
          <cell r="I1128" t="str">
            <v>00298</v>
          </cell>
          <cell r="J1128" t="str">
            <v>03602891</v>
          </cell>
        </row>
        <row r="1129">
          <cell r="A1129">
            <v>3607861</v>
          </cell>
          <cell r="B1129" t="str">
            <v>IPPOLITO</v>
          </cell>
          <cell r="C1129" t="str">
            <v>GIACOMO</v>
          </cell>
          <cell r="D1129" t="str">
            <v>CSI ATLETICA COLLI BERICI A.S.D.</v>
          </cell>
          <cell r="E1129">
            <v>0</v>
          </cell>
          <cell r="F1129">
            <v>2007</v>
          </cell>
          <cell r="G1129">
            <v>0</v>
          </cell>
          <cell r="H1129" t="str">
            <v>EM</v>
          </cell>
          <cell r="I1129" t="str">
            <v>00070</v>
          </cell>
          <cell r="J1129" t="str">
            <v>03607861</v>
          </cell>
        </row>
        <row r="1130">
          <cell r="A1130">
            <v>3607008</v>
          </cell>
          <cell r="B1130" t="str">
            <v>JOVANOVSKI</v>
          </cell>
          <cell r="C1130" t="str">
            <v>DENNIS</v>
          </cell>
          <cell r="D1130" t="str">
            <v>ATLETICA MONTECCHIO MAGGIORE</v>
          </cell>
          <cell r="E1130">
            <v>0</v>
          </cell>
          <cell r="F1130">
            <v>2007</v>
          </cell>
          <cell r="G1130">
            <v>0</v>
          </cell>
          <cell r="H1130" t="str">
            <v>EM</v>
          </cell>
          <cell r="I1130" t="str">
            <v>00346</v>
          </cell>
          <cell r="J1130" t="str">
            <v>03607008</v>
          </cell>
        </row>
        <row r="1131">
          <cell r="A1131">
            <v>3604950</v>
          </cell>
          <cell r="B1131" t="str">
            <v>LAEZZA</v>
          </cell>
          <cell r="C1131" t="str">
            <v>GIANMARCO</v>
          </cell>
          <cell r="D1131" t="str">
            <v>SPAZI VERDI</v>
          </cell>
          <cell r="E1131">
            <v>0</v>
          </cell>
          <cell r="F1131">
            <v>2007</v>
          </cell>
          <cell r="G1131">
            <v>0</v>
          </cell>
          <cell r="H1131" t="str">
            <v>EM</v>
          </cell>
          <cell r="I1131" t="str">
            <v>00298</v>
          </cell>
          <cell r="J1131" t="str">
            <v>03604950</v>
          </cell>
        </row>
        <row r="1132">
          <cell r="A1132">
            <v>3604422</v>
          </cell>
          <cell r="B1132" t="str">
            <v>LAGO</v>
          </cell>
          <cell r="C1132" t="str">
            <v>MICHELE</v>
          </cell>
          <cell r="D1132" t="str">
            <v>POLISPORTIVA SALF ALTOPADOVANA</v>
          </cell>
          <cell r="E1132">
            <v>0</v>
          </cell>
          <cell r="F1132">
            <v>2007</v>
          </cell>
          <cell r="G1132">
            <v>0</v>
          </cell>
          <cell r="H1132" t="str">
            <v>EM</v>
          </cell>
          <cell r="I1132" t="str">
            <v>00145</v>
          </cell>
          <cell r="J1132" t="str">
            <v>03604422</v>
          </cell>
        </row>
        <row r="1133">
          <cell r="A1133">
            <v>3606116</v>
          </cell>
          <cell r="B1133" t="str">
            <v>LANGELLA</v>
          </cell>
          <cell r="C1133" t="str">
            <v>RICCARDO</v>
          </cell>
          <cell r="D1133" t="str">
            <v>SPAZI VERDI</v>
          </cell>
          <cell r="E1133">
            <v>0</v>
          </cell>
          <cell r="F1133">
            <v>2008</v>
          </cell>
          <cell r="G1133">
            <v>0</v>
          </cell>
          <cell r="H1133" t="str">
            <v>EM</v>
          </cell>
          <cell r="I1133" t="str">
            <v>00298</v>
          </cell>
          <cell r="J1133" t="str">
            <v>03606116</v>
          </cell>
        </row>
        <row r="1134">
          <cell r="A1134">
            <v>3604413</v>
          </cell>
          <cell r="B1134" t="str">
            <v>LORENZIN</v>
          </cell>
          <cell r="C1134" t="str">
            <v>RICCARDO</v>
          </cell>
          <cell r="D1134" t="str">
            <v>POLISPORTIVA SALF ALTOPADOVANA</v>
          </cell>
          <cell r="E1134">
            <v>0</v>
          </cell>
          <cell r="F1134">
            <v>2007</v>
          </cell>
          <cell r="G1134">
            <v>0</v>
          </cell>
          <cell r="H1134" t="str">
            <v>EM</v>
          </cell>
          <cell r="I1134" t="str">
            <v>00145</v>
          </cell>
          <cell r="J1134" t="str">
            <v>03604413</v>
          </cell>
        </row>
        <row r="1135">
          <cell r="A1135">
            <v>3605190</v>
          </cell>
          <cell r="B1135" t="str">
            <v>LUCCHIN</v>
          </cell>
          <cell r="C1135" t="str">
            <v>GIOVANNI</v>
          </cell>
          <cell r="D1135" t="str">
            <v>U.S. SUMMANO</v>
          </cell>
          <cell r="E1135">
            <v>0</v>
          </cell>
          <cell r="F1135">
            <v>2007</v>
          </cell>
          <cell r="G1135">
            <v>0</v>
          </cell>
          <cell r="H1135" t="str">
            <v>EM</v>
          </cell>
          <cell r="I1135" t="str">
            <v>00137</v>
          </cell>
          <cell r="J1135" t="str">
            <v>03605190</v>
          </cell>
        </row>
        <row r="1136">
          <cell r="A1136">
            <v>3603575</v>
          </cell>
          <cell r="B1136" t="str">
            <v>MACULAN</v>
          </cell>
          <cell r="C1136" t="str">
            <v>DAVIDE</v>
          </cell>
          <cell r="D1136" t="str">
            <v>AMICI DELL'ATLETICA VICENZA</v>
          </cell>
          <cell r="E1136">
            <v>0</v>
          </cell>
          <cell r="F1136">
            <v>2008</v>
          </cell>
          <cell r="G1136">
            <v>0</v>
          </cell>
          <cell r="H1136" t="str">
            <v>EM</v>
          </cell>
          <cell r="I1136" t="str">
            <v>00265</v>
          </cell>
          <cell r="J1136" t="str">
            <v>03603575</v>
          </cell>
        </row>
        <row r="1137">
          <cell r="A1137">
            <v>3602611</v>
          </cell>
          <cell r="B1137" t="str">
            <v>MANCU</v>
          </cell>
          <cell r="C1137" t="str">
            <v>NICOLAS</v>
          </cell>
          <cell r="D1137" t="str">
            <v>ATLETICA MONTECCHIO MAGGIORE</v>
          </cell>
          <cell r="E1137">
            <v>0</v>
          </cell>
          <cell r="F1137">
            <v>2008</v>
          </cell>
          <cell r="G1137">
            <v>0</v>
          </cell>
          <cell r="H1137" t="str">
            <v>EM</v>
          </cell>
          <cell r="I1137" t="str">
            <v>00346</v>
          </cell>
          <cell r="J1137" t="str">
            <v>03602611</v>
          </cell>
        </row>
        <row r="1138">
          <cell r="A1138">
            <v>3603576</v>
          </cell>
          <cell r="B1138" t="str">
            <v>MARAN</v>
          </cell>
          <cell r="C1138" t="str">
            <v>MATTEO</v>
          </cell>
          <cell r="D1138" t="str">
            <v>AMICI DELL'ATLETICA VICENZA</v>
          </cell>
          <cell r="E1138">
            <v>0</v>
          </cell>
          <cell r="F1138">
            <v>2008</v>
          </cell>
          <cell r="G1138">
            <v>0</v>
          </cell>
          <cell r="H1138" t="str">
            <v>EM</v>
          </cell>
          <cell r="I1138" t="str">
            <v>00265</v>
          </cell>
          <cell r="J1138" t="str">
            <v>03603576</v>
          </cell>
        </row>
        <row r="1139">
          <cell r="A1139">
            <v>3604435</v>
          </cell>
          <cell r="B1139" t="str">
            <v>MARANGONI</v>
          </cell>
          <cell r="C1139" t="str">
            <v>ENRICO</v>
          </cell>
          <cell r="D1139" t="str">
            <v>POLISPORTIVA SALF ALTOPADOVANA</v>
          </cell>
          <cell r="E1139">
            <v>0</v>
          </cell>
          <cell r="F1139">
            <v>2007</v>
          </cell>
          <cell r="G1139">
            <v>0</v>
          </cell>
          <cell r="H1139" t="str">
            <v>EM</v>
          </cell>
          <cell r="I1139" t="str">
            <v>00145</v>
          </cell>
          <cell r="J1139" t="str">
            <v>03604435</v>
          </cell>
        </row>
        <row r="1140">
          <cell r="A1140">
            <v>3603806</v>
          </cell>
          <cell r="B1140" t="str">
            <v>MARCHESINI</v>
          </cell>
          <cell r="C1140" t="str">
            <v>FEDERICO</v>
          </cell>
          <cell r="D1140" t="str">
            <v>G.S. LEONICENA</v>
          </cell>
          <cell r="E1140">
            <v>0</v>
          </cell>
          <cell r="F1140">
            <v>2007</v>
          </cell>
          <cell r="G1140">
            <v>0</v>
          </cell>
          <cell r="H1140" t="str">
            <v>EM</v>
          </cell>
          <cell r="I1140" t="str">
            <v>00136</v>
          </cell>
          <cell r="J1140" t="str">
            <v>03603806</v>
          </cell>
        </row>
        <row r="1141">
          <cell r="A1141">
            <v>3604874</v>
          </cell>
          <cell r="B1141" t="str">
            <v>MARDEGAN</v>
          </cell>
          <cell r="C1141" t="str">
            <v>MATTEO</v>
          </cell>
          <cell r="D1141" t="str">
            <v>POLISPORTIVA SALF ALTOPADOVANA</v>
          </cell>
          <cell r="E1141">
            <v>0</v>
          </cell>
          <cell r="F1141">
            <v>2008</v>
          </cell>
          <cell r="G1141">
            <v>0</v>
          </cell>
          <cell r="H1141" t="str">
            <v>EM</v>
          </cell>
          <cell r="I1141" t="str">
            <v>00145</v>
          </cell>
          <cell r="J1141" t="str">
            <v>03604874</v>
          </cell>
        </row>
        <row r="1142">
          <cell r="A1142">
            <v>3604512</v>
          </cell>
          <cell r="B1142" t="str">
            <v>MASSA</v>
          </cell>
          <cell r="C1142" t="str">
            <v>MARCO</v>
          </cell>
          <cell r="D1142" t="str">
            <v>C.S.I. TEZZE SUL BRENTA</v>
          </cell>
          <cell r="E1142">
            <v>0</v>
          </cell>
          <cell r="F1142">
            <v>2008</v>
          </cell>
          <cell r="G1142">
            <v>0</v>
          </cell>
          <cell r="H1142" t="str">
            <v>EM</v>
          </cell>
          <cell r="I1142" t="str">
            <v>00134</v>
          </cell>
          <cell r="J1142" t="str">
            <v>03604512</v>
          </cell>
        </row>
        <row r="1143">
          <cell r="A1143">
            <v>3602519</v>
          </cell>
          <cell r="B1143" t="str">
            <v>MASSIGNAN</v>
          </cell>
          <cell r="C1143" t="str">
            <v>SIMONE</v>
          </cell>
          <cell r="D1143" t="str">
            <v>ATLETICA UNION CREAZZO A.S.D.</v>
          </cell>
          <cell r="E1143">
            <v>0</v>
          </cell>
          <cell r="F1143">
            <v>2008</v>
          </cell>
          <cell r="G1143">
            <v>0</v>
          </cell>
          <cell r="H1143" t="str">
            <v>EM</v>
          </cell>
          <cell r="I1143" t="str">
            <v>00101</v>
          </cell>
          <cell r="J1143" t="str">
            <v>03602519</v>
          </cell>
        </row>
        <row r="1144">
          <cell r="A1144">
            <v>3605210</v>
          </cell>
          <cell r="B1144" t="str">
            <v>MATA</v>
          </cell>
          <cell r="C1144" t="str">
            <v>GIOELE</v>
          </cell>
          <cell r="D1144" t="str">
            <v>A.P.D. VALDAGNO</v>
          </cell>
          <cell r="E1144">
            <v>0</v>
          </cell>
          <cell r="F1144">
            <v>2007</v>
          </cell>
          <cell r="G1144">
            <v>0</v>
          </cell>
          <cell r="H1144" t="str">
            <v>EM</v>
          </cell>
          <cell r="I1144" t="str">
            <v>00135</v>
          </cell>
          <cell r="J1144" t="str">
            <v>03605210</v>
          </cell>
        </row>
        <row r="1145">
          <cell r="A1145">
            <v>3603354</v>
          </cell>
          <cell r="B1145" t="str">
            <v>MATTONAI</v>
          </cell>
          <cell r="C1145" t="str">
            <v>ALBERTO</v>
          </cell>
          <cell r="D1145" t="str">
            <v>ATLETICA VALCHIAMPO</v>
          </cell>
          <cell r="E1145">
            <v>0</v>
          </cell>
          <cell r="F1145">
            <v>2008</v>
          </cell>
          <cell r="G1145">
            <v>0</v>
          </cell>
          <cell r="H1145" t="str">
            <v>EM</v>
          </cell>
          <cell r="I1145" t="str">
            <v>00140</v>
          </cell>
          <cell r="J1145" t="str">
            <v>03603354</v>
          </cell>
        </row>
        <row r="1146">
          <cell r="A1146">
            <v>3604051</v>
          </cell>
          <cell r="B1146" t="str">
            <v>MIONI</v>
          </cell>
          <cell r="C1146" t="str">
            <v>FEDERICO</v>
          </cell>
          <cell r="D1146" t="str">
            <v>U.S. SUMMANO</v>
          </cell>
          <cell r="E1146">
            <v>0</v>
          </cell>
          <cell r="F1146">
            <v>2007</v>
          </cell>
          <cell r="G1146">
            <v>0</v>
          </cell>
          <cell r="H1146" t="str">
            <v>EM</v>
          </cell>
          <cell r="I1146" t="str">
            <v>00137</v>
          </cell>
          <cell r="J1146" t="str">
            <v>03604051</v>
          </cell>
        </row>
        <row r="1147">
          <cell r="A1147">
            <v>3604354</v>
          </cell>
          <cell r="B1147" t="str">
            <v>MISSIAGGIA</v>
          </cell>
          <cell r="C1147" t="str">
            <v>FILIPPO</v>
          </cell>
          <cell r="D1147" t="str">
            <v>A.S.D. VALLI DEL PASUBIO</v>
          </cell>
          <cell r="E1147">
            <v>0</v>
          </cell>
          <cell r="F1147">
            <v>2007</v>
          </cell>
          <cell r="G1147">
            <v>0</v>
          </cell>
          <cell r="H1147" t="str">
            <v>EM</v>
          </cell>
          <cell r="I1147" t="str">
            <v>00073</v>
          </cell>
          <cell r="J1147" t="str">
            <v>03604354</v>
          </cell>
        </row>
        <row r="1148">
          <cell r="A1148">
            <v>3604362</v>
          </cell>
          <cell r="B1148" t="str">
            <v>MORETTO</v>
          </cell>
          <cell r="C1148" t="str">
            <v>RICCARDO</v>
          </cell>
          <cell r="D1148" t="str">
            <v>AMICI DELL'ATLETICA VICENZA</v>
          </cell>
          <cell r="E1148">
            <v>0</v>
          </cell>
          <cell r="F1148">
            <v>2007</v>
          </cell>
          <cell r="G1148">
            <v>0</v>
          </cell>
          <cell r="H1148" t="str">
            <v>EM</v>
          </cell>
          <cell r="I1148" t="str">
            <v>00265</v>
          </cell>
          <cell r="J1148" t="str">
            <v>03604362</v>
          </cell>
        </row>
        <row r="1149">
          <cell r="A1149">
            <v>3604244</v>
          </cell>
          <cell r="B1149" t="str">
            <v>MORI</v>
          </cell>
          <cell r="C1149" t="str">
            <v>NICOLA</v>
          </cell>
          <cell r="D1149" t="str">
            <v>CSI ATLETICA COLLI BERICI A.S.D.</v>
          </cell>
          <cell r="E1149">
            <v>0</v>
          </cell>
          <cell r="F1149">
            <v>2008</v>
          </cell>
          <cell r="G1149">
            <v>0</v>
          </cell>
          <cell r="H1149" t="str">
            <v>EM</v>
          </cell>
          <cell r="I1149" t="str">
            <v>00070</v>
          </cell>
          <cell r="J1149" t="str">
            <v>03604244</v>
          </cell>
        </row>
        <row r="1150">
          <cell r="A1150">
            <v>3605780</v>
          </cell>
          <cell r="B1150" t="str">
            <v>MULLAH</v>
          </cell>
          <cell r="C1150" t="str">
            <v>RISAD</v>
          </cell>
          <cell r="D1150" t="str">
            <v>CSI ATLETICA COLLI BERICI A.S.D.</v>
          </cell>
          <cell r="E1150">
            <v>0</v>
          </cell>
          <cell r="F1150">
            <v>2008</v>
          </cell>
          <cell r="G1150">
            <v>0</v>
          </cell>
          <cell r="H1150" t="str">
            <v>EM</v>
          </cell>
          <cell r="I1150" t="str">
            <v>00070</v>
          </cell>
          <cell r="J1150" t="str">
            <v>03605780</v>
          </cell>
        </row>
        <row r="1151">
          <cell r="A1151">
            <v>3604554</v>
          </cell>
          <cell r="B1151" t="str">
            <v>NATANGELO</v>
          </cell>
          <cell r="C1151" t="str">
            <v>ALESSANDRO</v>
          </cell>
          <cell r="D1151" t="str">
            <v>A.P.D. VALDAGNO</v>
          </cell>
          <cell r="E1151">
            <v>0</v>
          </cell>
          <cell r="F1151">
            <v>2007</v>
          </cell>
          <cell r="G1151">
            <v>0</v>
          </cell>
          <cell r="H1151" t="str">
            <v>EM</v>
          </cell>
          <cell r="I1151" t="str">
            <v>00135</v>
          </cell>
          <cell r="J1151" t="str">
            <v>03604554</v>
          </cell>
        </row>
        <row r="1152">
          <cell r="A1152">
            <v>3602895</v>
          </cell>
          <cell r="B1152" t="str">
            <v>NOVELLO</v>
          </cell>
          <cell r="C1152" t="str">
            <v>MATTIA</v>
          </cell>
          <cell r="D1152" t="str">
            <v>SPAZI VERDI</v>
          </cell>
          <cell r="E1152">
            <v>0</v>
          </cell>
          <cell r="F1152">
            <v>2008</v>
          </cell>
          <cell r="G1152">
            <v>0</v>
          </cell>
          <cell r="H1152" t="str">
            <v>EM</v>
          </cell>
          <cell r="I1152" t="str">
            <v>00298</v>
          </cell>
          <cell r="J1152" t="str">
            <v>03602895</v>
          </cell>
        </row>
        <row r="1153">
          <cell r="A1153">
            <v>3603150</v>
          </cell>
          <cell r="B1153" t="str">
            <v>PACCAGNELLA</v>
          </cell>
          <cell r="C1153" t="str">
            <v>NICOLA</v>
          </cell>
          <cell r="D1153" t="str">
            <v>GRUPPO SPORTIVO ALPINI VICENZA</v>
          </cell>
          <cell r="E1153">
            <v>0</v>
          </cell>
          <cell r="F1153">
            <v>2007</v>
          </cell>
          <cell r="G1153">
            <v>0</v>
          </cell>
          <cell r="H1153" t="str">
            <v>EM</v>
          </cell>
          <cell r="I1153" t="str">
            <v>00288</v>
          </cell>
          <cell r="J1153" t="str">
            <v>03603150</v>
          </cell>
        </row>
        <row r="1154">
          <cell r="A1154">
            <v>3608130</v>
          </cell>
          <cell r="B1154" t="str">
            <v>PASQUALIN</v>
          </cell>
          <cell r="C1154" t="str">
            <v>LAERTE CARLO ALBERTO</v>
          </cell>
          <cell r="D1154" t="str">
            <v>CSI ATLETICA COLLI BERICI A.S.D.</v>
          </cell>
          <cell r="E1154">
            <v>0</v>
          </cell>
          <cell r="F1154">
            <v>2008</v>
          </cell>
          <cell r="G1154">
            <v>0</v>
          </cell>
          <cell r="H1154" t="str">
            <v>EM</v>
          </cell>
          <cell r="I1154" t="str">
            <v>00070</v>
          </cell>
          <cell r="J1154" t="str">
            <v>03608130</v>
          </cell>
        </row>
        <row r="1155">
          <cell r="A1155">
            <v>3604416</v>
          </cell>
          <cell r="B1155" t="str">
            <v>PAVAN</v>
          </cell>
          <cell r="C1155" t="str">
            <v>ANTONIO</v>
          </cell>
          <cell r="D1155" t="str">
            <v>POLISPORTIVA SALF ALTOPADOVANA</v>
          </cell>
          <cell r="E1155">
            <v>0</v>
          </cell>
          <cell r="F1155">
            <v>2007</v>
          </cell>
          <cell r="G1155">
            <v>0</v>
          </cell>
          <cell r="H1155" t="str">
            <v>EM</v>
          </cell>
          <cell r="I1155" t="str">
            <v>00145</v>
          </cell>
          <cell r="J1155" t="str">
            <v>03604416</v>
          </cell>
        </row>
        <row r="1156">
          <cell r="A1156">
            <v>3605816</v>
          </cell>
          <cell r="B1156" t="str">
            <v>PELIZZARI</v>
          </cell>
          <cell r="C1156" t="str">
            <v>DAVIDE</v>
          </cell>
          <cell r="D1156" t="str">
            <v>POLISPORTIVA SALF ALTOPADOVANA</v>
          </cell>
          <cell r="E1156">
            <v>0</v>
          </cell>
          <cell r="F1156">
            <v>2008</v>
          </cell>
          <cell r="G1156">
            <v>0</v>
          </cell>
          <cell r="H1156" t="str">
            <v>EM</v>
          </cell>
          <cell r="I1156" t="str">
            <v>00145</v>
          </cell>
          <cell r="J1156" t="str">
            <v>03605816</v>
          </cell>
        </row>
        <row r="1157">
          <cell r="A1157">
            <v>3603673</v>
          </cell>
          <cell r="B1157" t="str">
            <v>PELLICHERO</v>
          </cell>
          <cell r="C1157" t="str">
            <v>ISAIA</v>
          </cell>
          <cell r="D1157" t="str">
            <v>A.P.D. VALDAGNO</v>
          </cell>
          <cell r="E1157">
            <v>0</v>
          </cell>
          <cell r="F1157">
            <v>2008</v>
          </cell>
          <cell r="G1157">
            <v>0</v>
          </cell>
          <cell r="H1157" t="str">
            <v>EM</v>
          </cell>
          <cell r="I1157" t="str">
            <v>00135</v>
          </cell>
          <cell r="J1157" t="str">
            <v>03603673</v>
          </cell>
        </row>
        <row r="1158">
          <cell r="A1158">
            <v>3604871</v>
          </cell>
          <cell r="B1158" t="str">
            <v>PETRIN</v>
          </cell>
          <cell r="C1158" t="str">
            <v>BONAVENTURA</v>
          </cell>
          <cell r="D1158" t="str">
            <v>POLISPORTIVA SALF ALTOPADOVANA</v>
          </cell>
          <cell r="E1158">
            <v>0</v>
          </cell>
          <cell r="F1158">
            <v>2007</v>
          </cell>
          <cell r="G1158">
            <v>0</v>
          </cell>
          <cell r="H1158" t="str">
            <v>EM</v>
          </cell>
          <cell r="I1158" t="str">
            <v>00145</v>
          </cell>
          <cell r="J1158" t="str">
            <v>03604871</v>
          </cell>
        </row>
        <row r="1159">
          <cell r="A1159">
            <v>3604764</v>
          </cell>
          <cell r="B1159" t="str">
            <v>PETTENON</v>
          </cell>
          <cell r="C1159" t="str">
            <v>FABRIZIO</v>
          </cell>
          <cell r="D1159" t="str">
            <v>SPAZI VERDI</v>
          </cell>
          <cell r="E1159">
            <v>0</v>
          </cell>
          <cell r="F1159">
            <v>2008</v>
          </cell>
          <cell r="G1159">
            <v>0</v>
          </cell>
          <cell r="H1159" t="str">
            <v>EM</v>
          </cell>
          <cell r="I1159" t="str">
            <v>00298</v>
          </cell>
          <cell r="J1159" t="str">
            <v>03604764</v>
          </cell>
        </row>
        <row r="1160">
          <cell r="A1160">
            <v>3604763</v>
          </cell>
          <cell r="B1160" t="str">
            <v>PETTENON</v>
          </cell>
          <cell r="C1160" t="str">
            <v>FEDERICO</v>
          </cell>
          <cell r="D1160" t="str">
            <v>SPAZI VERDI</v>
          </cell>
          <cell r="E1160">
            <v>0</v>
          </cell>
          <cell r="F1160">
            <v>2007</v>
          </cell>
          <cell r="G1160">
            <v>0</v>
          </cell>
          <cell r="H1160" t="str">
            <v>EM</v>
          </cell>
          <cell r="I1160" t="str">
            <v>00298</v>
          </cell>
          <cell r="J1160" t="str">
            <v>03604763</v>
          </cell>
        </row>
        <row r="1161">
          <cell r="A1161">
            <v>3603153</v>
          </cell>
          <cell r="B1161" t="str">
            <v>PHILIPPS</v>
          </cell>
          <cell r="C1161" t="str">
            <v>LUCA</v>
          </cell>
          <cell r="D1161" t="str">
            <v>GRUPPO SPORTIVO ALPINI VICENZA</v>
          </cell>
          <cell r="E1161">
            <v>0</v>
          </cell>
          <cell r="F1161">
            <v>2008</v>
          </cell>
          <cell r="G1161">
            <v>0</v>
          </cell>
          <cell r="H1161" t="str">
            <v>EM</v>
          </cell>
          <cell r="I1161" t="str">
            <v>00288</v>
          </cell>
          <cell r="J1161" t="str">
            <v>03603153</v>
          </cell>
        </row>
        <row r="1162">
          <cell r="A1162">
            <v>3602291</v>
          </cell>
          <cell r="B1162" t="str">
            <v>PICCOLI</v>
          </cell>
          <cell r="C1162" t="str">
            <v>PIETRO</v>
          </cell>
          <cell r="D1162" t="str">
            <v>POL. DIL. MONTECCHIO PRECALCINO</v>
          </cell>
          <cell r="E1162">
            <v>0</v>
          </cell>
          <cell r="F1162">
            <v>2008</v>
          </cell>
          <cell r="G1162">
            <v>0</v>
          </cell>
          <cell r="H1162" t="str">
            <v>EM</v>
          </cell>
          <cell r="I1162" t="str">
            <v>00004</v>
          </cell>
          <cell r="J1162" t="str">
            <v>03602291</v>
          </cell>
        </row>
        <row r="1163">
          <cell r="A1163">
            <v>3604515</v>
          </cell>
          <cell r="B1163" t="str">
            <v>PIGATTO</v>
          </cell>
          <cell r="C1163" t="str">
            <v>FRANCESCO</v>
          </cell>
          <cell r="D1163" t="str">
            <v>POLISPORTIVA DUEVILLE</v>
          </cell>
          <cell r="E1163">
            <v>0</v>
          </cell>
          <cell r="F1163">
            <v>2007</v>
          </cell>
          <cell r="G1163">
            <v>0</v>
          </cell>
          <cell r="H1163" t="str">
            <v>EM</v>
          </cell>
          <cell r="I1163" t="str">
            <v>00112</v>
          </cell>
          <cell r="J1163" t="str">
            <v>03604515</v>
          </cell>
        </row>
        <row r="1164">
          <cell r="A1164">
            <v>3607425</v>
          </cell>
          <cell r="B1164" t="str">
            <v>PILLON</v>
          </cell>
          <cell r="C1164" t="str">
            <v>MARCO</v>
          </cell>
          <cell r="D1164" t="str">
            <v>POLISPORTIVA SALF ALTOPADOVANA</v>
          </cell>
          <cell r="E1164">
            <v>0</v>
          </cell>
          <cell r="F1164">
            <v>2008</v>
          </cell>
          <cell r="G1164">
            <v>0</v>
          </cell>
          <cell r="H1164" t="str">
            <v>EM</v>
          </cell>
          <cell r="I1164" t="str">
            <v>00145</v>
          </cell>
          <cell r="J1164" t="str">
            <v>03607425</v>
          </cell>
        </row>
        <row r="1165">
          <cell r="A1165">
            <v>3603290</v>
          </cell>
          <cell r="B1165" t="str">
            <v>PIZZOLATO</v>
          </cell>
          <cell r="C1165" t="str">
            <v>NICOLã</v>
          </cell>
          <cell r="D1165" t="str">
            <v>A.P.D. VALDAGNO</v>
          </cell>
          <cell r="E1165">
            <v>0</v>
          </cell>
          <cell r="F1165">
            <v>2008</v>
          </cell>
          <cell r="G1165">
            <v>0</v>
          </cell>
          <cell r="H1165" t="str">
            <v>EM</v>
          </cell>
          <cell r="I1165" t="str">
            <v>00135</v>
          </cell>
          <cell r="J1165" t="str">
            <v>03603290</v>
          </cell>
        </row>
        <row r="1166">
          <cell r="A1166">
            <v>3603583</v>
          </cell>
          <cell r="B1166" t="str">
            <v>POSENATO</v>
          </cell>
          <cell r="C1166" t="str">
            <v>ELIA</v>
          </cell>
          <cell r="D1166" t="str">
            <v>AMICI DELL'ATLETICA VICENZA</v>
          </cell>
          <cell r="E1166">
            <v>0</v>
          </cell>
          <cell r="F1166">
            <v>2008</v>
          </cell>
          <cell r="G1166">
            <v>0</v>
          </cell>
          <cell r="H1166" t="str">
            <v>EM</v>
          </cell>
          <cell r="I1166" t="str">
            <v>00265</v>
          </cell>
          <cell r="J1166" t="str">
            <v>03603583</v>
          </cell>
        </row>
        <row r="1167">
          <cell r="A1167">
            <v>3603658</v>
          </cell>
          <cell r="B1167" t="str">
            <v>PRETTO</v>
          </cell>
          <cell r="C1167" t="str">
            <v>SEBASTIANO</v>
          </cell>
          <cell r="D1167" t="str">
            <v>A.P.D. VALDAGNO</v>
          </cell>
          <cell r="E1167">
            <v>0</v>
          </cell>
          <cell r="F1167">
            <v>2008</v>
          </cell>
          <cell r="G1167">
            <v>0</v>
          </cell>
          <cell r="H1167" t="str">
            <v>EM</v>
          </cell>
          <cell r="I1167" t="str">
            <v>00135</v>
          </cell>
          <cell r="J1167" t="str">
            <v>03603658</v>
          </cell>
        </row>
        <row r="1168">
          <cell r="A1168">
            <v>3604156</v>
          </cell>
          <cell r="B1168" t="str">
            <v>PRUNA</v>
          </cell>
          <cell r="C1168" t="str">
            <v>ACHILLE</v>
          </cell>
          <cell r="D1168" t="str">
            <v>C.S.I. TEZZE SUL BRENTA</v>
          </cell>
          <cell r="E1168">
            <v>0</v>
          </cell>
          <cell r="F1168">
            <v>2008</v>
          </cell>
          <cell r="G1168">
            <v>0</v>
          </cell>
          <cell r="H1168" t="str">
            <v>EM</v>
          </cell>
          <cell r="I1168" t="str">
            <v>00134</v>
          </cell>
          <cell r="J1168" t="str">
            <v>03604156</v>
          </cell>
        </row>
        <row r="1169">
          <cell r="A1169">
            <v>3604511</v>
          </cell>
          <cell r="B1169" t="str">
            <v>PRUNA</v>
          </cell>
          <cell r="C1169" t="str">
            <v>MICHELE</v>
          </cell>
          <cell r="D1169" t="str">
            <v>C.S.I. TEZZE SUL BRENTA</v>
          </cell>
          <cell r="E1169">
            <v>0</v>
          </cell>
          <cell r="F1169">
            <v>2008</v>
          </cell>
          <cell r="G1169">
            <v>0</v>
          </cell>
          <cell r="H1169" t="str">
            <v>EM</v>
          </cell>
          <cell r="I1169" t="str">
            <v>00134</v>
          </cell>
          <cell r="J1169" t="str">
            <v>03604511</v>
          </cell>
        </row>
        <row r="1170">
          <cell r="A1170">
            <v>3604687</v>
          </cell>
          <cell r="B1170" t="str">
            <v>RACCHELLA</v>
          </cell>
          <cell r="C1170" t="str">
            <v>GIOVANNI</v>
          </cell>
          <cell r="D1170" t="str">
            <v>POLISPORTIVA SALF ALTOPADOVANA</v>
          </cell>
          <cell r="E1170">
            <v>0</v>
          </cell>
          <cell r="F1170">
            <v>2007</v>
          </cell>
          <cell r="G1170">
            <v>0</v>
          </cell>
          <cell r="H1170" t="str">
            <v>EM</v>
          </cell>
          <cell r="I1170" t="str">
            <v>00145</v>
          </cell>
          <cell r="J1170" t="str">
            <v>03604687</v>
          </cell>
        </row>
        <row r="1171">
          <cell r="A1171">
            <v>3603091</v>
          </cell>
          <cell r="B1171" t="str">
            <v>RAPUANO</v>
          </cell>
          <cell r="C1171" t="str">
            <v>NICOLA</v>
          </cell>
          <cell r="D1171" t="str">
            <v>ATLETICA ARZIGNANO</v>
          </cell>
          <cell r="E1171">
            <v>0</v>
          </cell>
          <cell r="F1171">
            <v>2007</v>
          </cell>
          <cell r="G1171">
            <v>0</v>
          </cell>
          <cell r="H1171" t="str">
            <v>EM</v>
          </cell>
          <cell r="I1171" t="str">
            <v>00131</v>
          </cell>
          <cell r="J1171" t="str">
            <v>03603091</v>
          </cell>
        </row>
        <row r="1172">
          <cell r="A1172">
            <v>3603689</v>
          </cell>
          <cell r="B1172" t="str">
            <v>REFOSCO</v>
          </cell>
          <cell r="C1172" t="str">
            <v>SAMUELE</v>
          </cell>
          <cell r="D1172" t="str">
            <v>C.S.I. TEZZE SUL BRENTA</v>
          </cell>
          <cell r="E1172">
            <v>0</v>
          </cell>
          <cell r="F1172">
            <v>2008</v>
          </cell>
          <cell r="G1172">
            <v>0</v>
          </cell>
          <cell r="H1172" t="str">
            <v>EM</v>
          </cell>
          <cell r="I1172" t="str">
            <v>00134</v>
          </cell>
          <cell r="J1172" t="str">
            <v>03603689</v>
          </cell>
        </row>
        <row r="1173">
          <cell r="A1173">
            <v>3603587</v>
          </cell>
          <cell r="B1173" t="str">
            <v>REMONATO</v>
          </cell>
          <cell r="C1173" t="str">
            <v>FILIPPO</v>
          </cell>
          <cell r="D1173" t="str">
            <v>AMICI DELL'ATLETICA VICENZA</v>
          </cell>
          <cell r="E1173">
            <v>0</v>
          </cell>
          <cell r="F1173">
            <v>2007</v>
          </cell>
          <cell r="G1173">
            <v>0</v>
          </cell>
          <cell r="H1173" t="str">
            <v>EM</v>
          </cell>
          <cell r="I1173" t="str">
            <v>00265</v>
          </cell>
          <cell r="J1173" t="str">
            <v>03603587</v>
          </cell>
        </row>
        <row r="1174">
          <cell r="A1174">
            <v>3604163</v>
          </cell>
          <cell r="B1174" t="str">
            <v>RIZZI</v>
          </cell>
          <cell r="C1174" t="str">
            <v>MATTIA</v>
          </cell>
          <cell r="D1174" t="str">
            <v>ATLETICA CALDOGNO '93</v>
          </cell>
          <cell r="E1174">
            <v>0</v>
          </cell>
          <cell r="F1174">
            <v>2008</v>
          </cell>
          <cell r="G1174">
            <v>0</v>
          </cell>
          <cell r="H1174" t="str">
            <v>EM</v>
          </cell>
          <cell r="I1174" t="str">
            <v>00129</v>
          </cell>
          <cell r="J1174" t="str">
            <v>03604163</v>
          </cell>
        </row>
        <row r="1175">
          <cell r="A1175">
            <v>3607586</v>
          </cell>
          <cell r="B1175" t="str">
            <v>ROCCHETTO</v>
          </cell>
          <cell r="C1175" t="str">
            <v>ALBERTO</v>
          </cell>
          <cell r="D1175" t="str">
            <v>POLISPORTIVA SALF ALTOPADOVANA</v>
          </cell>
          <cell r="E1175">
            <v>0</v>
          </cell>
          <cell r="F1175">
            <v>2007</v>
          </cell>
          <cell r="G1175">
            <v>0</v>
          </cell>
          <cell r="H1175" t="str">
            <v>EM</v>
          </cell>
          <cell r="I1175" t="str">
            <v>00145</v>
          </cell>
          <cell r="J1175" t="str">
            <v>03607586</v>
          </cell>
        </row>
        <row r="1176">
          <cell r="A1176">
            <v>3603095</v>
          </cell>
          <cell r="B1176" t="str">
            <v>ROSSETTI</v>
          </cell>
          <cell r="C1176" t="str">
            <v>FABIO</v>
          </cell>
          <cell r="D1176" t="str">
            <v>ATLETICA ARZIGNANO</v>
          </cell>
          <cell r="E1176">
            <v>0</v>
          </cell>
          <cell r="F1176">
            <v>2007</v>
          </cell>
          <cell r="G1176">
            <v>0</v>
          </cell>
          <cell r="H1176" t="str">
            <v>EM</v>
          </cell>
          <cell r="I1176" t="str">
            <v>00131</v>
          </cell>
          <cell r="J1176" t="str">
            <v>03603095</v>
          </cell>
        </row>
        <row r="1177">
          <cell r="A1177">
            <v>3603407</v>
          </cell>
          <cell r="B1177" t="str">
            <v>ROSSI</v>
          </cell>
          <cell r="C1177" t="str">
            <v>NICOLã</v>
          </cell>
          <cell r="D1177" t="str">
            <v>ATLETICA UNION CREAZZO A.S.D.</v>
          </cell>
          <cell r="E1177">
            <v>0</v>
          </cell>
          <cell r="F1177">
            <v>2007</v>
          </cell>
          <cell r="G1177">
            <v>0</v>
          </cell>
          <cell r="H1177" t="str">
            <v>EM</v>
          </cell>
          <cell r="I1177" t="str">
            <v>00101</v>
          </cell>
          <cell r="J1177" t="str">
            <v>03603407</v>
          </cell>
        </row>
        <row r="1178">
          <cell r="A1178">
            <v>3603606</v>
          </cell>
          <cell r="B1178" t="str">
            <v>ROSSI DI SCHIO</v>
          </cell>
          <cell r="C1178" t="str">
            <v>GAETANO</v>
          </cell>
          <cell r="D1178" t="str">
            <v>AMICI DELL'ATLETICA VICENZA</v>
          </cell>
          <cell r="E1178">
            <v>0</v>
          </cell>
          <cell r="F1178">
            <v>2007</v>
          </cell>
          <cell r="G1178">
            <v>0</v>
          </cell>
          <cell r="H1178" t="str">
            <v>EM</v>
          </cell>
          <cell r="I1178" t="str">
            <v>00265</v>
          </cell>
          <cell r="J1178" t="str">
            <v>03603606</v>
          </cell>
        </row>
        <row r="1179">
          <cell r="A1179">
            <v>3603605</v>
          </cell>
          <cell r="B1179" t="str">
            <v>ROSSI DI SCHIO</v>
          </cell>
          <cell r="C1179" t="str">
            <v>LEONARDO</v>
          </cell>
          <cell r="D1179" t="str">
            <v>AMICI DELL'ATLETICA VICENZA</v>
          </cell>
          <cell r="E1179">
            <v>0</v>
          </cell>
          <cell r="F1179">
            <v>2007</v>
          </cell>
          <cell r="G1179">
            <v>0</v>
          </cell>
          <cell r="H1179" t="str">
            <v>EM</v>
          </cell>
          <cell r="I1179" t="str">
            <v>00265</v>
          </cell>
          <cell r="J1179" t="str">
            <v>03603605</v>
          </cell>
        </row>
        <row r="1180">
          <cell r="A1180">
            <v>3602424</v>
          </cell>
          <cell r="B1180" t="str">
            <v>RUIZ ABRIL</v>
          </cell>
          <cell r="C1180" t="str">
            <v>SANTIAGO</v>
          </cell>
          <cell r="D1180" t="str">
            <v>RISORGIVE</v>
          </cell>
          <cell r="E1180">
            <v>0</v>
          </cell>
          <cell r="F1180">
            <v>2008</v>
          </cell>
          <cell r="G1180">
            <v>0</v>
          </cell>
          <cell r="H1180" t="str">
            <v>EM</v>
          </cell>
          <cell r="I1180" t="str">
            <v>00031</v>
          </cell>
          <cell r="J1180" t="str">
            <v>03602424</v>
          </cell>
        </row>
        <row r="1181">
          <cell r="A1181">
            <v>3603523</v>
          </cell>
          <cell r="B1181" t="str">
            <v>SACCARDO</v>
          </cell>
          <cell r="C1181" t="str">
            <v>LODOVICO</v>
          </cell>
          <cell r="D1181" t="str">
            <v>U.S. SUMMANO</v>
          </cell>
          <cell r="E1181">
            <v>0</v>
          </cell>
          <cell r="F1181">
            <v>2007</v>
          </cell>
          <cell r="G1181">
            <v>0</v>
          </cell>
          <cell r="H1181" t="str">
            <v>EM</v>
          </cell>
          <cell r="I1181" t="str">
            <v>00137</v>
          </cell>
          <cell r="J1181" t="str">
            <v>03603523</v>
          </cell>
        </row>
        <row r="1182">
          <cell r="A1182">
            <v>3603381</v>
          </cell>
          <cell r="B1182" t="str">
            <v>SANTACA'</v>
          </cell>
          <cell r="C1182" t="str">
            <v>PIETRO</v>
          </cell>
          <cell r="D1182" t="str">
            <v>ATLETICA VALCHIAMPO</v>
          </cell>
          <cell r="E1182">
            <v>0</v>
          </cell>
          <cell r="F1182">
            <v>2007</v>
          </cell>
          <cell r="G1182">
            <v>0</v>
          </cell>
          <cell r="H1182" t="str">
            <v>EM</v>
          </cell>
          <cell r="I1182" t="str">
            <v>00140</v>
          </cell>
          <cell r="J1182" t="str">
            <v>03603381</v>
          </cell>
        </row>
        <row r="1183">
          <cell r="A1183">
            <v>3603590</v>
          </cell>
          <cell r="B1183" t="str">
            <v>SAVIO</v>
          </cell>
          <cell r="C1183" t="str">
            <v>GIOVANNI</v>
          </cell>
          <cell r="D1183" t="str">
            <v>AMICI DELL'ATLETICA VICENZA</v>
          </cell>
          <cell r="E1183">
            <v>0</v>
          </cell>
          <cell r="F1183">
            <v>2007</v>
          </cell>
          <cell r="G1183">
            <v>0</v>
          </cell>
          <cell r="H1183" t="str">
            <v>EM</v>
          </cell>
          <cell r="I1183" t="str">
            <v>00265</v>
          </cell>
          <cell r="J1183" t="str">
            <v>03603590</v>
          </cell>
        </row>
        <row r="1184">
          <cell r="A1184">
            <v>3603592</v>
          </cell>
          <cell r="B1184" t="str">
            <v>SCUDERI</v>
          </cell>
          <cell r="C1184" t="str">
            <v>MATTIA</v>
          </cell>
          <cell r="D1184" t="str">
            <v>AMICI DELL'ATLETICA VICENZA</v>
          </cell>
          <cell r="E1184">
            <v>0</v>
          </cell>
          <cell r="F1184">
            <v>2007</v>
          </cell>
          <cell r="G1184">
            <v>0</v>
          </cell>
          <cell r="H1184" t="str">
            <v>EM</v>
          </cell>
          <cell r="I1184" t="str">
            <v>00265</v>
          </cell>
          <cell r="J1184" t="str">
            <v>03603592</v>
          </cell>
        </row>
        <row r="1185">
          <cell r="A1185">
            <v>3606532</v>
          </cell>
          <cell r="B1185" t="str">
            <v>SORIO</v>
          </cell>
          <cell r="C1185" t="str">
            <v>MARCO DAMIANO</v>
          </cell>
          <cell r="D1185" t="str">
            <v>POLISPORTIVA SALF ALTOPADOVANA</v>
          </cell>
          <cell r="E1185">
            <v>0</v>
          </cell>
          <cell r="F1185">
            <v>2007</v>
          </cell>
          <cell r="G1185">
            <v>0</v>
          </cell>
          <cell r="H1185" t="str">
            <v>EM</v>
          </cell>
          <cell r="I1185" t="str">
            <v>00145</v>
          </cell>
          <cell r="J1185" t="str">
            <v>03606532</v>
          </cell>
        </row>
        <row r="1186">
          <cell r="A1186">
            <v>3604886</v>
          </cell>
          <cell r="B1186" t="str">
            <v>SPAGNOLO</v>
          </cell>
          <cell r="C1186" t="str">
            <v>PIETRO</v>
          </cell>
          <cell r="D1186" t="str">
            <v>POLISPORTIVA DUEVILLE</v>
          </cell>
          <cell r="E1186">
            <v>0</v>
          </cell>
          <cell r="F1186">
            <v>2008</v>
          </cell>
          <cell r="G1186">
            <v>0</v>
          </cell>
          <cell r="H1186" t="str">
            <v>EM</v>
          </cell>
          <cell r="I1186" t="str">
            <v>00112</v>
          </cell>
          <cell r="J1186" t="str">
            <v>03604886</v>
          </cell>
        </row>
        <row r="1187">
          <cell r="A1187">
            <v>3603711</v>
          </cell>
          <cell r="B1187" t="str">
            <v>SPANEVELLO</v>
          </cell>
          <cell r="C1187" t="str">
            <v>PIETRO</v>
          </cell>
          <cell r="D1187" t="str">
            <v>A.P.D. VALDAGNO</v>
          </cell>
          <cell r="E1187">
            <v>0</v>
          </cell>
          <cell r="F1187">
            <v>2007</v>
          </cell>
          <cell r="G1187">
            <v>0</v>
          </cell>
          <cell r="H1187" t="str">
            <v>EM</v>
          </cell>
          <cell r="I1187" t="str">
            <v>00135</v>
          </cell>
          <cell r="J1187" t="str">
            <v>03603711</v>
          </cell>
        </row>
        <row r="1188">
          <cell r="A1188">
            <v>3604583</v>
          </cell>
          <cell r="B1188" t="str">
            <v>TELLATIN</v>
          </cell>
          <cell r="C1188" t="str">
            <v>ALESSANDRO</v>
          </cell>
          <cell r="D1188" t="str">
            <v>POLISPORTIVA SALF ALTOPADOVANA</v>
          </cell>
          <cell r="E1188">
            <v>0</v>
          </cell>
          <cell r="F1188">
            <v>2008</v>
          </cell>
          <cell r="G1188">
            <v>0</v>
          </cell>
          <cell r="H1188" t="str">
            <v>EM</v>
          </cell>
          <cell r="I1188" t="str">
            <v>00145</v>
          </cell>
          <cell r="J1188" t="str">
            <v>03604583</v>
          </cell>
        </row>
        <row r="1189">
          <cell r="A1189">
            <v>3607463</v>
          </cell>
          <cell r="B1189" t="str">
            <v>TEZZA</v>
          </cell>
          <cell r="C1189" t="str">
            <v>FILIPPO</v>
          </cell>
          <cell r="D1189" t="str">
            <v>CSI ATLETICA COLLI BERICI A.S.D.</v>
          </cell>
          <cell r="E1189">
            <v>0</v>
          </cell>
          <cell r="F1189">
            <v>2008</v>
          </cell>
          <cell r="G1189">
            <v>0</v>
          </cell>
          <cell r="H1189" t="str">
            <v>EM</v>
          </cell>
          <cell r="I1189" t="str">
            <v>00070</v>
          </cell>
          <cell r="J1189" t="str">
            <v>03607463</v>
          </cell>
        </row>
        <row r="1190">
          <cell r="A1190">
            <v>3607464</v>
          </cell>
          <cell r="B1190" t="str">
            <v>TEZZA</v>
          </cell>
          <cell r="C1190" t="str">
            <v>TOMMASO</v>
          </cell>
          <cell r="D1190" t="str">
            <v>CSI ATLETICA COLLI BERICI A.S.D.</v>
          </cell>
          <cell r="E1190">
            <v>0</v>
          </cell>
          <cell r="F1190">
            <v>2008</v>
          </cell>
          <cell r="G1190">
            <v>0</v>
          </cell>
          <cell r="H1190" t="str">
            <v>EM</v>
          </cell>
          <cell r="I1190" t="str">
            <v>00070</v>
          </cell>
          <cell r="J1190" t="str">
            <v>03607464</v>
          </cell>
        </row>
        <row r="1191">
          <cell r="A1191">
            <v>3602619</v>
          </cell>
          <cell r="B1191" t="str">
            <v>TIRAPELLE</v>
          </cell>
          <cell r="C1191" t="str">
            <v>LEONARDO</v>
          </cell>
          <cell r="D1191" t="str">
            <v>ATLETICA MONTECCHIO MAGGIORE</v>
          </cell>
          <cell r="E1191">
            <v>0</v>
          </cell>
          <cell r="F1191">
            <v>2007</v>
          </cell>
          <cell r="G1191">
            <v>0</v>
          </cell>
          <cell r="H1191" t="str">
            <v>EM</v>
          </cell>
          <cell r="I1191" t="str">
            <v>00346</v>
          </cell>
          <cell r="J1191" t="str">
            <v>03602619</v>
          </cell>
        </row>
        <row r="1192">
          <cell r="A1192">
            <v>3602905</v>
          </cell>
          <cell r="B1192" t="str">
            <v>TIRELLI</v>
          </cell>
          <cell r="C1192" t="str">
            <v>MANUEL</v>
          </cell>
          <cell r="D1192" t="str">
            <v>SPAZI VERDI</v>
          </cell>
          <cell r="E1192">
            <v>0</v>
          </cell>
          <cell r="F1192">
            <v>2007</v>
          </cell>
          <cell r="G1192">
            <v>0</v>
          </cell>
          <cell r="H1192" t="str">
            <v>EM</v>
          </cell>
          <cell r="I1192" t="str">
            <v>00298</v>
          </cell>
          <cell r="J1192" t="str">
            <v>03602905</v>
          </cell>
        </row>
        <row r="1193">
          <cell r="A1193">
            <v>3606618</v>
          </cell>
          <cell r="B1193" t="str">
            <v>TODESCO</v>
          </cell>
          <cell r="C1193" t="str">
            <v>PIETRO</v>
          </cell>
          <cell r="D1193" t="str">
            <v>POLISPORTIVA SALF ALTOPADOVANA</v>
          </cell>
          <cell r="E1193">
            <v>0</v>
          </cell>
          <cell r="F1193">
            <v>2008</v>
          </cell>
          <cell r="G1193">
            <v>0</v>
          </cell>
          <cell r="H1193" t="str">
            <v>EM</v>
          </cell>
          <cell r="I1193" t="str">
            <v>00145</v>
          </cell>
          <cell r="J1193" t="str">
            <v>03606618</v>
          </cell>
        </row>
        <row r="1194">
          <cell r="A1194">
            <v>3602547</v>
          </cell>
          <cell r="B1194" t="str">
            <v>TODESCO</v>
          </cell>
          <cell r="C1194" t="str">
            <v>SAMUELE</v>
          </cell>
          <cell r="D1194" t="str">
            <v>ATLETICA UNION CREAZZO A.S.D.</v>
          </cell>
          <cell r="E1194">
            <v>0</v>
          </cell>
          <cell r="F1194">
            <v>2008</v>
          </cell>
          <cell r="G1194">
            <v>0</v>
          </cell>
          <cell r="H1194" t="str">
            <v>EM</v>
          </cell>
          <cell r="I1194" t="str">
            <v>00101</v>
          </cell>
          <cell r="J1194" t="str">
            <v>03602547</v>
          </cell>
        </row>
        <row r="1195">
          <cell r="A1195">
            <v>3602551</v>
          </cell>
          <cell r="B1195" t="str">
            <v>TREVISAN</v>
          </cell>
          <cell r="C1195" t="str">
            <v>CRISTIAN</v>
          </cell>
          <cell r="D1195" t="str">
            <v>ATLETICA UNION CREAZZO A.S.D.</v>
          </cell>
          <cell r="E1195">
            <v>0</v>
          </cell>
          <cell r="F1195">
            <v>2007</v>
          </cell>
          <cell r="G1195">
            <v>0</v>
          </cell>
          <cell r="H1195" t="str">
            <v>EM</v>
          </cell>
          <cell r="I1195" t="str">
            <v>00101</v>
          </cell>
          <cell r="J1195" t="str">
            <v>03602551</v>
          </cell>
        </row>
        <row r="1196">
          <cell r="A1196">
            <v>3604052</v>
          </cell>
          <cell r="B1196" t="str">
            <v>VALDO</v>
          </cell>
          <cell r="C1196" t="str">
            <v>ENRICO</v>
          </cell>
          <cell r="D1196" t="str">
            <v>U.S. SUMMANO</v>
          </cell>
          <cell r="E1196">
            <v>0</v>
          </cell>
          <cell r="F1196">
            <v>2007</v>
          </cell>
          <cell r="G1196">
            <v>0</v>
          </cell>
          <cell r="H1196" t="str">
            <v>EM</v>
          </cell>
          <cell r="I1196" t="str">
            <v>00137</v>
          </cell>
          <cell r="J1196" t="str">
            <v>03604052</v>
          </cell>
        </row>
        <row r="1197">
          <cell r="A1197">
            <v>3604266</v>
          </cell>
          <cell r="B1197" t="str">
            <v>VALLORTIGARA</v>
          </cell>
          <cell r="C1197" t="str">
            <v>SIMONE</v>
          </cell>
          <cell r="D1197" t="str">
            <v>CSI ATLETICA COLLI BERICI A.S.D.</v>
          </cell>
          <cell r="E1197">
            <v>0</v>
          </cell>
          <cell r="F1197">
            <v>2007</v>
          </cell>
          <cell r="G1197">
            <v>0</v>
          </cell>
          <cell r="H1197" t="str">
            <v>EM</v>
          </cell>
          <cell r="I1197" t="str">
            <v>00070</v>
          </cell>
          <cell r="J1197" t="str">
            <v>03604266</v>
          </cell>
        </row>
        <row r="1198">
          <cell r="A1198">
            <v>3602622</v>
          </cell>
          <cell r="B1198" t="str">
            <v>VENCATO</v>
          </cell>
          <cell r="C1198" t="str">
            <v>LEONARDO</v>
          </cell>
          <cell r="D1198" t="str">
            <v>ATLETICA MONTECCHIO MAGGIORE</v>
          </cell>
          <cell r="E1198">
            <v>0</v>
          </cell>
          <cell r="F1198">
            <v>2007</v>
          </cell>
          <cell r="G1198">
            <v>0</v>
          </cell>
          <cell r="H1198" t="str">
            <v>EM</v>
          </cell>
          <cell r="I1198" t="str">
            <v>00346</v>
          </cell>
          <cell r="J1198" t="str">
            <v>03602622</v>
          </cell>
        </row>
        <row r="1199">
          <cell r="A1199">
            <v>3607465</v>
          </cell>
          <cell r="B1199" t="str">
            <v>VERARDI</v>
          </cell>
          <cell r="C1199" t="str">
            <v>LUCA</v>
          </cell>
          <cell r="D1199" t="str">
            <v>CSI ATLETICA COLLI BERICI A.S.D.</v>
          </cell>
          <cell r="E1199">
            <v>0</v>
          </cell>
          <cell r="F1199">
            <v>2008</v>
          </cell>
          <cell r="G1199">
            <v>0</v>
          </cell>
          <cell r="H1199" t="str">
            <v>EM</v>
          </cell>
          <cell r="I1199" t="str">
            <v>00070</v>
          </cell>
          <cell r="J1199" t="str">
            <v>03607465</v>
          </cell>
        </row>
        <row r="1200">
          <cell r="A1200">
            <v>3604975</v>
          </cell>
          <cell r="B1200" t="str">
            <v>VICINO</v>
          </cell>
          <cell r="C1200" t="str">
            <v>ALEX</v>
          </cell>
          <cell r="D1200" t="str">
            <v>POLISPORTIVA DUEVILLE</v>
          </cell>
          <cell r="E1200">
            <v>0</v>
          </cell>
          <cell r="F1200">
            <v>2007</v>
          </cell>
          <cell r="G1200">
            <v>0</v>
          </cell>
          <cell r="H1200" t="str">
            <v>EM</v>
          </cell>
          <cell r="I1200" t="str">
            <v>00112</v>
          </cell>
          <cell r="J1200" t="str">
            <v>03604975</v>
          </cell>
        </row>
        <row r="1201">
          <cell r="A1201">
            <v>3603300</v>
          </cell>
          <cell r="B1201" t="str">
            <v>ZANATTA</v>
          </cell>
          <cell r="C1201" t="str">
            <v>GIOVANNI</v>
          </cell>
          <cell r="D1201" t="str">
            <v>A.P.D. VALDAGNO</v>
          </cell>
          <cell r="E1201">
            <v>0</v>
          </cell>
          <cell r="F1201">
            <v>2007</v>
          </cell>
          <cell r="G1201">
            <v>0</v>
          </cell>
          <cell r="H1201" t="str">
            <v>EM</v>
          </cell>
          <cell r="I1201" t="str">
            <v>00135</v>
          </cell>
          <cell r="J1201" t="str">
            <v>03603300</v>
          </cell>
        </row>
        <row r="1202">
          <cell r="A1202">
            <v>3604873</v>
          </cell>
          <cell r="B1202" t="str">
            <v>ZANETTI</v>
          </cell>
          <cell r="C1202" t="str">
            <v>ALEX</v>
          </cell>
          <cell r="D1202" t="str">
            <v>POLISPORTIVA SALF ALTOPADOVANA</v>
          </cell>
          <cell r="E1202">
            <v>0</v>
          </cell>
          <cell r="F1202">
            <v>2007</v>
          </cell>
          <cell r="G1202">
            <v>0</v>
          </cell>
          <cell r="H1202" t="str">
            <v>EM</v>
          </cell>
          <cell r="I1202" t="str">
            <v>00145</v>
          </cell>
          <cell r="J1202" t="str">
            <v>03604873</v>
          </cell>
        </row>
        <row r="1203">
          <cell r="A1203">
            <v>3604503</v>
          </cell>
          <cell r="B1203" t="str">
            <v>ZANIN</v>
          </cell>
          <cell r="C1203" t="str">
            <v>GABRIELE</v>
          </cell>
          <cell r="D1203" t="str">
            <v>POL. DIL. MONTECCHIO PRECALCINO</v>
          </cell>
          <cell r="E1203">
            <v>0</v>
          </cell>
          <cell r="F1203">
            <v>2007</v>
          </cell>
          <cell r="G1203">
            <v>0</v>
          </cell>
          <cell r="H1203" t="str">
            <v>EM</v>
          </cell>
          <cell r="I1203" t="str">
            <v>00004</v>
          </cell>
          <cell r="J1203" t="str">
            <v>03604503</v>
          </cell>
        </row>
        <row r="1204">
          <cell r="A1204">
            <v>3604270</v>
          </cell>
          <cell r="B1204" t="str">
            <v>ZANON</v>
          </cell>
          <cell r="C1204" t="str">
            <v>TOMMASO</v>
          </cell>
          <cell r="D1204" t="str">
            <v>CSI ATLETICA COLLI BERICI A.S.D.</v>
          </cell>
          <cell r="E1204">
            <v>0</v>
          </cell>
          <cell r="F1204">
            <v>2007</v>
          </cell>
          <cell r="G1204">
            <v>0</v>
          </cell>
          <cell r="H1204" t="str">
            <v>EM</v>
          </cell>
          <cell r="I1204" t="str">
            <v>00070</v>
          </cell>
          <cell r="J1204" t="str">
            <v>03604270</v>
          </cell>
        </row>
        <row r="1205">
          <cell r="A1205">
            <v>3603597</v>
          </cell>
          <cell r="B1205" t="str">
            <v>ZEN</v>
          </cell>
          <cell r="C1205" t="str">
            <v>FILIPPO</v>
          </cell>
          <cell r="D1205" t="str">
            <v>AMICI DELL'ATLETICA VICENZA</v>
          </cell>
          <cell r="E1205">
            <v>0</v>
          </cell>
          <cell r="F1205">
            <v>2008</v>
          </cell>
          <cell r="G1205">
            <v>0</v>
          </cell>
          <cell r="H1205" t="str">
            <v>EM</v>
          </cell>
          <cell r="I1205" t="str">
            <v>00265</v>
          </cell>
          <cell r="J1205" t="str">
            <v>03603597</v>
          </cell>
        </row>
        <row r="1206">
          <cell r="A1206">
            <v>3602627</v>
          </cell>
          <cell r="B1206" t="str">
            <v>ZORZETTO</v>
          </cell>
          <cell r="C1206" t="str">
            <v>FRANCESCO</v>
          </cell>
          <cell r="D1206" t="str">
            <v>ATLETICA MONTECCHIO MAGGIORE</v>
          </cell>
          <cell r="E1206">
            <v>0</v>
          </cell>
          <cell r="F1206">
            <v>2008</v>
          </cell>
          <cell r="G1206">
            <v>0</v>
          </cell>
          <cell r="H1206" t="str">
            <v>EM</v>
          </cell>
          <cell r="I1206" t="str">
            <v>00346</v>
          </cell>
          <cell r="J1206" t="str">
            <v>03602627</v>
          </cell>
        </row>
        <row r="1207">
          <cell r="A1207">
            <v>3602560</v>
          </cell>
          <cell r="B1207" t="str">
            <v>ZUCCON</v>
          </cell>
          <cell r="C1207" t="str">
            <v>SARA</v>
          </cell>
          <cell r="D1207" t="str">
            <v>GRUPPO SPORTIVO ALPINI VICENZA</v>
          </cell>
          <cell r="E1207">
            <v>0</v>
          </cell>
          <cell r="F1207">
            <v>2007</v>
          </cell>
          <cell r="G1207">
            <v>0</v>
          </cell>
          <cell r="H1207" t="str">
            <v>EM</v>
          </cell>
          <cell r="I1207" t="str">
            <v>00288</v>
          </cell>
          <cell r="J1207" t="str">
            <v>03602560</v>
          </cell>
        </row>
        <row r="1208">
          <cell r="A1208">
            <v>3604468</v>
          </cell>
          <cell r="B1208" t="str">
            <v>ZULIAN</v>
          </cell>
          <cell r="C1208" t="str">
            <v>GABRIELE</v>
          </cell>
          <cell r="D1208" t="str">
            <v>SPAZI VERDI</v>
          </cell>
          <cell r="E1208">
            <v>0</v>
          </cell>
          <cell r="F1208">
            <v>2008</v>
          </cell>
          <cell r="G1208">
            <v>0</v>
          </cell>
          <cell r="H1208" t="str">
            <v>EM</v>
          </cell>
          <cell r="I1208" t="str">
            <v>00298</v>
          </cell>
          <cell r="J1208" t="str">
            <v>03604468</v>
          </cell>
        </row>
        <row r="1209">
          <cell r="A1209">
            <v>3604419</v>
          </cell>
          <cell r="B1209" t="str">
            <v>ZURLO</v>
          </cell>
          <cell r="C1209" t="str">
            <v>RICCARDO</v>
          </cell>
          <cell r="D1209" t="str">
            <v>POLISPORTIVA SALF ALTOPADOVANA</v>
          </cell>
          <cell r="E1209">
            <v>0</v>
          </cell>
          <cell r="F1209">
            <v>2008</v>
          </cell>
          <cell r="G1209">
            <v>0</v>
          </cell>
          <cell r="H1209" t="str">
            <v>EM</v>
          </cell>
          <cell r="I1209" t="str">
            <v>00145</v>
          </cell>
          <cell r="J1209" t="str">
            <v>03604419</v>
          </cell>
        </row>
        <row r="1210">
          <cell r="A1210">
            <v>3604192</v>
          </cell>
          <cell r="B1210" t="str">
            <v>AIT ALI</v>
          </cell>
          <cell r="C1210" t="str">
            <v>IMAN</v>
          </cell>
          <cell r="D1210" t="str">
            <v>CSI ATLETICA COLLI BERICI A.S.D.</v>
          </cell>
          <cell r="E1210">
            <v>0</v>
          </cell>
          <cell r="F1210">
            <v>2000</v>
          </cell>
          <cell r="G1210">
            <v>0</v>
          </cell>
          <cell r="H1210" t="str">
            <v>JF</v>
          </cell>
          <cell r="I1210" t="str">
            <v>00070</v>
          </cell>
          <cell r="J1210" t="str">
            <v>03604192</v>
          </cell>
        </row>
        <row r="1211">
          <cell r="A1211">
            <v>3603110</v>
          </cell>
          <cell r="B1211" t="str">
            <v>ANDRIOLO</v>
          </cell>
          <cell r="C1211" t="str">
            <v>ERICA</v>
          </cell>
          <cell r="D1211" t="str">
            <v>ATLETICA UNION CREAZZO A.S.D.</v>
          </cell>
          <cell r="E1211">
            <v>0</v>
          </cell>
          <cell r="F1211">
            <v>2000</v>
          </cell>
          <cell r="G1211">
            <v>0</v>
          </cell>
          <cell r="H1211" t="str">
            <v>JF</v>
          </cell>
          <cell r="I1211" t="str">
            <v>00101</v>
          </cell>
          <cell r="J1211" t="str">
            <v>03603110</v>
          </cell>
        </row>
        <row r="1212">
          <cell r="A1212">
            <v>3603511</v>
          </cell>
          <cell r="B1212" t="str">
            <v>BERTOLDO</v>
          </cell>
          <cell r="C1212" t="str">
            <v>ARIANNA</v>
          </cell>
          <cell r="D1212" t="str">
            <v>U.S. SUMMANO</v>
          </cell>
          <cell r="E1212">
            <v>0</v>
          </cell>
          <cell r="F1212">
            <v>2000</v>
          </cell>
          <cell r="G1212">
            <v>0</v>
          </cell>
          <cell r="H1212" t="str">
            <v>JF</v>
          </cell>
          <cell r="I1212" t="str">
            <v>00137</v>
          </cell>
          <cell r="J1212" t="str">
            <v>03603511</v>
          </cell>
        </row>
        <row r="1213">
          <cell r="A1213">
            <v>3603037</v>
          </cell>
          <cell r="B1213" t="str">
            <v>BIANCHETTI</v>
          </cell>
          <cell r="C1213" t="str">
            <v>KATRIN</v>
          </cell>
          <cell r="D1213" t="str">
            <v>ATLETICA ARZIGNANO</v>
          </cell>
          <cell r="E1213">
            <v>0</v>
          </cell>
          <cell r="F1213">
            <v>1999</v>
          </cell>
          <cell r="G1213">
            <v>0</v>
          </cell>
          <cell r="H1213" t="str">
            <v>JF</v>
          </cell>
          <cell r="I1213" t="str">
            <v>00131</v>
          </cell>
          <cell r="J1213" t="str">
            <v>03603037</v>
          </cell>
        </row>
        <row r="1214">
          <cell r="A1214">
            <v>3603942</v>
          </cell>
          <cell r="B1214" t="str">
            <v>BONATO</v>
          </cell>
          <cell r="C1214" t="str">
            <v>LUISA</v>
          </cell>
          <cell r="D1214" t="str">
            <v>POLISPORTIVA DUEVILLE</v>
          </cell>
          <cell r="E1214">
            <v>0</v>
          </cell>
          <cell r="F1214">
            <v>2000</v>
          </cell>
          <cell r="G1214">
            <v>0</v>
          </cell>
          <cell r="H1214" t="str">
            <v>JF</v>
          </cell>
          <cell r="I1214" t="str">
            <v>00112</v>
          </cell>
          <cell r="J1214" t="str">
            <v>03603942</v>
          </cell>
        </row>
        <row r="1215">
          <cell r="A1215">
            <v>3603271</v>
          </cell>
          <cell r="B1215" t="str">
            <v>CARIOLATO</v>
          </cell>
          <cell r="C1215" t="str">
            <v>ELISA</v>
          </cell>
          <cell r="D1215" t="str">
            <v>A.P.D. VALDAGNO</v>
          </cell>
          <cell r="E1215">
            <v>0</v>
          </cell>
          <cell r="F1215">
            <v>2000</v>
          </cell>
          <cell r="G1215">
            <v>0</v>
          </cell>
          <cell r="H1215" t="str">
            <v>JF</v>
          </cell>
          <cell r="I1215" t="str">
            <v>00135</v>
          </cell>
          <cell r="J1215" t="str">
            <v>03603271</v>
          </cell>
        </row>
        <row r="1216">
          <cell r="A1216">
            <v>3604812</v>
          </cell>
          <cell r="B1216" t="str">
            <v>CENCHERLE</v>
          </cell>
          <cell r="C1216" t="str">
            <v>GIULIA</v>
          </cell>
          <cell r="D1216" t="str">
            <v>A.S.D. VALLI DEL PASUBIO</v>
          </cell>
          <cell r="E1216">
            <v>0</v>
          </cell>
          <cell r="F1216">
            <v>1999</v>
          </cell>
          <cell r="G1216">
            <v>0</v>
          </cell>
          <cell r="H1216" t="str">
            <v>JF</v>
          </cell>
          <cell r="I1216" t="str">
            <v>00073</v>
          </cell>
          <cell r="J1216" t="str">
            <v>03604812</v>
          </cell>
        </row>
        <row r="1217">
          <cell r="A1217">
            <v>3603042</v>
          </cell>
          <cell r="B1217" t="str">
            <v>CENSI</v>
          </cell>
          <cell r="C1217" t="str">
            <v>ANNA</v>
          </cell>
          <cell r="D1217" t="str">
            <v>ATLETICA ARZIGNANO</v>
          </cell>
          <cell r="E1217">
            <v>0</v>
          </cell>
          <cell r="F1217">
            <v>2000</v>
          </cell>
          <cell r="G1217">
            <v>0</v>
          </cell>
          <cell r="H1217" t="str">
            <v>JF</v>
          </cell>
          <cell r="I1217" t="str">
            <v>00131</v>
          </cell>
          <cell r="J1217" t="str">
            <v>03603042</v>
          </cell>
        </row>
        <row r="1218">
          <cell r="A1218">
            <v>3603955</v>
          </cell>
          <cell r="B1218" t="str">
            <v>CRESTANI</v>
          </cell>
          <cell r="C1218" t="str">
            <v>CATERINA</v>
          </cell>
          <cell r="D1218" t="str">
            <v>POLISPORTIVA DUEVILLE</v>
          </cell>
          <cell r="E1218">
            <v>0</v>
          </cell>
          <cell r="F1218">
            <v>1999</v>
          </cell>
          <cell r="G1218">
            <v>0</v>
          </cell>
          <cell r="H1218" t="str">
            <v>JF</v>
          </cell>
          <cell r="I1218" t="str">
            <v>00112</v>
          </cell>
          <cell r="J1218" t="str">
            <v>03603955</v>
          </cell>
        </row>
        <row r="1219">
          <cell r="A1219">
            <v>3603957</v>
          </cell>
          <cell r="B1219" t="str">
            <v>CRISTOFORI</v>
          </cell>
          <cell r="C1219" t="str">
            <v>SARA</v>
          </cell>
          <cell r="D1219" t="str">
            <v>POLISPORTIVA DUEVILLE</v>
          </cell>
          <cell r="E1219">
            <v>0</v>
          </cell>
          <cell r="F1219">
            <v>2000</v>
          </cell>
          <cell r="G1219">
            <v>0</v>
          </cell>
          <cell r="H1219" t="str">
            <v>JF</v>
          </cell>
          <cell r="I1219" t="str">
            <v>00112</v>
          </cell>
          <cell r="J1219" t="str">
            <v>03603957</v>
          </cell>
        </row>
        <row r="1220">
          <cell r="A1220">
            <v>3604214</v>
          </cell>
          <cell r="B1220" t="str">
            <v>DAL MASO</v>
          </cell>
          <cell r="C1220" t="str">
            <v>VALENTINA</v>
          </cell>
          <cell r="D1220" t="str">
            <v>CSI ATLETICA COLLI BERICI A.S.D.</v>
          </cell>
          <cell r="E1220">
            <v>0</v>
          </cell>
          <cell r="F1220">
            <v>2000</v>
          </cell>
          <cell r="G1220">
            <v>0</v>
          </cell>
          <cell r="H1220" t="str">
            <v>JF</v>
          </cell>
          <cell r="I1220" t="str">
            <v>00070</v>
          </cell>
          <cell r="J1220" t="str">
            <v>03604214</v>
          </cell>
        </row>
        <row r="1221">
          <cell r="A1221">
            <v>3604685</v>
          </cell>
          <cell r="B1221" t="str">
            <v>DE POLI</v>
          </cell>
          <cell r="C1221" t="str">
            <v>SOFIA</v>
          </cell>
          <cell r="D1221" t="str">
            <v>POLISPORTIVA SALF ALTOPADOVANA</v>
          </cell>
          <cell r="E1221">
            <v>0</v>
          </cell>
          <cell r="F1221">
            <v>1999</v>
          </cell>
          <cell r="G1221">
            <v>0</v>
          </cell>
          <cell r="H1221" t="str">
            <v>JF</v>
          </cell>
          <cell r="I1221" t="str">
            <v>00145</v>
          </cell>
          <cell r="J1221" t="str">
            <v>03604685</v>
          </cell>
        </row>
        <row r="1222">
          <cell r="A1222">
            <v>3604020</v>
          </cell>
          <cell r="B1222" t="str">
            <v>FABRELLO</v>
          </cell>
          <cell r="C1222" t="str">
            <v>LAURA</v>
          </cell>
          <cell r="D1222" t="str">
            <v>POLISPORTIVA DUEVILLE</v>
          </cell>
          <cell r="E1222">
            <v>0</v>
          </cell>
          <cell r="F1222">
            <v>2000</v>
          </cell>
          <cell r="G1222">
            <v>0</v>
          </cell>
          <cell r="H1222" t="str">
            <v>JF</v>
          </cell>
          <cell r="I1222" t="str">
            <v>00112</v>
          </cell>
          <cell r="J1222" t="str">
            <v>03604020</v>
          </cell>
        </row>
        <row r="1223">
          <cell r="A1223">
            <v>3607454</v>
          </cell>
          <cell r="B1223" t="str">
            <v>FALDANI</v>
          </cell>
          <cell r="C1223" t="str">
            <v>MARTINA</v>
          </cell>
          <cell r="D1223" t="str">
            <v>POLISPORTIVA SALF ALTOPADOVANA</v>
          </cell>
          <cell r="E1223">
            <v>0</v>
          </cell>
          <cell r="F1223">
            <v>1999</v>
          </cell>
          <cell r="G1223">
            <v>0</v>
          </cell>
          <cell r="H1223" t="str">
            <v>JF</v>
          </cell>
          <cell r="I1223" t="str">
            <v>00145</v>
          </cell>
          <cell r="J1223" t="str">
            <v>03607454</v>
          </cell>
        </row>
        <row r="1224">
          <cell r="A1224">
            <v>3603779</v>
          </cell>
          <cell r="B1224" t="str">
            <v>FIORIO</v>
          </cell>
          <cell r="C1224" t="str">
            <v>CHIARA</v>
          </cell>
          <cell r="D1224" t="str">
            <v>G.S. LEONICENA</v>
          </cell>
          <cell r="E1224">
            <v>0</v>
          </cell>
          <cell r="F1224">
            <v>2000</v>
          </cell>
          <cell r="G1224">
            <v>0</v>
          </cell>
          <cell r="H1224" t="str">
            <v>JF</v>
          </cell>
          <cell r="I1224" t="str">
            <v>00136</v>
          </cell>
          <cell r="J1224" t="str">
            <v>03603779</v>
          </cell>
        </row>
        <row r="1225">
          <cell r="A1225">
            <v>3604021</v>
          </cell>
          <cell r="B1225" t="str">
            <v>GALVAN</v>
          </cell>
          <cell r="C1225" t="str">
            <v>EVA</v>
          </cell>
          <cell r="D1225" t="str">
            <v>POLISPORTIVA DUEVILLE</v>
          </cell>
          <cell r="E1225">
            <v>0</v>
          </cell>
          <cell r="F1225">
            <v>1999</v>
          </cell>
          <cell r="G1225">
            <v>0</v>
          </cell>
          <cell r="H1225" t="str">
            <v>JF</v>
          </cell>
          <cell r="I1225" t="str">
            <v>00112</v>
          </cell>
          <cell r="J1225" t="str">
            <v>03604021</v>
          </cell>
        </row>
        <row r="1226">
          <cell r="A1226">
            <v>3602506</v>
          </cell>
          <cell r="B1226" t="str">
            <v>GRIGNOLO</v>
          </cell>
          <cell r="C1226" t="str">
            <v>ALESSIA</v>
          </cell>
          <cell r="D1226" t="str">
            <v>ATLETICA UNION CREAZZO A.S.D.</v>
          </cell>
          <cell r="E1226">
            <v>0</v>
          </cell>
          <cell r="F1226">
            <v>2000</v>
          </cell>
          <cell r="G1226">
            <v>0</v>
          </cell>
          <cell r="H1226" t="str">
            <v>JF</v>
          </cell>
          <cell r="I1226" t="str">
            <v>00101</v>
          </cell>
          <cell r="J1226" t="str">
            <v>03602506</v>
          </cell>
        </row>
        <row r="1227">
          <cell r="A1227">
            <v>3603282</v>
          </cell>
          <cell r="B1227" t="str">
            <v>KOUAKOU</v>
          </cell>
          <cell r="C1227" t="str">
            <v>MOILLET</v>
          </cell>
          <cell r="D1227" t="str">
            <v>A.P.D. VALDAGNO</v>
          </cell>
          <cell r="E1227">
            <v>0</v>
          </cell>
          <cell r="F1227">
            <v>1999</v>
          </cell>
          <cell r="G1227">
            <v>0</v>
          </cell>
          <cell r="H1227" t="str">
            <v>JF</v>
          </cell>
          <cell r="I1227" t="str">
            <v>00135</v>
          </cell>
          <cell r="J1227" t="str">
            <v>03603282</v>
          </cell>
        </row>
        <row r="1228">
          <cell r="A1228">
            <v>3603515</v>
          </cell>
          <cell r="B1228" t="str">
            <v>LONGHI</v>
          </cell>
          <cell r="C1228" t="str">
            <v>NICOLE</v>
          </cell>
          <cell r="D1228" t="str">
            <v>U.S. SUMMANO</v>
          </cell>
          <cell r="E1228">
            <v>0</v>
          </cell>
          <cell r="F1228">
            <v>2000</v>
          </cell>
          <cell r="G1228">
            <v>0</v>
          </cell>
          <cell r="H1228" t="str">
            <v>JF</v>
          </cell>
          <cell r="I1228" t="str">
            <v>00137</v>
          </cell>
          <cell r="J1228" t="str">
            <v>03603515</v>
          </cell>
        </row>
        <row r="1229">
          <cell r="A1229">
            <v>3607214</v>
          </cell>
          <cell r="B1229" t="str">
            <v>LONGHI</v>
          </cell>
          <cell r="C1229" t="str">
            <v>VALERIA</v>
          </cell>
          <cell r="D1229" t="str">
            <v>A.P.D. VALDAGNO</v>
          </cell>
          <cell r="E1229">
            <v>0</v>
          </cell>
          <cell r="F1229">
            <v>2000</v>
          </cell>
          <cell r="G1229">
            <v>0</v>
          </cell>
          <cell r="H1229" t="str">
            <v>JF</v>
          </cell>
          <cell r="I1229" t="str">
            <v>00135</v>
          </cell>
          <cell r="J1229" t="str">
            <v>03607214</v>
          </cell>
        </row>
        <row r="1230">
          <cell r="A1230">
            <v>3604239</v>
          </cell>
          <cell r="B1230" t="str">
            <v>MAGRIN</v>
          </cell>
          <cell r="C1230" t="str">
            <v>ALESSIA</v>
          </cell>
          <cell r="D1230" t="str">
            <v>CSI ATLETICA COLLI BERICI A.S.D.</v>
          </cell>
          <cell r="E1230">
            <v>0</v>
          </cell>
          <cell r="F1230">
            <v>2000</v>
          </cell>
          <cell r="G1230">
            <v>0</v>
          </cell>
          <cell r="H1230" t="str">
            <v>JF</v>
          </cell>
          <cell r="I1230" t="str">
            <v>00070</v>
          </cell>
          <cell r="J1230" t="str">
            <v>03604239</v>
          </cell>
        </row>
        <row r="1231">
          <cell r="A1231">
            <v>3603978</v>
          </cell>
          <cell r="B1231" t="str">
            <v>MARCON</v>
          </cell>
          <cell r="C1231" t="str">
            <v>LAURA</v>
          </cell>
          <cell r="D1231" t="str">
            <v>POLISPORTIVA DUEVILLE</v>
          </cell>
          <cell r="E1231">
            <v>0</v>
          </cell>
          <cell r="F1231">
            <v>2000</v>
          </cell>
          <cell r="G1231">
            <v>0</v>
          </cell>
          <cell r="H1231" t="str">
            <v>JF</v>
          </cell>
          <cell r="I1231" t="str">
            <v>00112</v>
          </cell>
          <cell r="J1231" t="str">
            <v>03603978</v>
          </cell>
        </row>
        <row r="1232">
          <cell r="A1232">
            <v>3602518</v>
          </cell>
          <cell r="B1232" t="str">
            <v>MARTINI</v>
          </cell>
          <cell r="C1232" t="str">
            <v>NOEMI</v>
          </cell>
          <cell r="D1232" t="str">
            <v>ATLETICA UNION CREAZZO A.S.D.</v>
          </cell>
          <cell r="E1232">
            <v>0</v>
          </cell>
          <cell r="F1232">
            <v>2000</v>
          </cell>
          <cell r="G1232">
            <v>0</v>
          </cell>
          <cell r="H1232" t="str">
            <v>JF</v>
          </cell>
          <cell r="I1232" t="str">
            <v>00101</v>
          </cell>
          <cell r="J1232" t="str">
            <v>03602518</v>
          </cell>
        </row>
        <row r="1233">
          <cell r="A1233">
            <v>3603078</v>
          </cell>
          <cell r="B1233" t="str">
            <v>MASIERO</v>
          </cell>
          <cell r="C1233" t="str">
            <v>SILVIA</v>
          </cell>
          <cell r="D1233" t="str">
            <v>ATLETICA ARZIGNANO</v>
          </cell>
          <cell r="E1233">
            <v>0</v>
          </cell>
          <cell r="F1233">
            <v>1999</v>
          </cell>
          <cell r="G1233">
            <v>0</v>
          </cell>
          <cell r="H1233" t="str">
            <v>JF</v>
          </cell>
          <cell r="I1233" t="str">
            <v>00131</v>
          </cell>
          <cell r="J1233" t="str">
            <v>03603078</v>
          </cell>
        </row>
        <row r="1234">
          <cell r="A1234">
            <v>3603980</v>
          </cell>
          <cell r="B1234" t="str">
            <v>MERLO</v>
          </cell>
          <cell r="C1234" t="str">
            <v>MARTA</v>
          </cell>
          <cell r="D1234" t="str">
            <v>POLISPORTIVA DUEVILLE</v>
          </cell>
          <cell r="E1234">
            <v>0</v>
          </cell>
          <cell r="F1234">
            <v>1999</v>
          </cell>
          <cell r="G1234">
            <v>0</v>
          </cell>
          <cell r="H1234" t="str">
            <v>JF</v>
          </cell>
          <cell r="I1234" t="str">
            <v>00112</v>
          </cell>
          <cell r="J1234" t="str">
            <v>03603980</v>
          </cell>
        </row>
        <row r="1235">
          <cell r="A1235">
            <v>3602402</v>
          </cell>
          <cell r="B1235" t="str">
            <v>MOZZO</v>
          </cell>
          <cell r="C1235" t="str">
            <v>MARTINA</v>
          </cell>
          <cell r="D1235" t="str">
            <v>RISORGIVE</v>
          </cell>
          <cell r="E1235">
            <v>0</v>
          </cell>
          <cell r="F1235">
            <v>1999</v>
          </cell>
          <cell r="G1235">
            <v>0</v>
          </cell>
          <cell r="H1235" t="str">
            <v>JF</v>
          </cell>
          <cell r="I1235" t="str">
            <v>00031</v>
          </cell>
          <cell r="J1235" t="str">
            <v>03602402</v>
          </cell>
        </row>
        <row r="1236">
          <cell r="A1236">
            <v>3602531</v>
          </cell>
          <cell r="B1236" t="str">
            <v>PALMA</v>
          </cell>
          <cell r="C1236" t="str">
            <v>LUCREZIA</v>
          </cell>
          <cell r="D1236" t="str">
            <v>ATLETICA UNION CREAZZO A.S.D.</v>
          </cell>
          <cell r="E1236">
            <v>0</v>
          </cell>
          <cell r="F1236">
            <v>1999</v>
          </cell>
          <cell r="G1236">
            <v>0</v>
          </cell>
          <cell r="H1236" t="str">
            <v>JF</v>
          </cell>
          <cell r="I1236" t="str">
            <v>00101</v>
          </cell>
          <cell r="J1236" t="str">
            <v>03602531</v>
          </cell>
        </row>
        <row r="1237">
          <cell r="A1237">
            <v>3605745</v>
          </cell>
          <cell r="B1237" t="str">
            <v>PEGORARO</v>
          </cell>
          <cell r="C1237" t="str">
            <v>CHIARA</v>
          </cell>
          <cell r="D1237" t="str">
            <v>AMICI DELL'ATLETICA VICENZA</v>
          </cell>
          <cell r="E1237">
            <v>0</v>
          </cell>
          <cell r="F1237">
            <v>2000</v>
          </cell>
          <cell r="G1237">
            <v>0</v>
          </cell>
          <cell r="H1237" t="str">
            <v>JF</v>
          </cell>
          <cell r="I1237" t="str">
            <v>00265</v>
          </cell>
          <cell r="J1237" t="str">
            <v>03605745</v>
          </cell>
        </row>
        <row r="1238">
          <cell r="A1238">
            <v>3603786</v>
          </cell>
          <cell r="B1238" t="str">
            <v>RAMANZIN</v>
          </cell>
          <cell r="C1238" t="str">
            <v>LUDOVICA</v>
          </cell>
          <cell r="D1238" t="str">
            <v>G.S. LEONICENA</v>
          </cell>
          <cell r="E1238">
            <v>0</v>
          </cell>
          <cell r="F1238">
            <v>1999</v>
          </cell>
          <cell r="G1238">
            <v>0</v>
          </cell>
          <cell r="H1238" t="str">
            <v>JF</v>
          </cell>
          <cell r="I1238" t="str">
            <v>00136</v>
          </cell>
          <cell r="J1238" t="str">
            <v>03603786</v>
          </cell>
        </row>
        <row r="1239">
          <cell r="A1239">
            <v>3603373</v>
          </cell>
          <cell r="B1239" t="str">
            <v>RANCAN</v>
          </cell>
          <cell r="C1239" t="str">
            <v>SOFIA</v>
          </cell>
          <cell r="D1239" t="str">
            <v>ATLETICA VALCHIAMPO</v>
          </cell>
          <cell r="E1239">
            <v>0</v>
          </cell>
          <cell r="F1239">
            <v>2000</v>
          </cell>
          <cell r="G1239">
            <v>0</v>
          </cell>
          <cell r="H1239" t="str">
            <v>JF</v>
          </cell>
          <cell r="I1239" t="str">
            <v>00140</v>
          </cell>
          <cell r="J1239" t="str">
            <v>03603373</v>
          </cell>
        </row>
        <row r="1240">
          <cell r="A1240">
            <v>3603294</v>
          </cell>
          <cell r="B1240" t="str">
            <v>ROZZI</v>
          </cell>
          <cell r="C1240" t="str">
            <v>GIULIA</v>
          </cell>
          <cell r="D1240" t="str">
            <v>A.P.D. VALDAGNO</v>
          </cell>
          <cell r="E1240">
            <v>0</v>
          </cell>
          <cell r="F1240">
            <v>2000</v>
          </cell>
          <cell r="G1240">
            <v>0</v>
          </cell>
          <cell r="H1240" t="str">
            <v>JF</v>
          </cell>
          <cell r="I1240" t="str">
            <v>00135</v>
          </cell>
          <cell r="J1240" t="str">
            <v>03603294</v>
          </cell>
        </row>
        <row r="1241">
          <cell r="A1241">
            <v>3603125</v>
          </cell>
          <cell r="B1241" t="str">
            <v>SARTORE</v>
          </cell>
          <cell r="C1241" t="str">
            <v>AGNESE</v>
          </cell>
          <cell r="D1241" t="str">
            <v>A.S.D. VALLI DEL PASUBIO</v>
          </cell>
          <cell r="E1241">
            <v>0</v>
          </cell>
          <cell r="F1241">
            <v>2000</v>
          </cell>
          <cell r="G1241">
            <v>0</v>
          </cell>
          <cell r="H1241" t="str">
            <v>JF</v>
          </cell>
          <cell r="I1241" t="str">
            <v>00073</v>
          </cell>
          <cell r="J1241" t="str">
            <v>03603125</v>
          </cell>
        </row>
        <row r="1242">
          <cell r="A1242">
            <v>3602639</v>
          </cell>
          <cell r="B1242" t="str">
            <v>SCORTEGAGNA</v>
          </cell>
          <cell r="C1242" t="str">
            <v>MARIA TERESA</v>
          </cell>
          <cell r="D1242" t="str">
            <v>A.S.D. VALLI DEL PASUBIO</v>
          </cell>
          <cell r="E1242">
            <v>0</v>
          </cell>
          <cell r="F1242">
            <v>1999</v>
          </cell>
          <cell r="G1242">
            <v>0</v>
          </cell>
          <cell r="H1242" t="str">
            <v>JF</v>
          </cell>
          <cell r="I1242" t="str">
            <v>00073</v>
          </cell>
          <cell r="J1242" t="str">
            <v>03602639</v>
          </cell>
        </row>
        <row r="1243">
          <cell r="A1243">
            <v>3604814</v>
          </cell>
          <cell r="B1243" t="str">
            <v>SELLA</v>
          </cell>
          <cell r="C1243" t="str">
            <v>CHIARA</v>
          </cell>
          <cell r="D1243" t="str">
            <v>A.S.D. VALLI DEL PASUBIO</v>
          </cell>
          <cell r="E1243">
            <v>0</v>
          </cell>
          <cell r="F1243">
            <v>1999</v>
          </cell>
          <cell r="G1243">
            <v>0</v>
          </cell>
          <cell r="H1243" t="str">
            <v>JF</v>
          </cell>
          <cell r="I1243" t="str">
            <v>00073</v>
          </cell>
          <cell r="J1243" t="str">
            <v>03604814</v>
          </cell>
        </row>
        <row r="1244">
          <cell r="A1244">
            <v>3603680</v>
          </cell>
          <cell r="B1244" t="str">
            <v>SUELOTTO</v>
          </cell>
          <cell r="C1244" t="str">
            <v>SOFIA</v>
          </cell>
          <cell r="D1244" t="str">
            <v>C.S.I. TEZZE SUL BRENTA</v>
          </cell>
          <cell r="E1244">
            <v>0</v>
          </cell>
          <cell r="F1244">
            <v>2000</v>
          </cell>
          <cell r="G1244">
            <v>0</v>
          </cell>
          <cell r="H1244" t="str">
            <v>JF</v>
          </cell>
          <cell r="I1244" t="str">
            <v>00134</v>
          </cell>
          <cell r="J1244" t="str">
            <v>03603680</v>
          </cell>
        </row>
        <row r="1245">
          <cell r="A1245">
            <v>3602552</v>
          </cell>
          <cell r="B1245" t="str">
            <v>URBANI</v>
          </cell>
          <cell r="C1245" t="str">
            <v>CATERINA</v>
          </cell>
          <cell r="D1245" t="str">
            <v>ATLETICA UNION CREAZZO A.S.D.</v>
          </cell>
          <cell r="E1245">
            <v>0</v>
          </cell>
          <cell r="F1245">
            <v>2000</v>
          </cell>
          <cell r="G1245">
            <v>0</v>
          </cell>
          <cell r="H1245" t="str">
            <v>JF</v>
          </cell>
          <cell r="I1245" t="str">
            <v>00101</v>
          </cell>
          <cell r="J1245" t="str">
            <v>03602552</v>
          </cell>
        </row>
        <row r="1246">
          <cell r="A1246">
            <v>3606058</v>
          </cell>
          <cell r="B1246" t="str">
            <v>ABRAZIZOU</v>
          </cell>
          <cell r="C1246" t="str">
            <v>MOHAMED AWALI</v>
          </cell>
          <cell r="D1246" t="str">
            <v>ATLETICA VALCHIAMPO</v>
          </cell>
          <cell r="E1246">
            <v>0</v>
          </cell>
          <cell r="F1246">
            <v>2000</v>
          </cell>
          <cell r="G1246">
            <v>0</v>
          </cell>
          <cell r="H1246" t="str">
            <v>JM</v>
          </cell>
          <cell r="I1246" t="str">
            <v>00140</v>
          </cell>
          <cell r="J1246" t="str">
            <v>03606058</v>
          </cell>
        </row>
        <row r="1247">
          <cell r="A1247">
            <v>3604563</v>
          </cell>
          <cell r="B1247" t="str">
            <v>ANDREI</v>
          </cell>
          <cell r="C1247" t="str">
            <v>FRANCESCO</v>
          </cell>
          <cell r="D1247" t="str">
            <v>AMICI DELL'ATLETICA VICENZA</v>
          </cell>
          <cell r="E1247">
            <v>0</v>
          </cell>
          <cell r="F1247">
            <v>2000</v>
          </cell>
          <cell r="G1247">
            <v>0</v>
          </cell>
          <cell r="H1247" t="str">
            <v>JM</v>
          </cell>
          <cell r="I1247" t="str">
            <v>00265</v>
          </cell>
          <cell r="J1247" t="str">
            <v>03604563</v>
          </cell>
        </row>
        <row r="1248">
          <cell r="A1248">
            <v>3603676</v>
          </cell>
          <cell r="B1248" t="str">
            <v>BAGGIO</v>
          </cell>
          <cell r="C1248" t="str">
            <v>ANDREA</v>
          </cell>
          <cell r="D1248" t="str">
            <v>C.S.I. TEZZE SUL BRENTA</v>
          </cell>
          <cell r="E1248">
            <v>0</v>
          </cell>
          <cell r="F1248">
            <v>2000</v>
          </cell>
          <cell r="G1248">
            <v>0</v>
          </cell>
          <cell r="H1248" t="str">
            <v>JM</v>
          </cell>
          <cell r="I1248" t="str">
            <v>00134</v>
          </cell>
          <cell r="J1248" t="str">
            <v>03603676</v>
          </cell>
        </row>
        <row r="1249">
          <cell r="A1249">
            <v>3603259</v>
          </cell>
          <cell r="B1249" t="str">
            <v>BARATTINI</v>
          </cell>
          <cell r="C1249" t="str">
            <v>FRANCESCO</v>
          </cell>
          <cell r="D1249" t="str">
            <v>A.P.D. VALDAGNO</v>
          </cell>
          <cell r="E1249">
            <v>0</v>
          </cell>
          <cell r="F1249">
            <v>2000</v>
          </cell>
          <cell r="G1249">
            <v>0</v>
          </cell>
          <cell r="H1249" t="str">
            <v>JM</v>
          </cell>
          <cell r="I1249" t="str">
            <v>00135</v>
          </cell>
          <cell r="J1249" t="str">
            <v>03603259</v>
          </cell>
        </row>
        <row r="1250">
          <cell r="A1250">
            <v>3607241</v>
          </cell>
          <cell r="B1250" t="str">
            <v>BARBIERO</v>
          </cell>
          <cell r="C1250" t="str">
            <v>GIANMARCO</v>
          </cell>
          <cell r="D1250" t="str">
            <v>CSI ATLETICA COLLI BERICI A.S.D.</v>
          </cell>
          <cell r="E1250">
            <v>0</v>
          </cell>
          <cell r="F1250">
            <v>1999</v>
          </cell>
          <cell r="G1250">
            <v>0</v>
          </cell>
          <cell r="H1250" t="str">
            <v>JM</v>
          </cell>
          <cell r="I1250" t="str">
            <v>00070</v>
          </cell>
          <cell r="J1250" t="str">
            <v>03607241</v>
          </cell>
        </row>
        <row r="1251">
          <cell r="A1251">
            <v>3603033</v>
          </cell>
          <cell r="B1251" t="str">
            <v>BAUCE</v>
          </cell>
          <cell r="C1251" t="str">
            <v>MATTEO</v>
          </cell>
          <cell r="D1251" t="str">
            <v>ATLETICA ARZIGNANO</v>
          </cell>
          <cell r="E1251">
            <v>0</v>
          </cell>
          <cell r="F1251">
            <v>1999</v>
          </cell>
          <cell r="G1251">
            <v>0</v>
          </cell>
          <cell r="H1251" t="str">
            <v>JM</v>
          </cell>
          <cell r="I1251" t="str">
            <v>00131</v>
          </cell>
          <cell r="J1251" t="str">
            <v>03603033</v>
          </cell>
        </row>
        <row r="1252">
          <cell r="A1252">
            <v>3604811</v>
          </cell>
          <cell r="B1252" t="str">
            <v>BETTINI</v>
          </cell>
          <cell r="C1252" t="str">
            <v>ALESSANDRO</v>
          </cell>
          <cell r="D1252" t="str">
            <v>A.S.D. VALLI DEL PASUBIO</v>
          </cell>
          <cell r="E1252">
            <v>0</v>
          </cell>
          <cell r="F1252">
            <v>2000</v>
          </cell>
          <cell r="G1252">
            <v>0</v>
          </cell>
          <cell r="H1252" t="str">
            <v>JM</v>
          </cell>
          <cell r="I1252" t="str">
            <v>00073</v>
          </cell>
          <cell r="J1252" t="str">
            <v>03604811</v>
          </cell>
        </row>
        <row r="1253">
          <cell r="A1253">
            <v>3603944</v>
          </cell>
          <cell r="B1253" t="str">
            <v>BRANCACCIO</v>
          </cell>
          <cell r="C1253" t="str">
            <v>EDOARDO</v>
          </cell>
          <cell r="D1253" t="str">
            <v>POLISPORTIVA DUEVILLE</v>
          </cell>
          <cell r="E1253">
            <v>0</v>
          </cell>
          <cell r="F1253">
            <v>2000</v>
          </cell>
          <cell r="G1253">
            <v>0</v>
          </cell>
          <cell r="H1253" t="str">
            <v>JM</v>
          </cell>
          <cell r="I1253" t="str">
            <v>00112</v>
          </cell>
          <cell r="J1253" t="str">
            <v>03603944</v>
          </cell>
        </row>
        <row r="1254">
          <cell r="A1254">
            <v>3603324</v>
          </cell>
          <cell r="B1254" t="str">
            <v>CAMPONOGARA</v>
          </cell>
          <cell r="C1254" t="str">
            <v>MARCO</v>
          </cell>
          <cell r="D1254" t="str">
            <v>ATLETICA VALCHIAMPO</v>
          </cell>
          <cell r="E1254">
            <v>0</v>
          </cell>
          <cell r="F1254">
            <v>1999</v>
          </cell>
          <cell r="G1254">
            <v>0</v>
          </cell>
          <cell r="H1254" t="str">
            <v>JM</v>
          </cell>
          <cell r="I1254" t="str">
            <v>00140</v>
          </cell>
          <cell r="J1254" t="str">
            <v>03603324</v>
          </cell>
        </row>
        <row r="1255">
          <cell r="A1255">
            <v>3603115</v>
          </cell>
          <cell r="B1255" t="str">
            <v>CAROLLO</v>
          </cell>
          <cell r="C1255" t="str">
            <v>NICOLA</v>
          </cell>
          <cell r="D1255" t="str">
            <v>A.S.D. VALLI DEL PASUBIO</v>
          </cell>
          <cell r="E1255">
            <v>0</v>
          </cell>
          <cell r="F1255">
            <v>2000</v>
          </cell>
          <cell r="G1255">
            <v>0</v>
          </cell>
          <cell r="H1255" t="str">
            <v>JM</v>
          </cell>
          <cell r="I1255" t="str">
            <v>00073</v>
          </cell>
          <cell r="J1255" t="str">
            <v>03603115</v>
          </cell>
        </row>
        <row r="1256">
          <cell r="A1256">
            <v>3602388</v>
          </cell>
          <cell r="B1256" t="str">
            <v>CATTELAN</v>
          </cell>
          <cell r="C1256" t="str">
            <v>MANUEL</v>
          </cell>
          <cell r="D1256" t="str">
            <v>RISORGIVE</v>
          </cell>
          <cell r="E1256">
            <v>0</v>
          </cell>
          <cell r="F1256">
            <v>1999</v>
          </cell>
          <cell r="G1256">
            <v>0</v>
          </cell>
          <cell r="H1256" t="str">
            <v>JM</v>
          </cell>
          <cell r="I1256" t="str">
            <v>00031</v>
          </cell>
          <cell r="J1256" t="str">
            <v>03602388</v>
          </cell>
        </row>
        <row r="1257">
          <cell r="A1257">
            <v>3603678</v>
          </cell>
          <cell r="B1257" t="str">
            <v>CERANTOLA</v>
          </cell>
          <cell r="C1257" t="str">
            <v>DANIELE</v>
          </cell>
          <cell r="D1257" t="str">
            <v>C.S.I. TEZZE SUL BRENTA</v>
          </cell>
          <cell r="E1257">
            <v>0</v>
          </cell>
          <cell r="F1257">
            <v>1999</v>
          </cell>
          <cell r="G1257">
            <v>0</v>
          </cell>
          <cell r="H1257" t="str">
            <v>JM</v>
          </cell>
          <cell r="I1257" t="str">
            <v>00134</v>
          </cell>
          <cell r="J1257" t="str">
            <v>03603678</v>
          </cell>
        </row>
        <row r="1258">
          <cell r="A1258">
            <v>3603274</v>
          </cell>
          <cell r="B1258" t="str">
            <v>COCCO</v>
          </cell>
          <cell r="C1258" t="str">
            <v>LUCA</v>
          </cell>
          <cell r="D1258" t="str">
            <v>A.P.D. VALDAGNO</v>
          </cell>
          <cell r="E1258">
            <v>0</v>
          </cell>
          <cell r="F1258">
            <v>1999</v>
          </cell>
          <cell r="G1258">
            <v>0</v>
          </cell>
          <cell r="H1258" t="str">
            <v>JM</v>
          </cell>
          <cell r="I1258" t="str">
            <v>00135</v>
          </cell>
          <cell r="J1258" t="str">
            <v>03603274</v>
          </cell>
        </row>
        <row r="1259">
          <cell r="A1259">
            <v>3603441</v>
          </cell>
          <cell r="B1259" t="str">
            <v>CORINI</v>
          </cell>
          <cell r="C1259" t="str">
            <v>DAVIDE</v>
          </cell>
          <cell r="D1259" t="str">
            <v>A.A. ATLETICA MALO</v>
          </cell>
          <cell r="E1259">
            <v>0</v>
          </cell>
          <cell r="F1259">
            <v>2000</v>
          </cell>
          <cell r="G1259">
            <v>0</v>
          </cell>
          <cell r="H1259" t="str">
            <v>JM</v>
          </cell>
          <cell r="I1259" t="str">
            <v>00132</v>
          </cell>
          <cell r="J1259" t="str">
            <v>03603441</v>
          </cell>
        </row>
        <row r="1260">
          <cell r="A1260">
            <v>3604018</v>
          </cell>
          <cell r="B1260" t="str">
            <v>DA SILVEIRA</v>
          </cell>
          <cell r="C1260" t="str">
            <v>BRUCE</v>
          </cell>
          <cell r="D1260" t="str">
            <v>POLISPORTIVA DUEVILLE</v>
          </cell>
          <cell r="E1260">
            <v>0</v>
          </cell>
          <cell r="F1260">
            <v>2000</v>
          </cell>
          <cell r="G1260">
            <v>0</v>
          </cell>
          <cell r="H1260" t="str">
            <v>JM</v>
          </cell>
          <cell r="I1260" t="str">
            <v>00112</v>
          </cell>
          <cell r="J1260" t="str">
            <v>03604018</v>
          </cell>
        </row>
        <row r="1261">
          <cell r="A1261">
            <v>3602471</v>
          </cell>
          <cell r="B1261" t="str">
            <v>DAL FOSSA'</v>
          </cell>
          <cell r="C1261" t="str">
            <v>FEDERICO</v>
          </cell>
          <cell r="D1261" t="str">
            <v>ATLETICA UNION CREAZZO A.S.D.</v>
          </cell>
          <cell r="E1261">
            <v>0</v>
          </cell>
          <cell r="F1261">
            <v>1999</v>
          </cell>
          <cell r="G1261">
            <v>0</v>
          </cell>
          <cell r="H1261" t="str">
            <v>JM</v>
          </cell>
          <cell r="I1261" t="str">
            <v>00101</v>
          </cell>
          <cell r="J1261" t="str">
            <v>03602471</v>
          </cell>
        </row>
        <row r="1262">
          <cell r="A1262">
            <v>3605788</v>
          </cell>
          <cell r="B1262" t="str">
            <v>DJADOU</v>
          </cell>
          <cell r="C1262" t="str">
            <v>EDEM KARL</v>
          </cell>
          <cell r="D1262" t="str">
            <v>POLISPORTIVA DUEVILLE</v>
          </cell>
          <cell r="E1262">
            <v>0</v>
          </cell>
          <cell r="F1262">
            <v>1999</v>
          </cell>
          <cell r="G1262">
            <v>0</v>
          </cell>
          <cell r="H1262" t="str">
            <v>JM</v>
          </cell>
          <cell r="I1262" t="str">
            <v>00112</v>
          </cell>
          <cell r="J1262" t="str">
            <v>03605788</v>
          </cell>
        </row>
        <row r="1263">
          <cell r="A1263">
            <v>3604221</v>
          </cell>
          <cell r="B1263" t="str">
            <v>DONADELLO</v>
          </cell>
          <cell r="C1263" t="str">
            <v>NICOLO'</v>
          </cell>
          <cell r="D1263" t="str">
            <v>CSI ATLETICA COLLI BERICI A.S.D.</v>
          </cell>
          <cell r="E1263">
            <v>0</v>
          </cell>
          <cell r="F1263">
            <v>1999</v>
          </cell>
          <cell r="G1263">
            <v>0</v>
          </cell>
          <cell r="H1263" t="str">
            <v>JM</v>
          </cell>
          <cell r="I1263" t="str">
            <v>00070</v>
          </cell>
          <cell r="J1263" t="str">
            <v>03604221</v>
          </cell>
        </row>
        <row r="1264">
          <cell r="A1264">
            <v>3603116</v>
          </cell>
          <cell r="B1264" t="str">
            <v>FABRIS</v>
          </cell>
          <cell r="C1264" t="str">
            <v>PIETRO</v>
          </cell>
          <cell r="D1264" t="str">
            <v>A.S.D. VALLI DEL PASUBIO</v>
          </cell>
          <cell r="E1264">
            <v>0</v>
          </cell>
          <cell r="F1264">
            <v>2000</v>
          </cell>
          <cell r="G1264">
            <v>0</v>
          </cell>
          <cell r="H1264" t="str">
            <v>JM</v>
          </cell>
          <cell r="I1264" t="str">
            <v>00073</v>
          </cell>
          <cell r="J1264" t="str">
            <v>03603116</v>
          </cell>
        </row>
        <row r="1265">
          <cell r="A1265">
            <v>3603963</v>
          </cell>
          <cell r="B1265" t="str">
            <v>FACCIN</v>
          </cell>
          <cell r="C1265" t="str">
            <v>ELIA</v>
          </cell>
          <cell r="D1265" t="str">
            <v>POLISPORTIVA DUEVILLE</v>
          </cell>
          <cell r="E1265">
            <v>0</v>
          </cell>
          <cell r="F1265">
            <v>2000</v>
          </cell>
          <cell r="G1265">
            <v>0</v>
          </cell>
          <cell r="H1265" t="str">
            <v>JM</v>
          </cell>
          <cell r="I1265" t="str">
            <v>00112</v>
          </cell>
          <cell r="J1265" t="str">
            <v>03603963</v>
          </cell>
        </row>
        <row r="1266">
          <cell r="A1266">
            <v>3605839</v>
          </cell>
          <cell r="B1266" t="str">
            <v>FIN</v>
          </cell>
          <cell r="C1266" t="str">
            <v>MATTIA</v>
          </cell>
          <cell r="D1266" t="str">
            <v>POLISPORTIVA DUEVILLE</v>
          </cell>
          <cell r="E1266">
            <v>0</v>
          </cell>
          <cell r="F1266">
            <v>1999</v>
          </cell>
          <cell r="G1266">
            <v>0</v>
          </cell>
          <cell r="H1266" t="str">
            <v>JM</v>
          </cell>
          <cell r="I1266" t="str">
            <v>00112</v>
          </cell>
          <cell r="J1266" t="str">
            <v>03605839</v>
          </cell>
        </row>
        <row r="1267">
          <cell r="A1267">
            <v>3603276</v>
          </cell>
          <cell r="B1267" t="str">
            <v>FORNASA</v>
          </cell>
          <cell r="C1267" t="str">
            <v>GIORDAN</v>
          </cell>
          <cell r="D1267" t="str">
            <v>A.P.D. VALDAGNO</v>
          </cell>
          <cell r="E1267">
            <v>0</v>
          </cell>
          <cell r="F1267">
            <v>2000</v>
          </cell>
          <cell r="G1267">
            <v>0</v>
          </cell>
          <cell r="H1267" t="str">
            <v>JM</v>
          </cell>
          <cell r="I1267" t="str">
            <v>00135</v>
          </cell>
          <cell r="J1267" t="str">
            <v>03603276</v>
          </cell>
        </row>
        <row r="1268">
          <cell r="A1268">
            <v>3602496</v>
          </cell>
          <cell r="B1268" t="str">
            <v>FRANCESCHETTO</v>
          </cell>
          <cell r="C1268" t="str">
            <v>GIACOMO</v>
          </cell>
          <cell r="D1268" t="str">
            <v>ATLETICA UNION CREAZZO A.S.D.</v>
          </cell>
          <cell r="E1268">
            <v>0</v>
          </cell>
          <cell r="F1268">
            <v>1999</v>
          </cell>
          <cell r="G1268">
            <v>0</v>
          </cell>
          <cell r="H1268" t="str">
            <v>JM</v>
          </cell>
          <cell r="I1268" t="str">
            <v>00101</v>
          </cell>
          <cell r="J1268" t="str">
            <v>03602496</v>
          </cell>
        </row>
        <row r="1269">
          <cell r="A1269">
            <v>3605583</v>
          </cell>
          <cell r="B1269" t="str">
            <v>GUARDA</v>
          </cell>
          <cell r="C1269" t="str">
            <v>GIACOMO</v>
          </cell>
          <cell r="D1269" t="str">
            <v>ATLETICA UNION CREAZZO A.S.D.</v>
          </cell>
          <cell r="E1269">
            <v>0</v>
          </cell>
          <cell r="F1269">
            <v>2000</v>
          </cell>
          <cell r="G1269">
            <v>0</v>
          </cell>
          <cell r="H1269" t="str">
            <v>JM</v>
          </cell>
          <cell r="I1269" t="str">
            <v>00101</v>
          </cell>
          <cell r="J1269" t="str">
            <v>03605583</v>
          </cell>
        </row>
        <row r="1270">
          <cell r="A1270">
            <v>3603118</v>
          </cell>
          <cell r="B1270" t="str">
            <v>MARCHESINI</v>
          </cell>
          <cell r="C1270" t="str">
            <v>SAMUELE</v>
          </cell>
          <cell r="D1270" t="str">
            <v>A.S.D. VALLI DEL PASUBIO</v>
          </cell>
          <cell r="E1270">
            <v>0</v>
          </cell>
          <cell r="F1270">
            <v>2000</v>
          </cell>
          <cell r="G1270">
            <v>0</v>
          </cell>
          <cell r="H1270" t="str">
            <v>JM</v>
          </cell>
          <cell r="I1270" t="str">
            <v>00073</v>
          </cell>
          <cell r="J1270" t="str">
            <v>03603118</v>
          </cell>
        </row>
        <row r="1271">
          <cell r="A1271">
            <v>3604562</v>
          </cell>
          <cell r="B1271" t="str">
            <v>MIRIJELLO</v>
          </cell>
          <cell r="C1271" t="str">
            <v>GIOVANNI</v>
          </cell>
          <cell r="D1271" t="str">
            <v>AMICI DELL'ATLETICA VICENZA</v>
          </cell>
          <cell r="E1271">
            <v>0</v>
          </cell>
          <cell r="F1271">
            <v>2000</v>
          </cell>
          <cell r="G1271">
            <v>0</v>
          </cell>
          <cell r="H1271" t="str">
            <v>JM</v>
          </cell>
          <cell r="I1271" t="str">
            <v>00265</v>
          </cell>
          <cell r="J1271" t="str">
            <v>03604562</v>
          </cell>
        </row>
        <row r="1272">
          <cell r="A1272">
            <v>3602500</v>
          </cell>
          <cell r="B1272" t="str">
            <v>NEFFAT</v>
          </cell>
          <cell r="C1272" t="str">
            <v>DAVIDE</v>
          </cell>
          <cell r="D1272" t="str">
            <v>ATLETICA UNION CREAZZO A.S.D.</v>
          </cell>
          <cell r="E1272">
            <v>0</v>
          </cell>
          <cell r="F1272">
            <v>2000</v>
          </cell>
          <cell r="G1272">
            <v>0</v>
          </cell>
          <cell r="H1272" t="str">
            <v>JM</v>
          </cell>
          <cell r="I1272" t="str">
            <v>00101</v>
          </cell>
          <cell r="J1272" t="str">
            <v>03602500</v>
          </cell>
        </row>
        <row r="1273">
          <cell r="A1273">
            <v>3604248</v>
          </cell>
          <cell r="B1273" t="str">
            <v>NICO</v>
          </cell>
          <cell r="C1273" t="str">
            <v>BRIAN SEVERINO</v>
          </cell>
          <cell r="D1273" t="str">
            <v>CSI ATLETICA COLLI BERICI A.S.D.</v>
          </cell>
          <cell r="E1273">
            <v>0</v>
          </cell>
          <cell r="F1273">
            <v>1999</v>
          </cell>
          <cell r="G1273">
            <v>0</v>
          </cell>
          <cell r="H1273" t="str">
            <v>JM</v>
          </cell>
          <cell r="I1273" t="str">
            <v>00070</v>
          </cell>
          <cell r="J1273" t="str">
            <v>03604248</v>
          </cell>
        </row>
        <row r="1274">
          <cell r="A1274">
            <v>3604059</v>
          </cell>
          <cell r="B1274" t="str">
            <v>PERIS</v>
          </cell>
          <cell r="C1274" t="str">
            <v>ALESSANDRO</v>
          </cell>
          <cell r="D1274" t="str">
            <v>U.S. SUMMANO</v>
          </cell>
          <cell r="E1274">
            <v>0</v>
          </cell>
          <cell r="F1274">
            <v>1999</v>
          </cell>
          <cell r="G1274">
            <v>0</v>
          </cell>
          <cell r="H1274" t="str">
            <v>JM</v>
          </cell>
          <cell r="I1274" t="str">
            <v>00137</v>
          </cell>
          <cell r="J1274" t="str">
            <v>03604059</v>
          </cell>
        </row>
        <row r="1275">
          <cell r="A1275">
            <v>3602635</v>
          </cell>
          <cell r="B1275" t="str">
            <v>PIAZZA</v>
          </cell>
          <cell r="C1275" t="str">
            <v>JACOPO</v>
          </cell>
          <cell r="D1275" t="str">
            <v>A.S.D. VALLI DEL PASUBIO</v>
          </cell>
          <cell r="E1275">
            <v>0</v>
          </cell>
          <cell r="F1275">
            <v>1999</v>
          </cell>
          <cell r="G1275">
            <v>0</v>
          </cell>
          <cell r="H1275" t="str">
            <v>JM</v>
          </cell>
          <cell r="I1275" t="str">
            <v>00073</v>
          </cell>
          <cell r="J1275" t="str">
            <v>03602635</v>
          </cell>
        </row>
        <row r="1276">
          <cell r="A1276">
            <v>3604878</v>
          </cell>
          <cell r="B1276" t="str">
            <v>PITTON</v>
          </cell>
          <cell r="C1276" t="str">
            <v>ALESSANDRO</v>
          </cell>
          <cell r="D1276" t="str">
            <v>POLISPORTIVA SALF ALTOPADOVANA</v>
          </cell>
          <cell r="E1276">
            <v>0</v>
          </cell>
          <cell r="F1276">
            <v>2000</v>
          </cell>
          <cell r="G1276">
            <v>0</v>
          </cell>
          <cell r="H1276" t="str">
            <v>JM</v>
          </cell>
          <cell r="I1276" t="str">
            <v>00145</v>
          </cell>
          <cell r="J1276" t="str">
            <v>03604878</v>
          </cell>
        </row>
        <row r="1277">
          <cell r="A1277">
            <v>3603708</v>
          </cell>
          <cell r="B1277" t="str">
            <v>SACALINA CHAVENCO</v>
          </cell>
          <cell r="C1277" t="str">
            <v>LUCCA</v>
          </cell>
          <cell r="D1277" t="str">
            <v>A.P.D. VALDAGNO</v>
          </cell>
          <cell r="E1277">
            <v>0</v>
          </cell>
          <cell r="F1277">
            <v>2000</v>
          </cell>
          <cell r="G1277">
            <v>0</v>
          </cell>
          <cell r="H1277" t="str">
            <v>JM</v>
          </cell>
          <cell r="I1277" t="str">
            <v>00135</v>
          </cell>
          <cell r="J1277" t="str">
            <v>03603708</v>
          </cell>
        </row>
        <row r="1278">
          <cell r="A1278">
            <v>3606482</v>
          </cell>
          <cell r="B1278" t="str">
            <v>SACCARDO</v>
          </cell>
          <cell r="C1278" t="str">
            <v>CARLO</v>
          </cell>
          <cell r="D1278" t="str">
            <v>POLISPORTIVA DUEVILLE</v>
          </cell>
          <cell r="E1278">
            <v>0</v>
          </cell>
          <cell r="F1278">
            <v>1999</v>
          </cell>
          <cell r="G1278">
            <v>0</v>
          </cell>
          <cell r="H1278" t="str">
            <v>JM</v>
          </cell>
          <cell r="I1278" t="str">
            <v>00112</v>
          </cell>
          <cell r="J1278" t="str">
            <v>03606482</v>
          </cell>
        </row>
        <row r="1279">
          <cell r="A1279">
            <v>3604597</v>
          </cell>
          <cell r="B1279" t="str">
            <v>SAMBARE</v>
          </cell>
          <cell r="C1279" t="str">
            <v>OBAIDOU</v>
          </cell>
          <cell r="D1279" t="str">
            <v>POLISPORTIVA SALF ALTOPADOVANA</v>
          </cell>
          <cell r="E1279">
            <v>0</v>
          </cell>
          <cell r="F1279">
            <v>2000</v>
          </cell>
          <cell r="G1279">
            <v>0</v>
          </cell>
          <cell r="H1279" t="str">
            <v>JM</v>
          </cell>
          <cell r="I1279" t="str">
            <v>00145</v>
          </cell>
          <cell r="J1279" t="str">
            <v>03604597</v>
          </cell>
        </row>
        <row r="1280">
          <cell r="A1280">
            <v>3602638</v>
          </cell>
          <cell r="B1280" t="str">
            <v>SARTORE</v>
          </cell>
          <cell r="C1280" t="str">
            <v>PIETRO</v>
          </cell>
          <cell r="D1280" t="str">
            <v>A.S.D. VALLI DEL PASUBIO</v>
          </cell>
          <cell r="E1280">
            <v>0</v>
          </cell>
          <cell r="F1280">
            <v>1999</v>
          </cell>
          <cell r="G1280">
            <v>0</v>
          </cell>
          <cell r="H1280" t="str">
            <v>JM</v>
          </cell>
          <cell r="I1280" t="str">
            <v>00073</v>
          </cell>
          <cell r="J1280" t="str">
            <v>03602638</v>
          </cell>
        </row>
        <row r="1281">
          <cell r="A1281">
            <v>3604254</v>
          </cell>
          <cell r="B1281" t="str">
            <v>SEGANFREDO</v>
          </cell>
          <cell r="C1281" t="str">
            <v>LUCA</v>
          </cell>
          <cell r="D1281" t="str">
            <v>CSI ATLETICA COLLI BERICI A.S.D.</v>
          </cell>
          <cell r="E1281">
            <v>0</v>
          </cell>
          <cell r="F1281">
            <v>1999</v>
          </cell>
          <cell r="G1281">
            <v>0</v>
          </cell>
          <cell r="H1281" t="str">
            <v>JM</v>
          </cell>
          <cell r="I1281" t="str">
            <v>00070</v>
          </cell>
          <cell r="J1281" t="str">
            <v>03604254</v>
          </cell>
        </row>
        <row r="1282">
          <cell r="A1282">
            <v>3603478</v>
          </cell>
          <cell r="B1282" t="str">
            <v>SINGH</v>
          </cell>
          <cell r="C1282" t="str">
            <v>GURPREET</v>
          </cell>
          <cell r="D1282" t="str">
            <v>A.A. ATLETICA MALO</v>
          </cell>
          <cell r="E1282">
            <v>0</v>
          </cell>
          <cell r="F1282">
            <v>2000</v>
          </cell>
          <cell r="G1282">
            <v>0</v>
          </cell>
          <cell r="H1282" t="str">
            <v>JM</v>
          </cell>
          <cell r="I1282" t="str">
            <v>00132</v>
          </cell>
          <cell r="J1282" t="str">
            <v>03603478</v>
          </cell>
        </row>
        <row r="1283">
          <cell r="A1283">
            <v>3604003</v>
          </cell>
          <cell r="B1283" t="str">
            <v>TAGLIAPIETRA</v>
          </cell>
          <cell r="C1283" t="str">
            <v>LORENZO</v>
          </cell>
          <cell r="D1283" t="str">
            <v>POLISPORTIVA DUEVILLE</v>
          </cell>
          <cell r="E1283">
            <v>0</v>
          </cell>
          <cell r="F1283">
            <v>2000</v>
          </cell>
          <cell r="G1283">
            <v>0</v>
          </cell>
          <cell r="H1283" t="str">
            <v>JM</v>
          </cell>
          <cell r="I1283" t="str">
            <v>00112</v>
          </cell>
          <cell r="J1283" t="str">
            <v>03604003</v>
          </cell>
        </row>
        <row r="1284">
          <cell r="A1284">
            <v>3605738</v>
          </cell>
          <cell r="B1284" t="str">
            <v>TIRAPELLE</v>
          </cell>
          <cell r="C1284" t="str">
            <v>LORENZO</v>
          </cell>
          <cell r="D1284" t="str">
            <v>ATLETICA UNION CREAZZO A.S.D.</v>
          </cell>
          <cell r="E1284">
            <v>0</v>
          </cell>
          <cell r="F1284">
            <v>2000</v>
          </cell>
          <cell r="G1284">
            <v>0</v>
          </cell>
          <cell r="H1284" t="str">
            <v>JM</v>
          </cell>
          <cell r="I1284" t="str">
            <v>00101</v>
          </cell>
          <cell r="J1284" t="str">
            <v>03605738</v>
          </cell>
        </row>
        <row r="1285">
          <cell r="A1285">
            <v>3604263</v>
          </cell>
          <cell r="B1285" t="str">
            <v>TOMBOLAN</v>
          </cell>
          <cell r="C1285" t="str">
            <v>SIMONE</v>
          </cell>
          <cell r="D1285" t="str">
            <v>CSI ATLETICA COLLI BERICI A.S.D.</v>
          </cell>
          <cell r="E1285">
            <v>0</v>
          </cell>
          <cell r="F1285">
            <v>1999</v>
          </cell>
          <cell r="G1285">
            <v>0</v>
          </cell>
          <cell r="H1285" t="str">
            <v>JM</v>
          </cell>
          <cell r="I1285" t="str">
            <v>00070</v>
          </cell>
          <cell r="J1285" t="str">
            <v>03604263</v>
          </cell>
        </row>
        <row r="1286">
          <cell r="A1286">
            <v>3603389</v>
          </cell>
          <cell r="B1286" t="str">
            <v>TONIN</v>
          </cell>
          <cell r="C1286" t="str">
            <v>MARCO</v>
          </cell>
          <cell r="D1286" t="str">
            <v>ATLETICA VALCHIAMPO</v>
          </cell>
          <cell r="E1286">
            <v>0</v>
          </cell>
          <cell r="F1286">
            <v>1999</v>
          </cell>
          <cell r="G1286">
            <v>0</v>
          </cell>
          <cell r="H1286" t="str">
            <v>JM</v>
          </cell>
          <cell r="I1286" t="str">
            <v>00140</v>
          </cell>
          <cell r="J1286" t="str">
            <v>03603389</v>
          </cell>
        </row>
        <row r="1287">
          <cell r="A1287">
            <v>3604580</v>
          </cell>
          <cell r="B1287" t="str">
            <v>TREVISIOL</v>
          </cell>
          <cell r="C1287" t="str">
            <v>RICCARDO</v>
          </cell>
          <cell r="D1287" t="str">
            <v>ATLETICA UNION CREAZZO A.S.D.</v>
          </cell>
          <cell r="E1287">
            <v>0</v>
          </cell>
          <cell r="F1287">
            <v>2000</v>
          </cell>
          <cell r="G1287">
            <v>0</v>
          </cell>
          <cell r="H1287" t="str">
            <v>JM</v>
          </cell>
          <cell r="I1287" t="str">
            <v>00101</v>
          </cell>
          <cell r="J1287" t="str">
            <v>03604580</v>
          </cell>
        </row>
        <row r="1288">
          <cell r="A1288">
            <v>3604034</v>
          </cell>
          <cell r="B1288" t="str">
            <v>UGOLIN</v>
          </cell>
          <cell r="C1288" t="str">
            <v>LUCA</v>
          </cell>
          <cell r="D1288" t="str">
            <v>ATLETICA MONTECCHIO MAGGIORE</v>
          </cell>
          <cell r="E1288">
            <v>0</v>
          </cell>
          <cell r="F1288">
            <v>2000</v>
          </cell>
          <cell r="G1288">
            <v>0</v>
          </cell>
          <cell r="H1288" t="str">
            <v>JM</v>
          </cell>
          <cell r="I1288" t="str">
            <v>00346</v>
          </cell>
          <cell r="J1288" t="str">
            <v>03604034</v>
          </cell>
        </row>
        <row r="1289">
          <cell r="A1289">
            <v>3604689</v>
          </cell>
          <cell r="B1289" t="str">
            <v>VACCARO</v>
          </cell>
          <cell r="C1289" t="str">
            <v>MICHELE</v>
          </cell>
          <cell r="D1289" t="str">
            <v>AMICI DELL'ATLETICA VICENZA</v>
          </cell>
          <cell r="E1289">
            <v>0</v>
          </cell>
          <cell r="F1289">
            <v>1999</v>
          </cell>
          <cell r="G1289">
            <v>0</v>
          </cell>
          <cell r="H1289" t="str">
            <v>JM</v>
          </cell>
          <cell r="I1289" t="str">
            <v>00265</v>
          </cell>
          <cell r="J1289" t="str">
            <v>03604689</v>
          </cell>
        </row>
        <row r="1290">
          <cell r="A1290">
            <v>3604816</v>
          </cell>
          <cell r="B1290" t="str">
            <v>VALLORTIGARA</v>
          </cell>
          <cell r="C1290" t="str">
            <v>NICOLO'</v>
          </cell>
          <cell r="D1290" t="str">
            <v>A.S.D. VALLI DEL PASUBIO</v>
          </cell>
          <cell r="E1290">
            <v>0</v>
          </cell>
          <cell r="F1290">
            <v>2000</v>
          </cell>
          <cell r="G1290">
            <v>0</v>
          </cell>
          <cell r="H1290" t="str">
            <v>JM</v>
          </cell>
          <cell r="I1290" t="str">
            <v>00073</v>
          </cell>
          <cell r="J1290" t="str">
            <v>03604816</v>
          </cell>
        </row>
        <row r="1291">
          <cell r="A1291">
            <v>3603128</v>
          </cell>
          <cell r="B1291" t="str">
            <v>VILLANOVA</v>
          </cell>
          <cell r="C1291" t="str">
            <v>LORENZO</v>
          </cell>
          <cell r="D1291" t="str">
            <v>A.S.D. VALLI DEL PASUBIO</v>
          </cell>
          <cell r="E1291">
            <v>0</v>
          </cell>
          <cell r="F1291">
            <v>2000</v>
          </cell>
          <cell r="G1291">
            <v>0</v>
          </cell>
          <cell r="H1291" t="str">
            <v>JM</v>
          </cell>
          <cell r="I1291" t="str">
            <v>00073</v>
          </cell>
          <cell r="J1291" t="str">
            <v>03603128</v>
          </cell>
        </row>
        <row r="1292">
          <cell r="A1292">
            <v>3604268</v>
          </cell>
          <cell r="B1292" t="str">
            <v>ZALTRON</v>
          </cell>
          <cell r="C1292" t="str">
            <v>MATTIA</v>
          </cell>
          <cell r="D1292" t="str">
            <v>CSI ATLETICA COLLI BERICI A.S.D.</v>
          </cell>
          <cell r="E1292">
            <v>0</v>
          </cell>
          <cell r="F1292">
            <v>1999</v>
          </cell>
          <cell r="G1292">
            <v>0</v>
          </cell>
          <cell r="H1292" t="str">
            <v>JM</v>
          </cell>
          <cell r="I1292" t="str">
            <v>00070</v>
          </cell>
          <cell r="J1292" t="str">
            <v>03604268</v>
          </cell>
        </row>
        <row r="1293">
          <cell r="A1293">
            <v>3602558</v>
          </cell>
          <cell r="B1293" t="str">
            <v>ZANETTIN</v>
          </cell>
          <cell r="C1293" t="str">
            <v>PIETRO</v>
          </cell>
          <cell r="D1293" t="str">
            <v>ATLETICA UNION CREAZZO A.S.D.</v>
          </cell>
          <cell r="E1293">
            <v>0</v>
          </cell>
          <cell r="F1293">
            <v>1999</v>
          </cell>
          <cell r="G1293">
            <v>0</v>
          </cell>
          <cell r="H1293" t="str">
            <v>JM</v>
          </cell>
          <cell r="I1293" t="str">
            <v>00101</v>
          </cell>
          <cell r="J1293" t="str">
            <v>03602558</v>
          </cell>
        </row>
        <row r="1294">
          <cell r="A1294">
            <v>3604441</v>
          </cell>
          <cell r="B1294" t="str">
            <v>ZANON</v>
          </cell>
          <cell r="C1294" t="str">
            <v>RICCARDO</v>
          </cell>
          <cell r="D1294" t="str">
            <v>POLISPORTIVA SALF ALTOPADOVANA</v>
          </cell>
          <cell r="E1294">
            <v>0</v>
          </cell>
          <cell r="F1294">
            <v>2000</v>
          </cell>
          <cell r="G1294">
            <v>0</v>
          </cell>
          <cell r="H1294" t="str">
            <v>JM</v>
          </cell>
          <cell r="I1294" t="str">
            <v>00145</v>
          </cell>
          <cell r="J1294" t="str">
            <v>03604441</v>
          </cell>
        </row>
        <row r="1295">
          <cell r="A1295">
            <v>3605768</v>
          </cell>
          <cell r="B1295" t="str">
            <v>AIT ALI</v>
          </cell>
          <cell r="C1295" t="str">
            <v>SOFIA</v>
          </cell>
          <cell r="D1295" t="str">
            <v>CSI ATLETICA COLLI BERICI A.S.D.</v>
          </cell>
          <cell r="E1295">
            <v>0</v>
          </cell>
          <cell r="F1295">
            <v>2010</v>
          </cell>
          <cell r="G1295">
            <v>0</v>
          </cell>
          <cell r="H1295" t="str">
            <v>PULCINIF</v>
          </cell>
          <cell r="I1295" t="str">
            <v>00070</v>
          </cell>
          <cell r="J1295" t="str">
            <v>03605768</v>
          </cell>
        </row>
        <row r="1296">
          <cell r="A1296">
            <v>3603649</v>
          </cell>
          <cell r="B1296" t="str">
            <v>ARSIN</v>
          </cell>
          <cell r="C1296" t="str">
            <v>EMMA ROJIN</v>
          </cell>
          <cell r="D1296" t="str">
            <v>U.S. SUMMANO</v>
          </cell>
          <cell r="E1296">
            <v>0</v>
          </cell>
          <cell r="F1296">
            <v>2010</v>
          </cell>
          <cell r="G1296">
            <v>0</v>
          </cell>
          <cell r="H1296" t="str">
            <v>PULCINIF</v>
          </cell>
          <cell r="I1296" t="str">
            <v>00137</v>
          </cell>
          <cell r="J1296" t="str">
            <v>03603649</v>
          </cell>
        </row>
        <row r="1297">
          <cell r="A1297">
            <v>3605769</v>
          </cell>
          <cell r="B1297" t="str">
            <v>ASSAM</v>
          </cell>
          <cell r="C1297" t="str">
            <v>HAJAR</v>
          </cell>
          <cell r="D1297" t="str">
            <v>CSI ATLETICA COLLI BERICI A.S.D.</v>
          </cell>
          <cell r="E1297">
            <v>0</v>
          </cell>
          <cell r="F1297">
            <v>2011</v>
          </cell>
          <cell r="G1297">
            <v>0</v>
          </cell>
          <cell r="H1297" t="str">
            <v>PULCINIF</v>
          </cell>
          <cell r="I1297" t="str">
            <v>00070</v>
          </cell>
          <cell r="J1297" t="str">
            <v>03605769</v>
          </cell>
        </row>
        <row r="1298">
          <cell r="A1298">
            <v>3603208</v>
          </cell>
          <cell r="B1298" t="str">
            <v>ATTARDO PARRINELLO</v>
          </cell>
          <cell r="C1298" t="str">
            <v>GIADA MARIA</v>
          </cell>
          <cell r="D1298" t="str">
            <v>AMICI DELL'ATLETICA VICENZA</v>
          </cell>
          <cell r="E1298">
            <v>0</v>
          </cell>
          <cell r="F1298">
            <v>2009</v>
          </cell>
          <cell r="G1298">
            <v>0</v>
          </cell>
          <cell r="H1298" t="str">
            <v>PULCINIF</v>
          </cell>
          <cell r="I1298" t="str">
            <v>00265</v>
          </cell>
          <cell r="J1298" t="str">
            <v>03603208</v>
          </cell>
        </row>
        <row r="1299">
          <cell r="A1299">
            <v>3604197</v>
          </cell>
          <cell r="B1299" t="str">
            <v>AYIVI</v>
          </cell>
          <cell r="C1299" t="str">
            <v>GRACE GAELLE</v>
          </cell>
          <cell r="D1299" t="str">
            <v>CSI ATLETICA COLLI BERICI A.S.D.</v>
          </cell>
          <cell r="E1299">
            <v>0</v>
          </cell>
          <cell r="F1299">
            <v>2010</v>
          </cell>
          <cell r="G1299">
            <v>0</v>
          </cell>
          <cell r="H1299" t="str">
            <v>PULCINIF</v>
          </cell>
          <cell r="I1299" t="str">
            <v>00070</v>
          </cell>
          <cell r="J1299" t="str">
            <v>03604197</v>
          </cell>
        </row>
        <row r="1300">
          <cell r="A1300">
            <v>3604954</v>
          </cell>
          <cell r="B1300" t="str">
            <v>BACCARIN</v>
          </cell>
          <cell r="C1300" t="str">
            <v>TERESA</v>
          </cell>
          <cell r="D1300" t="str">
            <v>POLISPORTIVA DUEVILLE</v>
          </cell>
          <cell r="E1300">
            <v>0</v>
          </cell>
          <cell r="F1300">
            <v>2010</v>
          </cell>
          <cell r="G1300">
            <v>0</v>
          </cell>
          <cell r="H1300" t="str">
            <v>PULCINIF</v>
          </cell>
          <cell r="I1300" t="str">
            <v>00112</v>
          </cell>
          <cell r="J1300" t="str">
            <v>03604954</v>
          </cell>
        </row>
        <row r="1301">
          <cell r="A1301">
            <v>3602868</v>
          </cell>
          <cell r="B1301" t="str">
            <v>BALDISSERI</v>
          </cell>
          <cell r="C1301" t="str">
            <v>MARTINA</v>
          </cell>
          <cell r="D1301" t="str">
            <v>SPAZI VERDI</v>
          </cell>
          <cell r="E1301">
            <v>0</v>
          </cell>
          <cell r="F1301">
            <v>2011</v>
          </cell>
          <cell r="G1301">
            <v>0</v>
          </cell>
          <cell r="H1301" t="str">
            <v>PULCINIF</v>
          </cell>
          <cell r="I1301" t="str">
            <v>00298</v>
          </cell>
          <cell r="J1301" t="str">
            <v>03602868</v>
          </cell>
        </row>
        <row r="1302">
          <cell r="A1302">
            <v>3603608</v>
          </cell>
          <cell r="B1302" t="str">
            <v>BARACCA</v>
          </cell>
          <cell r="C1302" t="str">
            <v>SARA</v>
          </cell>
          <cell r="D1302" t="str">
            <v>U.S. SUMMANO</v>
          </cell>
          <cell r="E1302">
            <v>0</v>
          </cell>
          <cell r="F1302">
            <v>2010</v>
          </cell>
          <cell r="G1302">
            <v>0</v>
          </cell>
          <cell r="H1302" t="str">
            <v>PULCINIF</v>
          </cell>
          <cell r="I1302" t="str">
            <v>00137</v>
          </cell>
          <cell r="J1302" t="str">
            <v>03603608</v>
          </cell>
        </row>
        <row r="1303">
          <cell r="A1303">
            <v>3607021</v>
          </cell>
          <cell r="B1303" t="str">
            <v>BATTISTELLA</v>
          </cell>
          <cell r="C1303" t="str">
            <v>EMMA</v>
          </cell>
          <cell r="D1303" t="str">
            <v>SPAZI VERDI</v>
          </cell>
          <cell r="E1303">
            <v>0</v>
          </cell>
          <cell r="F1303">
            <v>2010</v>
          </cell>
          <cell r="G1303">
            <v>0</v>
          </cell>
          <cell r="H1303" t="str">
            <v>PULCINIF</v>
          </cell>
          <cell r="I1303" t="str">
            <v>00298</v>
          </cell>
          <cell r="J1303" t="str">
            <v>03607021</v>
          </cell>
        </row>
        <row r="1304">
          <cell r="A1304">
            <v>3607244</v>
          </cell>
          <cell r="B1304" t="str">
            <v>BATTISTELLA</v>
          </cell>
          <cell r="C1304" t="str">
            <v>GIADA</v>
          </cell>
          <cell r="D1304" t="str">
            <v>POLISPORTIVA SALF ALTOPADOVANA</v>
          </cell>
          <cell r="E1304">
            <v>0</v>
          </cell>
          <cell r="F1304">
            <v>2009</v>
          </cell>
          <cell r="G1304">
            <v>0</v>
          </cell>
          <cell r="H1304" t="str">
            <v>PULCINIF</v>
          </cell>
          <cell r="I1304" t="str">
            <v>00145</v>
          </cell>
          <cell r="J1304" t="str">
            <v>03607244</v>
          </cell>
        </row>
        <row r="1305">
          <cell r="A1305">
            <v>3604753</v>
          </cell>
          <cell r="B1305" t="str">
            <v>BELTRAME</v>
          </cell>
          <cell r="C1305" t="str">
            <v>SOFIA RENATA</v>
          </cell>
          <cell r="D1305" t="str">
            <v>C.S.I. TEZZE SUL BRENTA</v>
          </cell>
          <cell r="E1305">
            <v>0</v>
          </cell>
          <cell r="F1305">
            <v>2009</v>
          </cell>
          <cell r="G1305">
            <v>0</v>
          </cell>
          <cell r="H1305" t="str">
            <v>PULCINIF</v>
          </cell>
          <cell r="I1305" t="str">
            <v>00134</v>
          </cell>
          <cell r="J1305" t="str">
            <v>03604753</v>
          </cell>
        </row>
        <row r="1306">
          <cell r="A1306">
            <v>3607723</v>
          </cell>
          <cell r="B1306" t="str">
            <v>BERGAMIN</v>
          </cell>
          <cell r="C1306" t="str">
            <v>ANNA ELISA</v>
          </cell>
          <cell r="D1306" t="str">
            <v>ATLETICA UNION CREAZZO A.S.D.</v>
          </cell>
          <cell r="E1306">
            <v>0</v>
          </cell>
          <cell r="F1306">
            <v>2011</v>
          </cell>
          <cell r="G1306">
            <v>0</v>
          </cell>
          <cell r="H1306" t="str">
            <v>PULCINIF</v>
          </cell>
          <cell r="I1306" t="str">
            <v>00101</v>
          </cell>
          <cell r="J1306" t="str">
            <v>03607723</v>
          </cell>
        </row>
        <row r="1307">
          <cell r="A1307">
            <v>3607026</v>
          </cell>
          <cell r="B1307" t="str">
            <v>BERNARDINI</v>
          </cell>
          <cell r="C1307" t="str">
            <v>VIOLA</v>
          </cell>
          <cell r="D1307" t="str">
            <v>AMICI DELL'ATLETICA VICENZA</v>
          </cell>
          <cell r="E1307">
            <v>0</v>
          </cell>
          <cell r="F1307">
            <v>2009</v>
          </cell>
          <cell r="G1307">
            <v>0</v>
          </cell>
          <cell r="H1307" t="str">
            <v>PULCINIF</v>
          </cell>
          <cell r="I1307" t="str">
            <v>00265</v>
          </cell>
          <cell r="J1307" t="str">
            <v>03607026</v>
          </cell>
        </row>
        <row r="1308">
          <cell r="A1308">
            <v>3602872</v>
          </cell>
          <cell r="B1308" t="str">
            <v>BERTACCO</v>
          </cell>
          <cell r="C1308" t="str">
            <v>CHIARA</v>
          </cell>
          <cell r="D1308" t="str">
            <v>SPAZI VERDI</v>
          </cell>
          <cell r="E1308">
            <v>0</v>
          </cell>
          <cell r="F1308">
            <v>2011</v>
          </cell>
          <cell r="G1308">
            <v>0</v>
          </cell>
          <cell r="H1308" t="str">
            <v>PULCINIF</v>
          </cell>
          <cell r="I1308" t="str">
            <v>00298</v>
          </cell>
          <cell r="J1308" t="str">
            <v>03602872</v>
          </cell>
        </row>
        <row r="1309">
          <cell r="A1309">
            <v>3607022</v>
          </cell>
          <cell r="B1309" t="str">
            <v>BERTONCELLO</v>
          </cell>
          <cell r="C1309" t="str">
            <v>ELENA</v>
          </cell>
          <cell r="D1309" t="str">
            <v>SPAZI VERDI</v>
          </cell>
          <cell r="E1309">
            <v>0</v>
          </cell>
          <cell r="F1309">
            <v>2010</v>
          </cell>
          <cell r="G1309">
            <v>0</v>
          </cell>
          <cell r="H1309" t="str">
            <v>PULCINIF</v>
          </cell>
          <cell r="I1309" t="str">
            <v>00298</v>
          </cell>
          <cell r="J1309" t="str">
            <v>03607022</v>
          </cell>
        </row>
        <row r="1310">
          <cell r="A1310">
            <v>3603189</v>
          </cell>
          <cell r="B1310" t="str">
            <v>BERTUZZO</v>
          </cell>
          <cell r="C1310" t="str">
            <v>CATERINA</v>
          </cell>
          <cell r="D1310" t="str">
            <v>AMICI DELL'ATLETICA VICENZA</v>
          </cell>
          <cell r="E1310">
            <v>0</v>
          </cell>
          <cell r="F1310">
            <v>2011</v>
          </cell>
          <cell r="G1310">
            <v>0</v>
          </cell>
          <cell r="H1310" t="str">
            <v>PULCINIF</v>
          </cell>
          <cell r="I1310" t="str">
            <v>00265</v>
          </cell>
          <cell r="J1310" t="str">
            <v>03603189</v>
          </cell>
        </row>
        <row r="1311">
          <cell r="A1311">
            <v>3605585</v>
          </cell>
          <cell r="B1311" t="str">
            <v>BORDIN</v>
          </cell>
          <cell r="C1311" t="str">
            <v>ALICE</v>
          </cell>
          <cell r="D1311" t="str">
            <v>AMICI DELL'ATLETICA VICENZA</v>
          </cell>
          <cell r="E1311">
            <v>0</v>
          </cell>
          <cell r="F1311">
            <v>2011</v>
          </cell>
          <cell r="G1311">
            <v>0</v>
          </cell>
          <cell r="H1311" t="str">
            <v>PULCINIF</v>
          </cell>
          <cell r="I1311" t="str">
            <v>00265</v>
          </cell>
          <cell r="J1311" t="str">
            <v>03605585</v>
          </cell>
        </row>
        <row r="1312">
          <cell r="A1312">
            <v>3604571</v>
          </cell>
          <cell r="B1312" t="str">
            <v>BORGO</v>
          </cell>
          <cell r="C1312" t="str">
            <v>SOFIA</v>
          </cell>
          <cell r="D1312" t="str">
            <v>AMICI DELL'ATLETICA VICENZA</v>
          </cell>
          <cell r="E1312">
            <v>0</v>
          </cell>
          <cell r="F1312">
            <v>2009</v>
          </cell>
          <cell r="G1312">
            <v>0</v>
          </cell>
          <cell r="H1312" t="str">
            <v>PULCINIF</v>
          </cell>
          <cell r="I1312" t="str">
            <v>00265</v>
          </cell>
          <cell r="J1312" t="str">
            <v>03604571</v>
          </cell>
        </row>
        <row r="1313">
          <cell r="A1313">
            <v>3604956</v>
          </cell>
          <cell r="B1313" t="str">
            <v>BRAZZALE</v>
          </cell>
          <cell r="C1313" t="str">
            <v>CHIARA</v>
          </cell>
          <cell r="D1313" t="str">
            <v>POLISPORTIVA DUEVILLE</v>
          </cell>
          <cell r="E1313">
            <v>0</v>
          </cell>
          <cell r="F1313">
            <v>2010</v>
          </cell>
          <cell r="G1313">
            <v>0</v>
          </cell>
          <cell r="H1313" t="str">
            <v>PULCINIF</v>
          </cell>
          <cell r="I1313" t="str">
            <v>00112</v>
          </cell>
          <cell r="J1313" t="str">
            <v>03604956</v>
          </cell>
        </row>
        <row r="1314">
          <cell r="A1314">
            <v>3606760</v>
          </cell>
          <cell r="B1314" t="str">
            <v>BRAZZAROLA</v>
          </cell>
          <cell r="C1314" t="str">
            <v>ANNA</v>
          </cell>
          <cell r="D1314" t="str">
            <v>ATLETICA CALDOGNO '93</v>
          </cell>
          <cell r="E1314">
            <v>0</v>
          </cell>
          <cell r="F1314">
            <v>2011</v>
          </cell>
          <cell r="G1314">
            <v>0</v>
          </cell>
          <cell r="H1314" t="str">
            <v>PULCINIF</v>
          </cell>
          <cell r="I1314" t="str">
            <v>00129</v>
          </cell>
          <cell r="J1314" t="str">
            <v>03606760</v>
          </cell>
        </row>
        <row r="1315">
          <cell r="A1315">
            <v>3604729</v>
          </cell>
          <cell r="B1315" t="str">
            <v>BUSNARDO</v>
          </cell>
          <cell r="C1315" t="str">
            <v>REBECCA RITA</v>
          </cell>
          <cell r="D1315" t="str">
            <v>C.S.I. TEZZE SUL BRENTA</v>
          </cell>
          <cell r="E1315">
            <v>0</v>
          </cell>
          <cell r="F1315">
            <v>2011</v>
          </cell>
          <cell r="G1315">
            <v>0</v>
          </cell>
          <cell r="H1315" t="str">
            <v>PULCINIF</v>
          </cell>
          <cell r="I1315" t="str">
            <v>00134</v>
          </cell>
          <cell r="J1315" t="str">
            <v>03604729</v>
          </cell>
        </row>
        <row r="1316">
          <cell r="A1316">
            <v>3604751</v>
          </cell>
          <cell r="B1316" t="str">
            <v>CAMPAGNOLO</v>
          </cell>
          <cell r="C1316" t="str">
            <v>SERENA</v>
          </cell>
          <cell r="D1316" t="str">
            <v>C.S.I. TEZZE SUL BRENTA</v>
          </cell>
          <cell r="E1316">
            <v>0</v>
          </cell>
          <cell r="F1316">
            <v>2012</v>
          </cell>
          <cell r="G1316">
            <v>0</v>
          </cell>
          <cell r="H1316" t="str">
            <v>PULCINIF</v>
          </cell>
          <cell r="I1316" t="str">
            <v>00134</v>
          </cell>
          <cell r="J1316" t="str">
            <v>03604751</v>
          </cell>
        </row>
        <row r="1317">
          <cell r="A1317">
            <v>3604752</v>
          </cell>
          <cell r="B1317" t="str">
            <v>CAMPAGNOLO</v>
          </cell>
          <cell r="C1317" t="str">
            <v>SOFIA</v>
          </cell>
          <cell r="D1317" t="str">
            <v>C.S.I. TEZZE SUL BRENTA</v>
          </cell>
          <cell r="E1317">
            <v>0</v>
          </cell>
          <cell r="F1317">
            <v>2012</v>
          </cell>
          <cell r="G1317">
            <v>0</v>
          </cell>
          <cell r="H1317" t="str">
            <v>PULCINIF</v>
          </cell>
          <cell r="I1317" t="str">
            <v>00134</v>
          </cell>
          <cell r="J1317" t="str">
            <v>03604752</v>
          </cell>
        </row>
        <row r="1318">
          <cell r="A1318">
            <v>3604730</v>
          </cell>
          <cell r="B1318" t="str">
            <v>CARLI</v>
          </cell>
          <cell r="C1318" t="str">
            <v>ALESSIA</v>
          </cell>
          <cell r="D1318" t="str">
            <v>C.S.I. TEZZE SUL BRENTA</v>
          </cell>
          <cell r="E1318">
            <v>0</v>
          </cell>
          <cell r="F1318">
            <v>2010</v>
          </cell>
          <cell r="G1318">
            <v>0</v>
          </cell>
          <cell r="H1318" t="str">
            <v>PULCINIF</v>
          </cell>
          <cell r="I1318" t="str">
            <v>00134</v>
          </cell>
          <cell r="J1318" t="str">
            <v>03604730</v>
          </cell>
        </row>
        <row r="1319">
          <cell r="A1319">
            <v>3602598</v>
          </cell>
          <cell r="B1319" t="str">
            <v>CARRETTA</v>
          </cell>
          <cell r="C1319" t="str">
            <v>NOEMI</v>
          </cell>
          <cell r="D1319" t="str">
            <v>ATLETICA MONTECCHIO MAGGIORE</v>
          </cell>
          <cell r="E1319">
            <v>0</v>
          </cell>
          <cell r="F1319">
            <v>2010</v>
          </cell>
          <cell r="G1319">
            <v>0</v>
          </cell>
          <cell r="H1319" t="str">
            <v>PULCINIF</v>
          </cell>
          <cell r="I1319" t="str">
            <v>00346</v>
          </cell>
          <cell r="J1319" t="str">
            <v>03602598</v>
          </cell>
        </row>
        <row r="1320">
          <cell r="A1320">
            <v>3603191</v>
          </cell>
          <cell r="B1320" t="str">
            <v>CARTA</v>
          </cell>
          <cell r="C1320" t="str">
            <v>BEATRICE</v>
          </cell>
          <cell r="D1320" t="str">
            <v>AMICI DELL'ATLETICA VICENZA</v>
          </cell>
          <cell r="E1320">
            <v>0</v>
          </cell>
          <cell r="F1320">
            <v>2009</v>
          </cell>
          <cell r="G1320">
            <v>0</v>
          </cell>
          <cell r="H1320" t="str">
            <v>PULCINIF</v>
          </cell>
          <cell r="I1320" t="str">
            <v>00265</v>
          </cell>
          <cell r="J1320" t="str">
            <v>03603191</v>
          </cell>
        </row>
        <row r="1321">
          <cell r="A1321">
            <v>3604206</v>
          </cell>
          <cell r="B1321" t="str">
            <v>CATTANEO</v>
          </cell>
          <cell r="C1321" t="str">
            <v>CHIARA</v>
          </cell>
          <cell r="D1321" t="str">
            <v>CSI ATLETICA COLLI BERICI A.S.D.</v>
          </cell>
          <cell r="E1321">
            <v>0</v>
          </cell>
          <cell r="F1321">
            <v>2009</v>
          </cell>
          <cell r="G1321">
            <v>0</v>
          </cell>
          <cell r="H1321" t="str">
            <v>PULCINIF</v>
          </cell>
          <cell r="I1321" t="str">
            <v>00070</v>
          </cell>
          <cell r="J1321" t="str">
            <v>03604206</v>
          </cell>
        </row>
        <row r="1322">
          <cell r="A1322">
            <v>3605183</v>
          </cell>
          <cell r="B1322" t="str">
            <v>CATTIN</v>
          </cell>
          <cell r="C1322" t="str">
            <v>MARIA</v>
          </cell>
          <cell r="D1322" t="str">
            <v>AMICI DELL'ATLETICA VICENZA</v>
          </cell>
          <cell r="E1322">
            <v>0</v>
          </cell>
          <cell r="F1322">
            <v>2009</v>
          </cell>
          <cell r="G1322">
            <v>0</v>
          </cell>
          <cell r="H1322" t="str">
            <v>PULCINIF</v>
          </cell>
          <cell r="I1322" t="str">
            <v>00265</v>
          </cell>
          <cell r="J1322" t="str">
            <v>03605183</v>
          </cell>
        </row>
        <row r="1323">
          <cell r="A1323">
            <v>3604207</v>
          </cell>
          <cell r="B1323" t="str">
            <v>CHIMENTO</v>
          </cell>
          <cell r="C1323" t="str">
            <v>DALILA</v>
          </cell>
          <cell r="D1323" t="str">
            <v>CSI ATLETICA COLLI BERICI A.S.D.</v>
          </cell>
          <cell r="E1323">
            <v>0</v>
          </cell>
          <cell r="F1323">
            <v>2010</v>
          </cell>
          <cell r="G1323">
            <v>0</v>
          </cell>
          <cell r="H1323" t="str">
            <v>PULCINIF</v>
          </cell>
          <cell r="I1323" t="str">
            <v>00070</v>
          </cell>
          <cell r="J1323" t="str">
            <v>03604207</v>
          </cell>
        </row>
        <row r="1324">
          <cell r="A1324">
            <v>3604958</v>
          </cell>
          <cell r="B1324" t="str">
            <v>CIAFFI</v>
          </cell>
          <cell r="C1324" t="str">
            <v>VIRGINIA</v>
          </cell>
          <cell r="D1324" t="str">
            <v>POLISPORTIVA DUEVILLE</v>
          </cell>
          <cell r="E1324">
            <v>0</v>
          </cell>
          <cell r="F1324">
            <v>2010</v>
          </cell>
          <cell r="G1324">
            <v>0</v>
          </cell>
          <cell r="H1324" t="str">
            <v>PULCINIF</v>
          </cell>
          <cell r="I1324" t="str">
            <v>00112</v>
          </cell>
          <cell r="J1324" t="str">
            <v>03604958</v>
          </cell>
        </row>
        <row r="1325">
          <cell r="A1325">
            <v>3603647</v>
          </cell>
          <cell r="B1325" t="str">
            <v>CICCHELLERO</v>
          </cell>
          <cell r="C1325" t="str">
            <v>VIOLA</v>
          </cell>
          <cell r="D1325" t="str">
            <v>U.S. SUMMANO</v>
          </cell>
          <cell r="E1325">
            <v>0</v>
          </cell>
          <cell r="F1325">
            <v>2010</v>
          </cell>
          <cell r="G1325">
            <v>0</v>
          </cell>
          <cell r="H1325" t="str">
            <v>PULCINIF</v>
          </cell>
          <cell r="I1325" t="str">
            <v>00137</v>
          </cell>
          <cell r="J1325" t="str">
            <v>03603647</v>
          </cell>
        </row>
        <row r="1326">
          <cell r="A1326">
            <v>3604959</v>
          </cell>
          <cell r="B1326" t="str">
            <v>CORRA'</v>
          </cell>
          <cell r="C1326" t="str">
            <v>ELISA</v>
          </cell>
          <cell r="D1326" t="str">
            <v>POLISPORTIVA DUEVILLE</v>
          </cell>
          <cell r="E1326">
            <v>0</v>
          </cell>
          <cell r="F1326">
            <v>2010</v>
          </cell>
          <cell r="G1326">
            <v>0</v>
          </cell>
          <cell r="H1326" t="str">
            <v>PULCINIF</v>
          </cell>
          <cell r="I1326" t="str">
            <v>00112</v>
          </cell>
          <cell r="J1326" t="str">
            <v>03604959</v>
          </cell>
        </row>
        <row r="1327">
          <cell r="A1327">
            <v>3603610</v>
          </cell>
          <cell r="B1327" t="str">
            <v>CRESTANELLO</v>
          </cell>
          <cell r="C1327" t="str">
            <v>ILARIA</v>
          </cell>
          <cell r="D1327" t="str">
            <v>U.S. SUMMANO</v>
          </cell>
          <cell r="E1327">
            <v>0</v>
          </cell>
          <cell r="F1327">
            <v>2009</v>
          </cell>
          <cell r="G1327">
            <v>0</v>
          </cell>
          <cell r="H1327" t="str">
            <v>PULCINIF</v>
          </cell>
          <cell r="I1327" t="str">
            <v>00137</v>
          </cell>
          <cell r="J1327" t="str">
            <v>03603610</v>
          </cell>
        </row>
        <row r="1328">
          <cell r="A1328">
            <v>3603644</v>
          </cell>
          <cell r="B1328" t="str">
            <v>CRESTANELLO</v>
          </cell>
          <cell r="C1328" t="str">
            <v>SOFIA</v>
          </cell>
          <cell r="D1328" t="str">
            <v>U.S. SUMMANO</v>
          </cell>
          <cell r="E1328">
            <v>0</v>
          </cell>
          <cell r="F1328">
            <v>2010</v>
          </cell>
          <cell r="G1328">
            <v>0</v>
          </cell>
          <cell r="H1328" t="str">
            <v>PULCINIF</v>
          </cell>
          <cell r="I1328" t="str">
            <v>00137</v>
          </cell>
          <cell r="J1328" t="str">
            <v>03603644</v>
          </cell>
        </row>
        <row r="1329">
          <cell r="A1329">
            <v>3604962</v>
          </cell>
          <cell r="B1329" t="str">
            <v>DAL BOSCO</v>
          </cell>
          <cell r="C1329" t="str">
            <v>LUCIA</v>
          </cell>
          <cell r="D1329" t="str">
            <v>POLISPORTIVA DUEVILLE</v>
          </cell>
          <cell r="E1329">
            <v>0</v>
          </cell>
          <cell r="F1329">
            <v>2010</v>
          </cell>
          <cell r="G1329">
            <v>0</v>
          </cell>
          <cell r="H1329" t="str">
            <v>PULCINIF</v>
          </cell>
          <cell r="I1329" t="str">
            <v>00112</v>
          </cell>
          <cell r="J1329" t="str">
            <v>03604962</v>
          </cell>
        </row>
        <row r="1330">
          <cell r="A1330">
            <v>3604029</v>
          </cell>
          <cell r="B1330" t="str">
            <v>DAL BRUN</v>
          </cell>
          <cell r="C1330" t="str">
            <v>IRENE</v>
          </cell>
          <cell r="D1330" t="str">
            <v>ATLETICA MONTECCHIO MAGGIORE</v>
          </cell>
          <cell r="E1330">
            <v>0</v>
          </cell>
          <cell r="F1330">
            <v>2011</v>
          </cell>
          <cell r="G1330">
            <v>0</v>
          </cell>
          <cell r="H1330" t="str">
            <v>PULCINIF</v>
          </cell>
          <cell r="I1330" t="str">
            <v>00346</v>
          </cell>
          <cell r="J1330" t="str">
            <v>03604029</v>
          </cell>
        </row>
        <row r="1331">
          <cell r="A1331">
            <v>3607646</v>
          </cell>
          <cell r="B1331" t="str">
            <v>DAL CERO</v>
          </cell>
          <cell r="C1331" t="str">
            <v>SARA ANGELA</v>
          </cell>
          <cell r="D1331" t="str">
            <v>ATLETICA CALDOGNO '93</v>
          </cell>
          <cell r="E1331">
            <v>0</v>
          </cell>
          <cell r="F1331">
            <v>2011</v>
          </cell>
          <cell r="G1331">
            <v>0</v>
          </cell>
          <cell r="H1331" t="str">
            <v>PULCINIF</v>
          </cell>
          <cell r="I1331" t="str">
            <v>00129</v>
          </cell>
          <cell r="J1331" t="str">
            <v>03607646</v>
          </cell>
        </row>
        <row r="1332">
          <cell r="A1332">
            <v>3603228</v>
          </cell>
          <cell r="B1332" t="str">
            <v>DAL MASO</v>
          </cell>
          <cell r="C1332" t="str">
            <v>MAYRA</v>
          </cell>
          <cell r="D1332" t="str">
            <v>ATLETICA TRISSINO</v>
          </cell>
          <cell r="E1332">
            <v>0</v>
          </cell>
          <cell r="F1332">
            <v>2009</v>
          </cell>
          <cell r="G1332">
            <v>0</v>
          </cell>
          <cell r="H1332" t="str">
            <v>PULCINIF</v>
          </cell>
          <cell r="I1332" t="str">
            <v>00230</v>
          </cell>
          <cell r="J1332" t="str">
            <v>03603228</v>
          </cell>
        </row>
        <row r="1333">
          <cell r="A1333">
            <v>3603614</v>
          </cell>
          <cell r="B1333" t="str">
            <v>DALL'ALBA</v>
          </cell>
          <cell r="C1333" t="str">
            <v>ANNA</v>
          </cell>
          <cell r="D1333" t="str">
            <v>U.S. SUMMANO</v>
          </cell>
          <cell r="E1333">
            <v>0</v>
          </cell>
          <cell r="F1333">
            <v>2010</v>
          </cell>
          <cell r="G1333">
            <v>0</v>
          </cell>
          <cell r="H1333" t="str">
            <v>PULCINIF</v>
          </cell>
          <cell r="I1333" t="str">
            <v>00137</v>
          </cell>
          <cell r="J1333" t="str">
            <v>03603614</v>
          </cell>
        </row>
        <row r="1334">
          <cell r="A1334">
            <v>3603648</v>
          </cell>
          <cell r="B1334" t="str">
            <v>DALLE TEZZE</v>
          </cell>
          <cell r="C1334" t="str">
            <v>MARIA SOLE</v>
          </cell>
          <cell r="D1334" t="str">
            <v>U.S. SUMMANO</v>
          </cell>
          <cell r="E1334">
            <v>0</v>
          </cell>
          <cell r="F1334">
            <v>2010</v>
          </cell>
          <cell r="G1334">
            <v>0</v>
          </cell>
          <cell r="H1334" t="str">
            <v>PULCINIF</v>
          </cell>
          <cell r="I1334" t="str">
            <v>00137</v>
          </cell>
          <cell r="J1334" t="str">
            <v>03603648</v>
          </cell>
        </row>
        <row r="1335">
          <cell r="A1335">
            <v>3602472</v>
          </cell>
          <cell r="B1335" t="str">
            <v>DAMBRUOSO</v>
          </cell>
          <cell r="C1335" t="str">
            <v>LUDOVICA</v>
          </cell>
          <cell r="D1335" t="str">
            <v>ATLETICA UNION CREAZZO A.S.D.</v>
          </cell>
          <cell r="E1335">
            <v>0</v>
          </cell>
          <cell r="F1335">
            <v>2010</v>
          </cell>
          <cell r="G1335">
            <v>0</v>
          </cell>
          <cell r="H1335" t="str">
            <v>PULCINIF</v>
          </cell>
          <cell r="I1335" t="str">
            <v>00101</v>
          </cell>
          <cell r="J1335" t="str">
            <v>03602472</v>
          </cell>
        </row>
        <row r="1336">
          <cell r="A1336">
            <v>3605775</v>
          </cell>
          <cell r="B1336" t="str">
            <v>DIOP</v>
          </cell>
          <cell r="C1336" t="str">
            <v>AISSATA</v>
          </cell>
          <cell r="D1336" t="str">
            <v>CSI ATLETICA COLLI BERICI A.S.D.</v>
          </cell>
          <cell r="E1336">
            <v>0</v>
          </cell>
          <cell r="F1336">
            <v>2011</v>
          </cell>
          <cell r="G1336">
            <v>0</v>
          </cell>
          <cell r="H1336" t="str">
            <v>PULCINIF</v>
          </cell>
          <cell r="I1336" t="str">
            <v>00070</v>
          </cell>
          <cell r="J1336" t="str">
            <v>03605775</v>
          </cell>
        </row>
        <row r="1337">
          <cell r="A1337">
            <v>3606912</v>
          </cell>
          <cell r="B1337" t="str">
            <v>DONI</v>
          </cell>
          <cell r="C1337" t="str">
            <v>MARIA VITTORIA</v>
          </cell>
          <cell r="D1337" t="str">
            <v>C.S.I. TEZZE SUL BRENTA</v>
          </cell>
          <cell r="E1337">
            <v>0</v>
          </cell>
          <cell r="F1337">
            <v>2010</v>
          </cell>
          <cell r="G1337">
            <v>0</v>
          </cell>
          <cell r="H1337" t="str">
            <v>PULCINIF</v>
          </cell>
          <cell r="I1337" t="str">
            <v>00134</v>
          </cell>
          <cell r="J1337" t="str">
            <v>03606912</v>
          </cell>
        </row>
        <row r="1338">
          <cell r="A1338">
            <v>3606762</v>
          </cell>
          <cell r="B1338" t="str">
            <v>DORIA</v>
          </cell>
          <cell r="C1338" t="str">
            <v>ELISA</v>
          </cell>
          <cell r="D1338" t="str">
            <v>ATLETICA CALDOGNO '93</v>
          </cell>
          <cell r="E1338">
            <v>0</v>
          </cell>
          <cell r="F1338">
            <v>2010</v>
          </cell>
          <cell r="G1338">
            <v>0</v>
          </cell>
          <cell r="H1338" t="str">
            <v>PULCINIF</v>
          </cell>
          <cell r="I1338" t="str">
            <v>00129</v>
          </cell>
          <cell r="J1338" t="str">
            <v>03606762</v>
          </cell>
        </row>
        <row r="1339">
          <cell r="A1339">
            <v>3605777</v>
          </cell>
          <cell r="B1339" t="str">
            <v>EDIGIN</v>
          </cell>
          <cell r="C1339" t="str">
            <v>BLESSED</v>
          </cell>
          <cell r="D1339" t="str">
            <v>CSI ATLETICA COLLI BERICI A.S.D.</v>
          </cell>
          <cell r="E1339">
            <v>0</v>
          </cell>
          <cell r="F1339">
            <v>2011</v>
          </cell>
          <cell r="G1339">
            <v>0</v>
          </cell>
          <cell r="H1339" t="str">
            <v>PULCINIF</v>
          </cell>
          <cell r="I1339" t="str">
            <v>00070</v>
          </cell>
          <cell r="J1339" t="str">
            <v>03605777</v>
          </cell>
        </row>
        <row r="1340">
          <cell r="A1340">
            <v>3603559</v>
          </cell>
          <cell r="B1340" t="str">
            <v>EMBRINATI</v>
          </cell>
          <cell r="C1340" t="str">
            <v>CAMILLA</v>
          </cell>
          <cell r="D1340" t="str">
            <v>AMICI DELL'ATLETICA VICENZA</v>
          </cell>
          <cell r="E1340">
            <v>0</v>
          </cell>
          <cell r="F1340">
            <v>2009</v>
          </cell>
          <cell r="G1340">
            <v>0</v>
          </cell>
          <cell r="H1340" t="str">
            <v>PULCINIF</v>
          </cell>
          <cell r="I1340" t="str">
            <v>00265</v>
          </cell>
          <cell r="J1340" t="str">
            <v>03603559</v>
          </cell>
        </row>
        <row r="1341">
          <cell r="A1341">
            <v>3606915</v>
          </cell>
          <cell r="B1341" t="str">
            <v>ERRANDI</v>
          </cell>
          <cell r="C1341" t="str">
            <v>ELEONORA</v>
          </cell>
          <cell r="D1341" t="str">
            <v>C.S.I. TEZZE SUL BRENTA</v>
          </cell>
          <cell r="E1341">
            <v>0</v>
          </cell>
          <cell r="F1341">
            <v>2009</v>
          </cell>
          <cell r="G1341">
            <v>0</v>
          </cell>
          <cell r="H1341" t="str">
            <v>PULCINIF</v>
          </cell>
          <cell r="I1341" t="str">
            <v>00134</v>
          </cell>
          <cell r="J1341" t="str">
            <v>03606915</v>
          </cell>
        </row>
        <row r="1342">
          <cell r="A1342">
            <v>3604617</v>
          </cell>
          <cell r="B1342" t="str">
            <v>FACCO</v>
          </cell>
          <cell r="C1342" t="str">
            <v>ANNA</v>
          </cell>
          <cell r="D1342" t="str">
            <v>ATLETICA UNION CREAZZO A.S.D.</v>
          </cell>
          <cell r="E1342">
            <v>0</v>
          </cell>
          <cell r="F1342">
            <v>2010</v>
          </cell>
          <cell r="G1342">
            <v>0</v>
          </cell>
          <cell r="H1342" t="str">
            <v>PULCINIF</v>
          </cell>
          <cell r="I1342" t="str">
            <v>00101</v>
          </cell>
          <cell r="J1342" t="str">
            <v>03604617</v>
          </cell>
        </row>
        <row r="1343">
          <cell r="A1343">
            <v>3606911</v>
          </cell>
          <cell r="B1343" t="str">
            <v>FAGAN</v>
          </cell>
          <cell r="C1343" t="str">
            <v>MAIA</v>
          </cell>
          <cell r="D1343" t="str">
            <v>C.S.I. TEZZE SUL BRENTA</v>
          </cell>
          <cell r="E1343">
            <v>0</v>
          </cell>
          <cell r="F1343">
            <v>2010</v>
          </cell>
          <cell r="G1343">
            <v>0</v>
          </cell>
          <cell r="H1343" t="str">
            <v>PULCINIF</v>
          </cell>
          <cell r="I1343" t="str">
            <v>00134</v>
          </cell>
          <cell r="J1343" t="str">
            <v>03606911</v>
          </cell>
        </row>
        <row r="1344">
          <cell r="A1344">
            <v>3604732</v>
          </cell>
          <cell r="B1344" t="str">
            <v>FOLADOR</v>
          </cell>
          <cell r="C1344" t="str">
            <v>VERONICA</v>
          </cell>
          <cell r="D1344" t="str">
            <v>C.S.I. TEZZE SUL BRENTA</v>
          </cell>
          <cell r="E1344">
            <v>0</v>
          </cell>
          <cell r="F1344">
            <v>2010</v>
          </cell>
          <cell r="G1344">
            <v>0</v>
          </cell>
          <cell r="H1344" t="str">
            <v>PULCINIF</v>
          </cell>
          <cell r="I1344" t="str">
            <v>00134</v>
          </cell>
          <cell r="J1344" t="str">
            <v>03604732</v>
          </cell>
        </row>
        <row r="1345">
          <cell r="A1345">
            <v>3604360</v>
          </cell>
          <cell r="B1345" t="str">
            <v>FRACASSO</v>
          </cell>
          <cell r="C1345" t="str">
            <v>VERONICA</v>
          </cell>
          <cell r="D1345" t="str">
            <v>AMICI DELL'ATLETICA VICENZA</v>
          </cell>
          <cell r="E1345">
            <v>0</v>
          </cell>
          <cell r="F1345">
            <v>2009</v>
          </cell>
          <cell r="G1345">
            <v>0</v>
          </cell>
          <cell r="H1345" t="str">
            <v>PULCINIF</v>
          </cell>
          <cell r="I1345" t="str">
            <v>00265</v>
          </cell>
          <cell r="J1345" t="str">
            <v>03604360</v>
          </cell>
        </row>
        <row r="1346">
          <cell r="A1346">
            <v>3604754</v>
          </cell>
          <cell r="B1346" t="str">
            <v>GABORIN</v>
          </cell>
          <cell r="C1346" t="str">
            <v>DILETTA</v>
          </cell>
          <cell r="D1346" t="str">
            <v>C.S.I. TEZZE SUL BRENTA</v>
          </cell>
          <cell r="E1346">
            <v>0</v>
          </cell>
          <cell r="F1346">
            <v>2012</v>
          </cell>
          <cell r="G1346">
            <v>0</v>
          </cell>
          <cell r="H1346" t="str">
            <v>PULCINIF</v>
          </cell>
          <cell r="I1346" t="str">
            <v>00134</v>
          </cell>
          <cell r="J1346" t="str">
            <v>03604754</v>
          </cell>
        </row>
        <row r="1347">
          <cell r="A1347">
            <v>3604964</v>
          </cell>
          <cell r="B1347" t="str">
            <v>GALLIO</v>
          </cell>
          <cell r="C1347" t="str">
            <v>ARIANNA</v>
          </cell>
          <cell r="D1347" t="str">
            <v>POLISPORTIVA DUEVILLE</v>
          </cell>
          <cell r="E1347">
            <v>0</v>
          </cell>
          <cell r="F1347">
            <v>2009</v>
          </cell>
          <cell r="G1347">
            <v>0</v>
          </cell>
          <cell r="H1347" t="str">
            <v>PULCINIF</v>
          </cell>
          <cell r="I1347" t="str">
            <v>00112</v>
          </cell>
          <cell r="J1347" t="str">
            <v>03604964</v>
          </cell>
        </row>
        <row r="1348">
          <cell r="A1348">
            <v>3602280</v>
          </cell>
          <cell r="B1348" t="str">
            <v>GASPARELLA</v>
          </cell>
          <cell r="C1348" t="str">
            <v>ANNA</v>
          </cell>
          <cell r="D1348" t="str">
            <v>POL. DIL. MONTECCHIO PRECALCINO</v>
          </cell>
          <cell r="E1348">
            <v>0</v>
          </cell>
          <cell r="F1348">
            <v>2010</v>
          </cell>
          <cell r="G1348">
            <v>0</v>
          </cell>
          <cell r="H1348" t="str">
            <v>PULCINIF</v>
          </cell>
          <cell r="I1348" t="str">
            <v>00004</v>
          </cell>
          <cell r="J1348" t="str">
            <v>03602280</v>
          </cell>
        </row>
        <row r="1349">
          <cell r="A1349">
            <v>3606763</v>
          </cell>
          <cell r="B1349" t="str">
            <v>GASPARI</v>
          </cell>
          <cell r="C1349" t="str">
            <v>SERENA</v>
          </cell>
          <cell r="D1349" t="str">
            <v>ATLETICA CALDOGNO '93</v>
          </cell>
          <cell r="E1349">
            <v>0</v>
          </cell>
          <cell r="F1349">
            <v>2011</v>
          </cell>
          <cell r="G1349">
            <v>0</v>
          </cell>
          <cell r="H1349" t="str">
            <v>PULCINIF</v>
          </cell>
          <cell r="I1349" t="str">
            <v>00129</v>
          </cell>
          <cell r="J1349" t="str">
            <v>03606763</v>
          </cell>
        </row>
        <row r="1350">
          <cell r="A1350">
            <v>3604756</v>
          </cell>
          <cell r="B1350" t="str">
            <v>GEREMIA</v>
          </cell>
          <cell r="C1350" t="str">
            <v>GIULIA</v>
          </cell>
          <cell r="D1350" t="str">
            <v>C.S.I. TEZZE SUL BRENTA</v>
          </cell>
          <cell r="E1350">
            <v>0</v>
          </cell>
          <cell r="F1350">
            <v>2012</v>
          </cell>
          <cell r="G1350">
            <v>0</v>
          </cell>
          <cell r="H1350" t="str">
            <v>PULCINIF</v>
          </cell>
          <cell r="I1350" t="str">
            <v>00134</v>
          </cell>
          <cell r="J1350" t="str">
            <v>03604756</v>
          </cell>
        </row>
        <row r="1351">
          <cell r="A1351">
            <v>3604734</v>
          </cell>
          <cell r="B1351" t="str">
            <v>GEREMIA</v>
          </cell>
          <cell r="C1351" t="str">
            <v>STELLA</v>
          </cell>
          <cell r="D1351" t="str">
            <v>C.S.I. TEZZE SUL BRENTA</v>
          </cell>
          <cell r="E1351">
            <v>0</v>
          </cell>
          <cell r="F1351">
            <v>2010</v>
          </cell>
          <cell r="G1351">
            <v>0</v>
          </cell>
          <cell r="H1351" t="str">
            <v>PULCINIF</v>
          </cell>
          <cell r="I1351" t="str">
            <v>00134</v>
          </cell>
          <cell r="J1351" t="str">
            <v>03604734</v>
          </cell>
        </row>
        <row r="1352">
          <cell r="A1352">
            <v>3604365</v>
          </cell>
          <cell r="B1352" t="str">
            <v>GIRARDELLO</v>
          </cell>
          <cell r="C1352" t="str">
            <v>EMMA</v>
          </cell>
          <cell r="D1352" t="str">
            <v>ATLETICA UNION CREAZZO A.S.D.</v>
          </cell>
          <cell r="E1352">
            <v>0</v>
          </cell>
          <cell r="F1352">
            <v>2009</v>
          </cell>
          <cell r="G1352">
            <v>0</v>
          </cell>
          <cell r="H1352" t="str">
            <v>PULCINIF</v>
          </cell>
          <cell r="I1352" t="str">
            <v>00101</v>
          </cell>
          <cell r="J1352" t="str">
            <v>03604365</v>
          </cell>
        </row>
        <row r="1353">
          <cell r="A1353">
            <v>3604748</v>
          </cell>
          <cell r="B1353" t="str">
            <v>GNESOTTO</v>
          </cell>
          <cell r="C1353" t="str">
            <v>AURORA</v>
          </cell>
          <cell r="D1353" t="str">
            <v>C.S.I. TEZZE SUL BRENTA</v>
          </cell>
          <cell r="E1353">
            <v>0</v>
          </cell>
          <cell r="F1353">
            <v>2012</v>
          </cell>
          <cell r="G1353">
            <v>0</v>
          </cell>
          <cell r="H1353" t="str">
            <v>PULCINIF</v>
          </cell>
          <cell r="I1353" t="str">
            <v>00134</v>
          </cell>
          <cell r="J1353" t="str">
            <v>03604748</v>
          </cell>
        </row>
        <row r="1354">
          <cell r="A1354">
            <v>3604744</v>
          </cell>
          <cell r="B1354" t="str">
            <v>GNOATO</v>
          </cell>
          <cell r="C1354" t="str">
            <v>ASIA</v>
          </cell>
          <cell r="D1354" t="str">
            <v>C.S.I. TEZZE SUL BRENTA</v>
          </cell>
          <cell r="E1354">
            <v>0</v>
          </cell>
          <cell r="F1354">
            <v>2009</v>
          </cell>
          <cell r="G1354">
            <v>0</v>
          </cell>
          <cell r="H1354" t="str">
            <v>PULCINIF</v>
          </cell>
          <cell r="I1354" t="str">
            <v>00134</v>
          </cell>
          <cell r="J1354" t="str">
            <v>03604744</v>
          </cell>
        </row>
        <row r="1355">
          <cell r="A1355">
            <v>3603568</v>
          </cell>
          <cell r="B1355" t="str">
            <v>GONELLA</v>
          </cell>
          <cell r="C1355" t="str">
            <v>FRANCESCA</v>
          </cell>
          <cell r="D1355" t="str">
            <v>AMICI DELL'ATLETICA VICENZA</v>
          </cell>
          <cell r="E1355">
            <v>0</v>
          </cell>
          <cell r="F1355">
            <v>2009</v>
          </cell>
          <cell r="G1355">
            <v>0</v>
          </cell>
          <cell r="H1355" t="str">
            <v>PULCINIF</v>
          </cell>
          <cell r="I1355" t="str">
            <v>00265</v>
          </cell>
          <cell r="J1355" t="str">
            <v>03603568</v>
          </cell>
        </row>
        <row r="1356">
          <cell r="A1356">
            <v>3602503</v>
          </cell>
          <cell r="B1356" t="str">
            <v>GRANDE</v>
          </cell>
          <cell r="C1356" t="str">
            <v>GIULIA</v>
          </cell>
          <cell r="D1356" t="str">
            <v>ATLETICA UNION CREAZZO A.S.D.</v>
          </cell>
          <cell r="E1356">
            <v>0</v>
          </cell>
          <cell r="F1356">
            <v>2010</v>
          </cell>
          <cell r="G1356">
            <v>0</v>
          </cell>
          <cell r="H1356" t="str">
            <v>PULCINIF</v>
          </cell>
          <cell r="I1356" t="str">
            <v>00101</v>
          </cell>
          <cell r="J1356" t="str">
            <v>03602503</v>
          </cell>
        </row>
        <row r="1357">
          <cell r="A1357">
            <v>3603651</v>
          </cell>
          <cell r="B1357" t="str">
            <v>GROTTO</v>
          </cell>
          <cell r="C1357" t="str">
            <v>SUSANNA</v>
          </cell>
          <cell r="D1357" t="str">
            <v>U.S. SUMMANO</v>
          </cell>
          <cell r="E1357">
            <v>0</v>
          </cell>
          <cell r="F1357">
            <v>2011</v>
          </cell>
          <cell r="G1357">
            <v>0</v>
          </cell>
          <cell r="H1357" t="str">
            <v>PULCINIF</v>
          </cell>
          <cell r="I1357" t="str">
            <v>00137</v>
          </cell>
          <cell r="J1357" t="str">
            <v>03603651</v>
          </cell>
        </row>
        <row r="1358">
          <cell r="A1358">
            <v>3604030</v>
          </cell>
          <cell r="B1358" t="str">
            <v>HACHIMY</v>
          </cell>
          <cell r="C1358" t="str">
            <v>NORA</v>
          </cell>
          <cell r="D1358" t="str">
            <v>ATLETICA MONTECCHIO MAGGIORE</v>
          </cell>
          <cell r="E1358">
            <v>0</v>
          </cell>
          <cell r="F1358">
            <v>2009</v>
          </cell>
          <cell r="G1358">
            <v>0</v>
          </cell>
          <cell r="H1358" t="str">
            <v>PULCINIF</v>
          </cell>
          <cell r="I1358" t="str">
            <v>00346</v>
          </cell>
          <cell r="J1358" t="str">
            <v>03604030</v>
          </cell>
        </row>
        <row r="1359">
          <cell r="A1359">
            <v>3607011</v>
          </cell>
          <cell r="B1359" t="str">
            <v>LAGO</v>
          </cell>
          <cell r="C1359" t="str">
            <v>ANNA</v>
          </cell>
          <cell r="D1359" t="str">
            <v>POLISPORTIVA SALF ALTOPADOVANA</v>
          </cell>
          <cell r="E1359">
            <v>0</v>
          </cell>
          <cell r="F1359">
            <v>2012</v>
          </cell>
          <cell r="G1359">
            <v>0</v>
          </cell>
          <cell r="H1359" t="str">
            <v>PULCINIF</v>
          </cell>
          <cell r="I1359" t="str">
            <v>00145</v>
          </cell>
          <cell r="J1359" t="str">
            <v>03607011</v>
          </cell>
        </row>
        <row r="1360">
          <cell r="A1360">
            <v>3604737</v>
          </cell>
          <cell r="B1360" t="str">
            <v>LAGO</v>
          </cell>
          <cell r="C1360" t="str">
            <v>EMMA</v>
          </cell>
          <cell r="D1360" t="str">
            <v>C.S.I. TEZZE SUL BRENTA</v>
          </cell>
          <cell r="E1360">
            <v>0</v>
          </cell>
          <cell r="F1360">
            <v>2009</v>
          </cell>
          <cell r="G1360">
            <v>0</v>
          </cell>
          <cell r="H1360" t="str">
            <v>PULCINIF</v>
          </cell>
          <cell r="I1360" t="str">
            <v>00134</v>
          </cell>
          <cell r="J1360" t="str">
            <v>03604737</v>
          </cell>
        </row>
        <row r="1361">
          <cell r="A1361">
            <v>3603570</v>
          </cell>
          <cell r="B1361" t="str">
            <v>LAMESSO</v>
          </cell>
          <cell r="C1361" t="str">
            <v>MATILDE MARIA</v>
          </cell>
          <cell r="D1361" t="str">
            <v>AMICI DELL'ATLETICA VICENZA</v>
          </cell>
          <cell r="E1361">
            <v>0</v>
          </cell>
          <cell r="F1361">
            <v>2009</v>
          </cell>
          <cell r="G1361">
            <v>0</v>
          </cell>
          <cell r="H1361" t="str">
            <v>PULCINIF</v>
          </cell>
          <cell r="I1361" t="str">
            <v>00265</v>
          </cell>
          <cell r="J1361" t="str">
            <v>03603570</v>
          </cell>
        </row>
        <row r="1362">
          <cell r="A1362">
            <v>3604739</v>
          </cell>
          <cell r="B1362" t="str">
            <v>LEKAJ</v>
          </cell>
          <cell r="C1362" t="str">
            <v>EMA</v>
          </cell>
          <cell r="D1362" t="str">
            <v>C.S.I. TEZZE SUL BRENTA</v>
          </cell>
          <cell r="E1362">
            <v>0</v>
          </cell>
          <cell r="F1362">
            <v>2010</v>
          </cell>
          <cell r="G1362">
            <v>0</v>
          </cell>
          <cell r="H1362" t="str">
            <v>PULCINIF</v>
          </cell>
          <cell r="I1362" t="str">
            <v>00134</v>
          </cell>
          <cell r="J1362" t="str">
            <v>03604739</v>
          </cell>
        </row>
        <row r="1363">
          <cell r="A1363">
            <v>3604738</v>
          </cell>
          <cell r="B1363" t="str">
            <v>LEKAJ</v>
          </cell>
          <cell r="C1363" t="str">
            <v>SARA</v>
          </cell>
          <cell r="D1363" t="str">
            <v>C.S.I. TEZZE SUL BRENTA</v>
          </cell>
          <cell r="E1363">
            <v>0</v>
          </cell>
          <cell r="F1363">
            <v>2009</v>
          </cell>
          <cell r="G1363">
            <v>0</v>
          </cell>
          <cell r="H1363" t="str">
            <v>PULCINIF</v>
          </cell>
          <cell r="I1363" t="str">
            <v>00134</v>
          </cell>
          <cell r="J1363" t="str">
            <v>03604738</v>
          </cell>
        </row>
        <row r="1364">
          <cell r="A1364">
            <v>3604681</v>
          </cell>
          <cell r="B1364" t="str">
            <v>LO GRANDE</v>
          </cell>
          <cell r="C1364" t="str">
            <v>GIADA</v>
          </cell>
          <cell r="D1364" t="str">
            <v>ATLETICA UNION CREAZZO A.S.D.</v>
          </cell>
          <cell r="E1364">
            <v>0</v>
          </cell>
          <cell r="F1364">
            <v>2009</v>
          </cell>
          <cell r="G1364">
            <v>0</v>
          </cell>
          <cell r="H1364" t="str">
            <v>PULCINIF</v>
          </cell>
          <cell r="I1364" t="str">
            <v>00101</v>
          </cell>
          <cell r="J1364" t="str">
            <v>03604681</v>
          </cell>
        </row>
        <row r="1365">
          <cell r="A1365">
            <v>3603645</v>
          </cell>
          <cell r="B1365" t="str">
            <v>MARINO</v>
          </cell>
          <cell r="C1365" t="str">
            <v>ERIKA</v>
          </cell>
          <cell r="D1365" t="str">
            <v>U.S. SUMMANO</v>
          </cell>
          <cell r="E1365">
            <v>0</v>
          </cell>
          <cell r="F1365">
            <v>2011</v>
          </cell>
          <cell r="G1365">
            <v>0</v>
          </cell>
          <cell r="H1365" t="str">
            <v>PULCINIF</v>
          </cell>
          <cell r="I1365" t="str">
            <v>00137</v>
          </cell>
          <cell r="J1365" t="str">
            <v>03603645</v>
          </cell>
        </row>
        <row r="1366">
          <cell r="A1366">
            <v>3603646</v>
          </cell>
          <cell r="B1366" t="str">
            <v>MARINO</v>
          </cell>
          <cell r="C1366" t="str">
            <v>ISABEL PIA</v>
          </cell>
          <cell r="D1366" t="str">
            <v>U.S. SUMMANO</v>
          </cell>
          <cell r="E1366">
            <v>0</v>
          </cell>
          <cell r="F1366">
            <v>2010</v>
          </cell>
          <cell r="G1366">
            <v>0</v>
          </cell>
          <cell r="H1366" t="str">
            <v>PULCINIF</v>
          </cell>
          <cell r="I1366" t="str">
            <v>00137</v>
          </cell>
          <cell r="J1366" t="str">
            <v>03603646</v>
          </cell>
        </row>
        <row r="1367">
          <cell r="A1367">
            <v>3604758</v>
          </cell>
          <cell r="B1367" t="str">
            <v>MIOTTI</v>
          </cell>
          <cell r="C1367" t="str">
            <v>ZOE</v>
          </cell>
          <cell r="D1367" t="str">
            <v>C.S.I. TEZZE SUL BRENTA</v>
          </cell>
          <cell r="E1367">
            <v>0</v>
          </cell>
          <cell r="F1367">
            <v>2013</v>
          </cell>
          <cell r="G1367">
            <v>0</v>
          </cell>
          <cell r="H1367" t="str">
            <v>PULCINIF</v>
          </cell>
          <cell r="I1367" t="str">
            <v>00134</v>
          </cell>
          <cell r="J1367" t="str">
            <v>03604758</v>
          </cell>
        </row>
        <row r="1368">
          <cell r="A1368">
            <v>3604038</v>
          </cell>
          <cell r="B1368" t="str">
            <v>MOUCHTAKIR</v>
          </cell>
          <cell r="C1368" t="str">
            <v>MARWA</v>
          </cell>
          <cell r="D1368" t="str">
            <v>AMICI DELL'ATLETICA VICENZA</v>
          </cell>
          <cell r="E1368">
            <v>0</v>
          </cell>
          <cell r="F1368">
            <v>2009</v>
          </cell>
          <cell r="G1368">
            <v>0</v>
          </cell>
          <cell r="H1368" t="str">
            <v>PULCINIF</v>
          </cell>
          <cell r="I1368" t="str">
            <v>00265</v>
          </cell>
          <cell r="J1368" t="str">
            <v>03604038</v>
          </cell>
        </row>
        <row r="1369">
          <cell r="A1369">
            <v>3607322</v>
          </cell>
          <cell r="B1369" t="str">
            <v>MUNARI</v>
          </cell>
          <cell r="C1369" t="str">
            <v>GLORIA</v>
          </cell>
          <cell r="D1369" t="str">
            <v>AMICI DELL'ATLETICA VICENZA</v>
          </cell>
          <cell r="E1369">
            <v>0</v>
          </cell>
          <cell r="F1369">
            <v>2010</v>
          </cell>
          <cell r="G1369">
            <v>0</v>
          </cell>
          <cell r="H1369" t="str">
            <v>PULCINIF</v>
          </cell>
          <cell r="I1369" t="str">
            <v>00265</v>
          </cell>
          <cell r="J1369" t="str">
            <v>03607322</v>
          </cell>
        </row>
        <row r="1370">
          <cell r="A1370">
            <v>3602522</v>
          </cell>
          <cell r="B1370" t="str">
            <v>OLIVIERO</v>
          </cell>
          <cell r="C1370" t="str">
            <v>ADELE</v>
          </cell>
          <cell r="D1370" t="str">
            <v>ATLETICA UNION CREAZZO A.S.D.</v>
          </cell>
          <cell r="E1370">
            <v>0</v>
          </cell>
          <cell r="F1370">
            <v>2009</v>
          </cell>
          <cell r="G1370">
            <v>0</v>
          </cell>
          <cell r="H1370" t="str">
            <v>PULCINIF</v>
          </cell>
          <cell r="I1370" t="str">
            <v>00101</v>
          </cell>
          <cell r="J1370" t="str">
            <v>03602522</v>
          </cell>
        </row>
        <row r="1371">
          <cell r="A1371">
            <v>3602523</v>
          </cell>
          <cell r="B1371" t="str">
            <v>OLIVIERO</v>
          </cell>
          <cell r="C1371" t="str">
            <v>NOEMI</v>
          </cell>
          <cell r="D1371" t="str">
            <v>ATLETICA UNION CREAZZO A.S.D.</v>
          </cell>
          <cell r="E1371">
            <v>0</v>
          </cell>
          <cell r="F1371">
            <v>2010</v>
          </cell>
          <cell r="G1371">
            <v>0</v>
          </cell>
          <cell r="H1371" t="str">
            <v>PULCINIF</v>
          </cell>
          <cell r="I1371" t="str">
            <v>00101</v>
          </cell>
          <cell r="J1371" t="str">
            <v>03602523</v>
          </cell>
        </row>
        <row r="1372">
          <cell r="A1372">
            <v>3605790</v>
          </cell>
          <cell r="B1372" t="str">
            <v>PEGORAROTTO</v>
          </cell>
          <cell r="C1372" t="str">
            <v>SOFIA</v>
          </cell>
          <cell r="D1372" t="str">
            <v>POLISPORTIVA DUEVILLE</v>
          </cell>
          <cell r="E1372">
            <v>0</v>
          </cell>
          <cell r="F1372">
            <v>2011</v>
          </cell>
          <cell r="G1372">
            <v>0</v>
          </cell>
          <cell r="H1372" t="str">
            <v>PULCINIF</v>
          </cell>
          <cell r="I1372" t="str">
            <v>00112</v>
          </cell>
          <cell r="J1372" t="str">
            <v>03605790</v>
          </cell>
        </row>
        <row r="1373">
          <cell r="A1373">
            <v>3604250</v>
          </cell>
          <cell r="B1373" t="str">
            <v>PIAZZO</v>
          </cell>
          <cell r="C1373" t="str">
            <v>MARTA</v>
          </cell>
          <cell r="D1373" t="str">
            <v>CSI ATLETICA COLLI BERICI A.S.D.</v>
          </cell>
          <cell r="E1373">
            <v>0</v>
          </cell>
          <cell r="F1373">
            <v>2010</v>
          </cell>
          <cell r="G1373">
            <v>0</v>
          </cell>
          <cell r="H1373" t="str">
            <v>PULCINIF</v>
          </cell>
          <cell r="I1373" t="str">
            <v>00070</v>
          </cell>
          <cell r="J1373" t="str">
            <v>03604250</v>
          </cell>
        </row>
        <row r="1374">
          <cell r="A1374">
            <v>3604740</v>
          </cell>
          <cell r="B1374" t="str">
            <v>PIOTTO</v>
          </cell>
          <cell r="C1374" t="str">
            <v>MELISSA</v>
          </cell>
          <cell r="D1374" t="str">
            <v>C.S.I. TEZZE SUL BRENTA</v>
          </cell>
          <cell r="E1374">
            <v>0</v>
          </cell>
          <cell r="F1374">
            <v>2010</v>
          </cell>
          <cell r="G1374">
            <v>0</v>
          </cell>
          <cell r="H1374" t="str">
            <v>PULCINIF</v>
          </cell>
          <cell r="I1374" t="str">
            <v>00134</v>
          </cell>
          <cell r="J1374" t="str">
            <v>03604740</v>
          </cell>
        </row>
        <row r="1375">
          <cell r="A1375">
            <v>3604487</v>
          </cell>
          <cell r="B1375" t="str">
            <v>PONCATO</v>
          </cell>
          <cell r="C1375" t="str">
            <v>MARIA</v>
          </cell>
          <cell r="D1375" t="str">
            <v>POLISPORTIVA DUEVILLE</v>
          </cell>
          <cell r="E1375">
            <v>0</v>
          </cell>
          <cell r="F1375">
            <v>2010</v>
          </cell>
          <cell r="G1375">
            <v>0</v>
          </cell>
          <cell r="H1375" t="str">
            <v>PULCINIF</v>
          </cell>
          <cell r="I1375" t="str">
            <v>00112</v>
          </cell>
          <cell r="J1375" t="str">
            <v>03604487</v>
          </cell>
        </row>
        <row r="1376">
          <cell r="A1376">
            <v>3603006</v>
          </cell>
          <cell r="B1376" t="str">
            <v>PRETTO</v>
          </cell>
          <cell r="C1376" t="str">
            <v>ZOE</v>
          </cell>
          <cell r="D1376" t="str">
            <v>ATLETICA ARZIGNANO</v>
          </cell>
          <cell r="E1376">
            <v>0</v>
          </cell>
          <cell r="F1376">
            <v>2010</v>
          </cell>
          <cell r="G1376">
            <v>0</v>
          </cell>
          <cell r="H1376" t="str">
            <v>PULCINIF</v>
          </cell>
          <cell r="I1376" t="str">
            <v>00131</v>
          </cell>
          <cell r="J1376" t="str">
            <v>03603006</v>
          </cell>
        </row>
        <row r="1377">
          <cell r="A1377">
            <v>3603197</v>
          </cell>
          <cell r="B1377" t="str">
            <v>RAPPO</v>
          </cell>
          <cell r="C1377" t="str">
            <v>SARA</v>
          </cell>
          <cell r="D1377" t="str">
            <v>AMICI DELL'ATLETICA VICENZA</v>
          </cell>
          <cell r="E1377">
            <v>0</v>
          </cell>
          <cell r="F1377">
            <v>2009</v>
          </cell>
          <cell r="G1377">
            <v>0</v>
          </cell>
          <cell r="H1377" t="str">
            <v>PULCINIF</v>
          </cell>
          <cell r="I1377" t="str">
            <v>00265</v>
          </cell>
          <cell r="J1377" t="str">
            <v>03603197</v>
          </cell>
        </row>
        <row r="1378">
          <cell r="A1378">
            <v>3603198</v>
          </cell>
          <cell r="B1378" t="str">
            <v>REMONATO</v>
          </cell>
          <cell r="C1378" t="str">
            <v>ALICE</v>
          </cell>
          <cell r="D1378" t="str">
            <v>AMICI DELL'ATLETICA VICENZA</v>
          </cell>
          <cell r="E1378">
            <v>0</v>
          </cell>
          <cell r="F1378">
            <v>2009</v>
          </cell>
          <cell r="G1378">
            <v>0</v>
          </cell>
          <cell r="H1378" t="str">
            <v>PULCINIF</v>
          </cell>
          <cell r="I1378" t="str">
            <v>00265</v>
          </cell>
          <cell r="J1378" t="str">
            <v>03603198</v>
          </cell>
        </row>
        <row r="1379">
          <cell r="A1379">
            <v>3604968</v>
          </cell>
          <cell r="B1379" t="str">
            <v>RIVA</v>
          </cell>
          <cell r="C1379" t="str">
            <v>FLAVIA</v>
          </cell>
          <cell r="D1379" t="str">
            <v>POLISPORTIVA DUEVILLE</v>
          </cell>
          <cell r="E1379">
            <v>0</v>
          </cell>
          <cell r="F1379">
            <v>2010</v>
          </cell>
          <cell r="G1379">
            <v>0</v>
          </cell>
          <cell r="H1379" t="str">
            <v>PULCINIF</v>
          </cell>
          <cell r="I1379" t="str">
            <v>00112</v>
          </cell>
          <cell r="J1379" t="str">
            <v>03604968</v>
          </cell>
        </row>
        <row r="1380">
          <cell r="A1380">
            <v>3604973</v>
          </cell>
          <cell r="B1380" t="str">
            <v>RIZZO</v>
          </cell>
          <cell r="C1380" t="str">
            <v>GLORIA</v>
          </cell>
          <cell r="D1380" t="str">
            <v>POLISPORTIVA DUEVILLE</v>
          </cell>
          <cell r="E1380">
            <v>0</v>
          </cell>
          <cell r="F1380">
            <v>2009</v>
          </cell>
          <cell r="G1380">
            <v>0</v>
          </cell>
          <cell r="H1380" t="str">
            <v>PULCINIF</v>
          </cell>
          <cell r="I1380" t="str">
            <v>00112</v>
          </cell>
          <cell r="J1380" t="str">
            <v>03604973</v>
          </cell>
        </row>
        <row r="1381">
          <cell r="A1381">
            <v>3604741</v>
          </cell>
          <cell r="B1381" t="str">
            <v>SANTARSIERO</v>
          </cell>
          <cell r="C1381" t="str">
            <v>SOFIA</v>
          </cell>
          <cell r="D1381" t="str">
            <v>C.S.I. TEZZE SUL BRENTA</v>
          </cell>
          <cell r="E1381">
            <v>0</v>
          </cell>
          <cell r="F1381">
            <v>2009</v>
          </cell>
          <cell r="G1381">
            <v>0</v>
          </cell>
          <cell r="H1381" t="str">
            <v>PULCINIF</v>
          </cell>
          <cell r="I1381" t="str">
            <v>00134</v>
          </cell>
          <cell r="J1381" t="str">
            <v>03604741</v>
          </cell>
        </row>
        <row r="1382">
          <cell r="A1382">
            <v>3605252</v>
          </cell>
          <cell r="B1382" t="str">
            <v>SANTORO</v>
          </cell>
          <cell r="C1382" t="str">
            <v>CLAUDIA</v>
          </cell>
          <cell r="D1382" t="str">
            <v>ATLETICA UNION CREAZZO A.S.D.</v>
          </cell>
          <cell r="E1382">
            <v>0</v>
          </cell>
          <cell r="F1382">
            <v>2011</v>
          </cell>
          <cell r="G1382">
            <v>0</v>
          </cell>
          <cell r="H1382" t="str">
            <v>PULCINIF</v>
          </cell>
          <cell r="I1382" t="str">
            <v>00101</v>
          </cell>
          <cell r="J1382" t="str">
            <v>03605252</v>
          </cell>
        </row>
        <row r="1383">
          <cell r="A1383">
            <v>3604761</v>
          </cell>
          <cell r="B1383" t="str">
            <v>SCALCO</v>
          </cell>
          <cell r="C1383" t="str">
            <v>EMILY SALLY</v>
          </cell>
          <cell r="D1383" t="str">
            <v>C.S.I. TEZZE SUL BRENTA</v>
          </cell>
          <cell r="E1383">
            <v>0</v>
          </cell>
          <cell r="F1383">
            <v>2009</v>
          </cell>
          <cell r="G1383">
            <v>0</v>
          </cell>
          <cell r="H1383" t="str">
            <v>PULCINIF</v>
          </cell>
          <cell r="I1383" t="str">
            <v>00134</v>
          </cell>
          <cell r="J1383" t="str">
            <v>03604761</v>
          </cell>
        </row>
        <row r="1384">
          <cell r="A1384">
            <v>3604148</v>
          </cell>
          <cell r="B1384" t="str">
            <v>SCALCO</v>
          </cell>
          <cell r="C1384" t="str">
            <v>REBECCA</v>
          </cell>
          <cell r="D1384" t="str">
            <v>C.S.I. TEZZE SUL BRENTA</v>
          </cell>
          <cell r="E1384">
            <v>0</v>
          </cell>
          <cell r="F1384">
            <v>2009</v>
          </cell>
          <cell r="G1384">
            <v>0</v>
          </cell>
          <cell r="H1384" t="str">
            <v>PULCINIF</v>
          </cell>
          <cell r="I1384" t="str">
            <v>00134</v>
          </cell>
          <cell r="J1384" t="str">
            <v>03604148</v>
          </cell>
        </row>
        <row r="1385">
          <cell r="A1385">
            <v>3604757</v>
          </cell>
          <cell r="B1385" t="str">
            <v>SCHIRATO</v>
          </cell>
          <cell r="C1385" t="str">
            <v>NICOLE</v>
          </cell>
          <cell r="D1385" t="str">
            <v>C.S.I. TEZZE SUL BRENTA</v>
          </cell>
          <cell r="E1385">
            <v>0</v>
          </cell>
          <cell r="F1385">
            <v>2009</v>
          </cell>
          <cell r="G1385">
            <v>0</v>
          </cell>
          <cell r="H1385" t="str">
            <v>PULCINIF</v>
          </cell>
          <cell r="I1385" t="str">
            <v>00134</v>
          </cell>
          <cell r="J1385" t="str">
            <v>03604757</v>
          </cell>
        </row>
        <row r="1386">
          <cell r="A1386">
            <v>3603242</v>
          </cell>
          <cell r="B1386" t="str">
            <v>SCOMA</v>
          </cell>
          <cell r="C1386" t="str">
            <v>ANNA</v>
          </cell>
          <cell r="D1386" t="str">
            <v>ATLETICA TRISSINO</v>
          </cell>
          <cell r="E1386">
            <v>0</v>
          </cell>
          <cell r="F1386">
            <v>2009</v>
          </cell>
          <cell r="G1386">
            <v>0</v>
          </cell>
          <cell r="H1386" t="str">
            <v>PULCINIF</v>
          </cell>
          <cell r="I1386" t="str">
            <v>00230</v>
          </cell>
          <cell r="J1386" t="str">
            <v>03603242</v>
          </cell>
        </row>
        <row r="1387">
          <cell r="A1387">
            <v>3603201</v>
          </cell>
          <cell r="B1387" t="str">
            <v>SCORTEGAGNA</v>
          </cell>
          <cell r="C1387" t="str">
            <v>MARIA</v>
          </cell>
          <cell r="D1387" t="str">
            <v>AMICI DELL'ATLETICA VICENZA</v>
          </cell>
          <cell r="E1387">
            <v>0</v>
          </cell>
          <cell r="F1387">
            <v>2011</v>
          </cell>
          <cell r="G1387">
            <v>0</v>
          </cell>
          <cell r="H1387" t="str">
            <v>PULCINIF</v>
          </cell>
          <cell r="I1387" t="str">
            <v>00265</v>
          </cell>
          <cell r="J1387" t="str">
            <v>03603201</v>
          </cell>
        </row>
        <row r="1388">
          <cell r="A1388">
            <v>3606914</v>
          </cell>
          <cell r="B1388" t="str">
            <v>SOLDA'</v>
          </cell>
          <cell r="C1388" t="str">
            <v>AGATA</v>
          </cell>
          <cell r="D1388" t="str">
            <v>C.S.I. TEZZE SUL BRENTA</v>
          </cell>
          <cell r="E1388">
            <v>0</v>
          </cell>
          <cell r="F1388">
            <v>2012</v>
          </cell>
          <cell r="G1388">
            <v>0</v>
          </cell>
          <cell r="H1388" t="str">
            <v>PULCINIF</v>
          </cell>
          <cell r="I1388" t="str">
            <v>00134</v>
          </cell>
          <cell r="J1388" t="str">
            <v>03606914</v>
          </cell>
        </row>
        <row r="1389">
          <cell r="A1389">
            <v>3602542</v>
          </cell>
          <cell r="B1389" t="str">
            <v>SPATARO</v>
          </cell>
          <cell r="C1389" t="str">
            <v>GIORGIA</v>
          </cell>
          <cell r="D1389" t="str">
            <v>ATLETICA UNION CREAZZO A.S.D.</v>
          </cell>
          <cell r="E1389">
            <v>0</v>
          </cell>
          <cell r="F1389">
            <v>2009</v>
          </cell>
          <cell r="G1389">
            <v>0</v>
          </cell>
          <cell r="H1389" t="str">
            <v>PULCINIF</v>
          </cell>
          <cell r="I1389" t="str">
            <v>00101</v>
          </cell>
          <cell r="J1389" t="str">
            <v>03602542</v>
          </cell>
        </row>
        <row r="1390">
          <cell r="A1390">
            <v>3605736</v>
          </cell>
          <cell r="B1390" t="str">
            <v>STEVAN</v>
          </cell>
          <cell r="C1390" t="str">
            <v>MADDALENA</v>
          </cell>
          <cell r="D1390" t="str">
            <v>C.S.I. TEZZE SUL BRENTA</v>
          </cell>
          <cell r="E1390">
            <v>0</v>
          </cell>
          <cell r="F1390">
            <v>2009</v>
          </cell>
          <cell r="G1390">
            <v>0</v>
          </cell>
          <cell r="H1390" t="str">
            <v>PULCINIF</v>
          </cell>
          <cell r="I1390" t="str">
            <v>00134</v>
          </cell>
          <cell r="J1390" t="str">
            <v>03605736</v>
          </cell>
        </row>
        <row r="1391">
          <cell r="A1391">
            <v>3604755</v>
          </cell>
          <cell r="B1391" t="str">
            <v>TAGLIAFICO</v>
          </cell>
          <cell r="C1391" t="str">
            <v>NORA</v>
          </cell>
          <cell r="D1391" t="str">
            <v>C.S.I. TEZZE SUL BRENTA</v>
          </cell>
          <cell r="E1391">
            <v>0</v>
          </cell>
          <cell r="F1391">
            <v>2011</v>
          </cell>
          <cell r="G1391">
            <v>0</v>
          </cell>
          <cell r="H1391" t="str">
            <v>PULCINIF</v>
          </cell>
          <cell r="I1391" t="str">
            <v>00134</v>
          </cell>
          <cell r="J1391" t="str">
            <v>03604755</v>
          </cell>
        </row>
        <row r="1392">
          <cell r="A1392">
            <v>3603713</v>
          </cell>
          <cell r="B1392" t="str">
            <v>TERZIANI</v>
          </cell>
          <cell r="C1392" t="str">
            <v>CAMILLA</v>
          </cell>
          <cell r="D1392" t="str">
            <v>A.P.D. VALDAGNO</v>
          </cell>
          <cell r="E1392">
            <v>0</v>
          </cell>
          <cell r="F1392">
            <v>2009</v>
          </cell>
          <cell r="G1392">
            <v>0</v>
          </cell>
          <cell r="H1392" t="str">
            <v>PULCINIF</v>
          </cell>
          <cell r="I1392" t="str">
            <v>00135</v>
          </cell>
          <cell r="J1392" t="str">
            <v>03603713</v>
          </cell>
        </row>
        <row r="1393">
          <cell r="A1393">
            <v>3603595</v>
          </cell>
          <cell r="B1393" t="str">
            <v>TESTA</v>
          </cell>
          <cell r="C1393" t="str">
            <v>ELISA</v>
          </cell>
          <cell r="D1393" t="str">
            <v>AMICI DELL'ATLETICA VICENZA</v>
          </cell>
          <cell r="E1393">
            <v>0</v>
          </cell>
          <cell r="F1393">
            <v>2009</v>
          </cell>
          <cell r="G1393">
            <v>0</v>
          </cell>
          <cell r="H1393" t="str">
            <v>PULCINIF</v>
          </cell>
          <cell r="I1393" t="str">
            <v>00265</v>
          </cell>
          <cell r="J1393" t="str">
            <v>03603595</v>
          </cell>
        </row>
        <row r="1394">
          <cell r="A1394">
            <v>3605621</v>
          </cell>
          <cell r="B1394" t="str">
            <v>TESTA</v>
          </cell>
          <cell r="C1394" t="str">
            <v>SARA</v>
          </cell>
          <cell r="D1394" t="str">
            <v>AMICI DELL'ATLETICA VICENZA</v>
          </cell>
          <cell r="E1394">
            <v>0</v>
          </cell>
          <cell r="F1394">
            <v>2011</v>
          </cell>
          <cell r="G1394">
            <v>0</v>
          </cell>
          <cell r="H1394" t="str">
            <v>PULCINIF</v>
          </cell>
          <cell r="I1394" t="str">
            <v>00265</v>
          </cell>
          <cell r="J1394" t="str">
            <v>03605621</v>
          </cell>
        </row>
        <row r="1395">
          <cell r="A1395">
            <v>3602620</v>
          </cell>
          <cell r="B1395" t="str">
            <v>TIRAPELLE</v>
          </cell>
          <cell r="C1395" t="str">
            <v>LETIZIA</v>
          </cell>
          <cell r="D1395" t="str">
            <v>ATLETICA MONTECCHIO MAGGIORE</v>
          </cell>
          <cell r="E1395">
            <v>0</v>
          </cell>
          <cell r="F1395">
            <v>2013</v>
          </cell>
          <cell r="G1395">
            <v>0</v>
          </cell>
          <cell r="H1395" t="str">
            <v>PULCINIF</v>
          </cell>
          <cell r="I1395" t="str">
            <v>00346</v>
          </cell>
          <cell r="J1395" t="str">
            <v>03602620</v>
          </cell>
        </row>
        <row r="1396">
          <cell r="A1396">
            <v>3604493</v>
          </cell>
          <cell r="B1396" t="str">
            <v>TONINI</v>
          </cell>
          <cell r="C1396" t="str">
            <v>EMMA</v>
          </cell>
          <cell r="D1396" t="str">
            <v>POLISPORTIVA DUEVILLE</v>
          </cell>
          <cell r="E1396">
            <v>0</v>
          </cell>
          <cell r="F1396">
            <v>2009</v>
          </cell>
          <cell r="G1396">
            <v>0</v>
          </cell>
          <cell r="H1396" t="str">
            <v>PULCINIF</v>
          </cell>
          <cell r="I1396" t="str">
            <v>00112</v>
          </cell>
          <cell r="J1396" t="str">
            <v>03604493</v>
          </cell>
        </row>
        <row r="1397">
          <cell r="A1397">
            <v>3607648</v>
          </cell>
          <cell r="B1397" t="str">
            <v>URBANINI</v>
          </cell>
          <cell r="C1397" t="str">
            <v>CATERINA</v>
          </cell>
          <cell r="D1397" t="str">
            <v>ATLETICA CALDOGNO '93</v>
          </cell>
          <cell r="E1397">
            <v>0</v>
          </cell>
          <cell r="F1397">
            <v>2011</v>
          </cell>
          <cell r="G1397">
            <v>0</v>
          </cell>
          <cell r="H1397" t="str">
            <v>PULCINIF</v>
          </cell>
          <cell r="I1397" t="str">
            <v>00129</v>
          </cell>
          <cell r="J1397" t="str">
            <v>03607648</v>
          </cell>
        </row>
        <row r="1398">
          <cell r="A1398">
            <v>3604495</v>
          </cell>
          <cell r="B1398" t="str">
            <v>VALENTE</v>
          </cell>
          <cell r="C1398" t="str">
            <v>CHIARA</v>
          </cell>
          <cell r="D1398" t="str">
            <v>POLISPORTIVA DUEVILLE</v>
          </cell>
          <cell r="E1398">
            <v>0</v>
          </cell>
          <cell r="F1398">
            <v>2010</v>
          </cell>
          <cell r="G1398">
            <v>0</v>
          </cell>
          <cell r="H1398" t="str">
            <v>PULCINIF</v>
          </cell>
          <cell r="I1398" t="str">
            <v>00112</v>
          </cell>
          <cell r="J1398" t="str">
            <v>03604495</v>
          </cell>
        </row>
        <row r="1399">
          <cell r="A1399">
            <v>3605784</v>
          </cell>
          <cell r="B1399" t="str">
            <v>VALLORTIGARA</v>
          </cell>
          <cell r="C1399" t="str">
            <v>GIADA</v>
          </cell>
          <cell r="D1399" t="str">
            <v>CSI ATLETICA COLLI BERICI A.S.D.</v>
          </cell>
          <cell r="E1399">
            <v>0</v>
          </cell>
          <cell r="F1399">
            <v>2009</v>
          </cell>
          <cell r="G1399">
            <v>0</v>
          </cell>
          <cell r="H1399" t="str">
            <v>PULCINIF</v>
          </cell>
          <cell r="I1399" t="str">
            <v>00070</v>
          </cell>
          <cell r="J1399" t="str">
            <v>03605784</v>
          </cell>
        </row>
        <row r="1400">
          <cell r="A1400">
            <v>3602907</v>
          </cell>
          <cell r="B1400" t="str">
            <v>VARIO</v>
          </cell>
          <cell r="C1400" t="str">
            <v>ANDREA</v>
          </cell>
          <cell r="D1400" t="str">
            <v>SPAZI VERDI</v>
          </cell>
          <cell r="E1400">
            <v>0</v>
          </cell>
          <cell r="F1400">
            <v>2009</v>
          </cell>
          <cell r="G1400">
            <v>0</v>
          </cell>
          <cell r="H1400" t="str">
            <v>PULCINIF</v>
          </cell>
          <cell r="I1400" t="str">
            <v>00298</v>
          </cell>
          <cell r="J1400" t="str">
            <v>03602907</v>
          </cell>
        </row>
        <row r="1401">
          <cell r="A1401">
            <v>3603715</v>
          </cell>
          <cell r="B1401" t="str">
            <v>ZANATTA</v>
          </cell>
          <cell r="C1401" t="str">
            <v>MARIA CHIARA</v>
          </cell>
          <cell r="D1401" t="str">
            <v>A.P.D. VALDAGNO</v>
          </cell>
          <cell r="E1401">
            <v>0</v>
          </cell>
          <cell r="F1401">
            <v>2009</v>
          </cell>
          <cell r="G1401">
            <v>0</v>
          </cell>
          <cell r="H1401" t="str">
            <v>PULCINIF</v>
          </cell>
          <cell r="I1401" t="str">
            <v>00135</v>
          </cell>
          <cell r="J1401" t="str">
            <v>03603715</v>
          </cell>
        </row>
        <row r="1402">
          <cell r="A1402">
            <v>3607211</v>
          </cell>
          <cell r="B1402" t="str">
            <v>ZANIN</v>
          </cell>
          <cell r="C1402" t="str">
            <v>ELEONORA</v>
          </cell>
          <cell r="D1402" t="str">
            <v>POLISPORTIVA DUEVILLE</v>
          </cell>
          <cell r="E1402">
            <v>0</v>
          </cell>
          <cell r="F1402">
            <v>2010</v>
          </cell>
          <cell r="G1402">
            <v>0</v>
          </cell>
          <cell r="H1402" t="str">
            <v>PULCINIF</v>
          </cell>
          <cell r="I1402" t="str">
            <v>00112</v>
          </cell>
          <cell r="J1402" t="str">
            <v>03607211</v>
          </cell>
        </row>
        <row r="1403">
          <cell r="A1403">
            <v>3607010</v>
          </cell>
          <cell r="B1403" t="str">
            <v>ZATTIN</v>
          </cell>
          <cell r="C1403" t="str">
            <v>BEATRICE</v>
          </cell>
          <cell r="D1403" t="str">
            <v>POLISPORTIVA SALF ALTOPADOVANA</v>
          </cell>
          <cell r="E1403">
            <v>0</v>
          </cell>
          <cell r="F1403">
            <v>2012</v>
          </cell>
          <cell r="G1403">
            <v>0</v>
          </cell>
          <cell r="H1403" t="str">
            <v>PULCINIF</v>
          </cell>
          <cell r="I1403" t="str">
            <v>00145</v>
          </cell>
          <cell r="J1403" t="str">
            <v>03607010</v>
          </cell>
        </row>
        <row r="1404">
          <cell r="A1404">
            <v>3604421</v>
          </cell>
          <cell r="B1404" t="str">
            <v>ZATTIN</v>
          </cell>
          <cell r="C1404" t="str">
            <v>MARIA</v>
          </cell>
          <cell r="D1404" t="str">
            <v>POLISPORTIVA SALF ALTOPADOVANA</v>
          </cell>
          <cell r="E1404">
            <v>0</v>
          </cell>
          <cell r="F1404">
            <v>2009</v>
          </cell>
          <cell r="G1404">
            <v>0</v>
          </cell>
          <cell r="H1404" t="str">
            <v>PULCINIF</v>
          </cell>
          <cell r="I1404" t="str">
            <v>00145</v>
          </cell>
          <cell r="J1404" t="str">
            <v>03604421</v>
          </cell>
        </row>
        <row r="1405">
          <cell r="A1405">
            <v>3604979</v>
          </cell>
          <cell r="B1405" t="str">
            <v>ZOLIN</v>
          </cell>
          <cell r="C1405" t="str">
            <v>MARIANNA</v>
          </cell>
          <cell r="D1405" t="str">
            <v>POLISPORTIVA DUEVILLE</v>
          </cell>
          <cell r="E1405">
            <v>0</v>
          </cell>
          <cell r="F1405">
            <v>2009</v>
          </cell>
          <cell r="G1405">
            <v>0</v>
          </cell>
          <cell r="H1405" t="str">
            <v>PULCINIF</v>
          </cell>
          <cell r="I1405" t="str">
            <v>00112</v>
          </cell>
          <cell r="J1405" t="str">
            <v>03604979</v>
          </cell>
        </row>
        <row r="1406">
          <cell r="A1406">
            <v>3603004</v>
          </cell>
          <cell r="B1406" t="str">
            <v>ZUCCONI</v>
          </cell>
          <cell r="C1406" t="str">
            <v>GIOVANNI</v>
          </cell>
          <cell r="D1406" t="str">
            <v>AMICI DELL'ATLETICA VICENZA</v>
          </cell>
          <cell r="E1406">
            <v>0</v>
          </cell>
          <cell r="F1406">
            <v>2010</v>
          </cell>
          <cell r="G1406">
            <v>0</v>
          </cell>
          <cell r="H1406" t="str">
            <v>PULCINIF</v>
          </cell>
          <cell r="I1406" t="str">
            <v>00265</v>
          </cell>
          <cell r="J1406" t="str">
            <v>03603004</v>
          </cell>
        </row>
        <row r="1407">
          <cell r="A1407">
            <v>3607236</v>
          </cell>
          <cell r="B1407" t="str">
            <v>ZUCCONI</v>
          </cell>
          <cell r="C1407" t="str">
            <v>GIOVANNI</v>
          </cell>
          <cell r="D1407" t="str">
            <v>AMICI DELL'ATLETICA VICENZA</v>
          </cell>
          <cell r="E1407">
            <v>0</v>
          </cell>
          <cell r="F1407">
            <v>2010</v>
          </cell>
          <cell r="G1407">
            <v>0</v>
          </cell>
          <cell r="H1407" t="str">
            <v>PULCINIF</v>
          </cell>
          <cell r="I1407" t="str">
            <v>00265</v>
          </cell>
          <cell r="J1407" t="str">
            <v>03607236</v>
          </cell>
        </row>
        <row r="1408">
          <cell r="A1408">
            <v>3603185</v>
          </cell>
          <cell r="B1408" t="str">
            <v>AMATO</v>
          </cell>
          <cell r="C1408" t="str">
            <v>NICOLO'</v>
          </cell>
          <cell r="D1408" t="str">
            <v>AMICI DELL'ATLETICA VICENZA</v>
          </cell>
          <cell r="E1408">
            <v>0</v>
          </cell>
          <cell r="F1408">
            <v>2010</v>
          </cell>
          <cell r="G1408">
            <v>0</v>
          </cell>
          <cell r="H1408" t="str">
            <v>PULCINIM</v>
          </cell>
          <cell r="I1408" t="str">
            <v>00265</v>
          </cell>
          <cell r="J1408" t="str">
            <v>03603185</v>
          </cell>
        </row>
        <row r="1409">
          <cell r="A1409">
            <v>3603661</v>
          </cell>
          <cell r="B1409" t="str">
            <v>AMBROSINI</v>
          </cell>
          <cell r="C1409" t="str">
            <v>ALESSANDRO</v>
          </cell>
          <cell r="D1409" t="str">
            <v>A.P.D. VALDAGNO</v>
          </cell>
          <cell r="E1409">
            <v>0</v>
          </cell>
          <cell r="F1409">
            <v>2009</v>
          </cell>
          <cell r="G1409">
            <v>0</v>
          </cell>
          <cell r="H1409" t="str">
            <v>PULCINIM</v>
          </cell>
          <cell r="I1409" t="str">
            <v>00135</v>
          </cell>
          <cell r="J1409" t="str">
            <v>03603661</v>
          </cell>
        </row>
        <row r="1410">
          <cell r="A1410">
            <v>3604475</v>
          </cell>
          <cell r="B1410" t="str">
            <v>AMIN</v>
          </cell>
          <cell r="C1410" t="str">
            <v>PIETRO</v>
          </cell>
          <cell r="D1410" t="str">
            <v>POLISPORTIVA DUEVILLE</v>
          </cell>
          <cell r="E1410">
            <v>0</v>
          </cell>
          <cell r="F1410">
            <v>2009</v>
          </cell>
          <cell r="G1410">
            <v>0</v>
          </cell>
          <cell r="H1410" t="str">
            <v>PULCINIM</v>
          </cell>
          <cell r="I1410" t="str">
            <v>00112</v>
          </cell>
          <cell r="J1410" t="str">
            <v>03604475</v>
          </cell>
        </row>
        <row r="1411">
          <cell r="A1411">
            <v>3603187</v>
          </cell>
          <cell r="B1411" t="str">
            <v>ANDRELLO</v>
          </cell>
          <cell r="C1411" t="str">
            <v>RICCARDO</v>
          </cell>
          <cell r="D1411" t="str">
            <v>AMICI DELL'ATLETICA VICENZA</v>
          </cell>
          <cell r="E1411">
            <v>0</v>
          </cell>
          <cell r="F1411">
            <v>2011</v>
          </cell>
          <cell r="G1411">
            <v>0</v>
          </cell>
          <cell r="H1411" t="str">
            <v>PULCINIM</v>
          </cell>
          <cell r="I1411" t="str">
            <v>00265</v>
          </cell>
          <cell r="J1411" t="str">
            <v>03603187</v>
          </cell>
        </row>
        <row r="1412">
          <cell r="A1412">
            <v>3602482</v>
          </cell>
          <cell r="B1412" t="str">
            <v>ASNICAR</v>
          </cell>
          <cell r="C1412" t="str">
            <v>ALESSANDRO</v>
          </cell>
          <cell r="D1412" t="str">
            <v>ATLETICA UNION CREAZZO A.S.D.</v>
          </cell>
          <cell r="E1412">
            <v>0</v>
          </cell>
          <cell r="F1412">
            <v>2010</v>
          </cell>
          <cell r="G1412">
            <v>0</v>
          </cell>
          <cell r="H1412" t="str">
            <v>PULCINIM</v>
          </cell>
          <cell r="I1412" t="str">
            <v>00101</v>
          </cell>
          <cell r="J1412" t="str">
            <v>03602482</v>
          </cell>
        </row>
        <row r="1413">
          <cell r="A1413">
            <v>3603221</v>
          </cell>
          <cell r="B1413" t="str">
            <v>BANCE</v>
          </cell>
          <cell r="C1413" t="str">
            <v>NOURDINI</v>
          </cell>
          <cell r="D1413" t="str">
            <v>ATLETICA TRISSINO</v>
          </cell>
          <cell r="E1413">
            <v>0</v>
          </cell>
          <cell r="F1413">
            <v>2009</v>
          </cell>
          <cell r="G1413">
            <v>0</v>
          </cell>
          <cell r="H1413" t="str">
            <v>PULCINIM</v>
          </cell>
          <cell r="I1413" t="str">
            <v>00230</v>
          </cell>
          <cell r="J1413" t="str">
            <v>03603221</v>
          </cell>
        </row>
        <row r="1414">
          <cell r="A1414">
            <v>3603543</v>
          </cell>
          <cell r="B1414" t="str">
            <v>BASSAN</v>
          </cell>
          <cell r="C1414" t="str">
            <v>LUCA</v>
          </cell>
          <cell r="D1414" t="str">
            <v>AMICI DELL'ATLETICA VICENZA</v>
          </cell>
          <cell r="E1414">
            <v>0</v>
          </cell>
          <cell r="F1414">
            <v>2009</v>
          </cell>
          <cell r="G1414">
            <v>0</v>
          </cell>
          <cell r="H1414" t="str">
            <v>PULCINIM</v>
          </cell>
          <cell r="I1414" t="str">
            <v>00265</v>
          </cell>
          <cell r="J1414" t="str">
            <v>03603543</v>
          </cell>
        </row>
        <row r="1415">
          <cell r="A1415">
            <v>3603009</v>
          </cell>
          <cell r="B1415" t="str">
            <v>BENETTI</v>
          </cell>
          <cell r="C1415" t="str">
            <v>AUGUSTO</v>
          </cell>
          <cell r="D1415" t="str">
            <v>ATLETICA ARZIGNANO</v>
          </cell>
          <cell r="E1415">
            <v>0</v>
          </cell>
          <cell r="F1415">
            <v>2010</v>
          </cell>
          <cell r="G1415">
            <v>0</v>
          </cell>
          <cell r="H1415" t="str">
            <v>PULCINIM</v>
          </cell>
          <cell r="I1415" t="str">
            <v>00131</v>
          </cell>
          <cell r="J1415" t="str">
            <v>03603009</v>
          </cell>
        </row>
        <row r="1416">
          <cell r="A1416">
            <v>3604955</v>
          </cell>
          <cell r="B1416" t="str">
            <v>BERNA</v>
          </cell>
          <cell r="C1416" t="str">
            <v>LEONARDO</v>
          </cell>
          <cell r="D1416" t="str">
            <v>POLISPORTIVA DUEVILLE</v>
          </cell>
          <cell r="E1416">
            <v>0</v>
          </cell>
          <cell r="F1416">
            <v>2010</v>
          </cell>
          <cell r="G1416">
            <v>0</v>
          </cell>
          <cell r="H1416" t="str">
            <v>PULCINIM</v>
          </cell>
          <cell r="I1416" t="str">
            <v>00112</v>
          </cell>
          <cell r="J1416" t="str">
            <v>03604955</v>
          </cell>
        </row>
        <row r="1417">
          <cell r="A1417">
            <v>3606114</v>
          </cell>
          <cell r="B1417" t="str">
            <v>BERTACCO</v>
          </cell>
          <cell r="C1417" t="str">
            <v>PIETRO</v>
          </cell>
          <cell r="D1417" t="str">
            <v>SPAZI VERDI</v>
          </cell>
          <cell r="E1417">
            <v>0</v>
          </cell>
          <cell r="F1417">
            <v>2009</v>
          </cell>
          <cell r="G1417">
            <v>0</v>
          </cell>
          <cell r="H1417" t="str">
            <v>PULCINIM</v>
          </cell>
          <cell r="I1417" t="str">
            <v>00298</v>
          </cell>
          <cell r="J1417" t="str">
            <v>03606114</v>
          </cell>
        </row>
        <row r="1418">
          <cell r="A1418">
            <v>3603640</v>
          </cell>
          <cell r="B1418" t="str">
            <v>BERTINATO</v>
          </cell>
          <cell r="C1418" t="str">
            <v>CRISTIAN</v>
          </cell>
          <cell r="D1418" t="str">
            <v>U.S. SUMMANO</v>
          </cell>
          <cell r="E1418">
            <v>0</v>
          </cell>
          <cell r="F1418">
            <v>2009</v>
          </cell>
          <cell r="G1418">
            <v>0</v>
          </cell>
          <cell r="H1418" t="str">
            <v>PULCINIM</v>
          </cell>
          <cell r="I1418" t="str">
            <v>00137</v>
          </cell>
          <cell r="J1418" t="str">
            <v>03603640</v>
          </cell>
        </row>
        <row r="1419">
          <cell r="A1419">
            <v>3603851</v>
          </cell>
          <cell r="B1419" t="str">
            <v>BERTOLDO</v>
          </cell>
          <cell r="C1419" t="str">
            <v>MATTEO</v>
          </cell>
          <cell r="D1419" t="str">
            <v>ATLETICA CALDOGNO '93</v>
          </cell>
          <cell r="E1419">
            <v>0</v>
          </cell>
          <cell r="F1419">
            <v>2009</v>
          </cell>
          <cell r="G1419">
            <v>0</v>
          </cell>
          <cell r="H1419" t="str">
            <v>PULCINIM</v>
          </cell>
          <cell r="I1419" t="str">
            <v>00129</v>
          </cell>
          <cell r="J1419" t="str">
            <v>03603851</v>
          </cell>
        </row>
        <row r="1420">
          <cell r="A1420">
            <v>3606926</v>
          </cell>
          <cell r="B1420" t="str">
            <v>BEVILACQUA</v>
          </cell>
          <cell r="C1420" t="str">
            <v>DAVIDE</v>
          </cell>
          <cell r="D1420" t="str">
            <v>AMICI DELL'ATLETICA VICENZA</v>
          </cell>
          <cell r="E1420">
            <v>0</v>
          </cell>
          <cell r="F1420">
            <v>2011</v>
          </cell>
          <cell r="G1420">
            <v>0</v>
          </cell>
          <cell r="H1420" t="str">
            <v>PULCINIM</v>
          </cell>
          <cell r="I1420" t="str">
            <v>00265</v>
          </cell>
          <cell r="J1420" t="str">
            <v>03606926</v>
          </cell>
        </row>
        <row r="1421">
          <cell r="A1421">
            <v>3606925</v>
          </cell>
          <cell r="B1421" t="str">
            <v>BEVILACQUA</v>
          </cell>
          <cell r="C1421" t="str">
            <v>GABRIELE</v>
          </cell>
          <cell r="D1421" t="str">
            <v>AMICI DELL'ATLETICA VICENZA</v>
          </cell>
          <cell r="E1421">
            <v>0</v>
          </cell>
          <cell r="F1421">
            <v>2011</v>
          </cell>
          <cell r="G1421">
            <v>0</v>
          </cell>
          <cell r="H1421" t="str">
            <v>PULCINIM</v>
          </cell>
          <cell r="I1421" t="str">
            <v>00265</v>
          </cell>
          <cell r="J1421" t="str">
            <v>03606925</v>
          </cell>
        </row>
        <row r="1422">
          <cell r="A1422">
            <v>3606753</v>
          </cell>
          <cell r="B1422" t="str">
            <v>BIANCHI</v>
          </cell>
          <cell r="C1422" t="str">
            <v>ACHILLE</v>
          </cell>
          <cell r="D1422" t="str">
            <v>AMICI DELL'ATLETICA VICENZA</v>
          </cell>
          <cell r="E1422">
            <v>0</v>
          </cell>
          <cell r="F1422">
            <v>2010</v>
          </cell>
          <cell r="G1422">
            <v>0</v>
          </cell>
          <cell r="H1422" t="str">
            <v>PULCINIM</v>
          </cell>
          <cell r="I1422" t="str">
            <v>00265</v>
          </cell>
          <cell r="J1422" t="str">
            <v>03606753</v>
          </cell>
        </row>
        <row r="1423">
          <cell r="A1423">
            <v>3604953</v>
          </cell>
          <cell r="B1423" t="str">
            <v>BISSON</v>
          </cell>
          <cell r="C1423" t="str">
            <v>GIOVANNI</v>
          </cell>
          <cell r="D1423" t="str">
            <v>POLISPORTIVA DUEVILLE</v>
          </cell>
          <cell r="E1423">
            <v>0</v>
          </cell>
          <cell r="F1423">
            <v>2010</v>
          </cell>
          <cell r="G1423">
            <v>0</v>
          </cell>
          <cell r="H1423" t="str">
            <v>PULCINIM</v>
          </cell>
          <cell r="I1423" t="str">
            <v>00112</v>
          </cell>
          <cell r="J1423" t="str">
            <v>03604953</v>
          </cell>
        </row>
        <row r="1424">
          <cell r="A1424">
            <v>3602878</v>
          </cell>
          <cell r="B1424" t="str">
            <v>BON</v>
          </cell>
          <cell r="C1424" t="str">
            <v>TOMMASO</v>
          </cell>
          <cell r="D1424" t="str">
            <v>SPAZI VERDI</v>
          </cell>
          <cell r="E1424">
            <v>0</v>
          </cell>
          <cell r="F1424">
            <v>2010</v>
          </cell>
          <cell r="G1424">
            <v>0</v>
          </cell>
          <cell r="H1424" t="str">
            <v>PULCINIM</v>
          </cell>
          <cell r="I1424" t="str">
            <v>00298</v>
          </cell>
          <cell r="J1424" t="str">
            <v>03602878</v>
          </cell>
        </row>
        <row r="1425">
          <cell r="A1425">
            <v>3604728</v>
          </cell>
          <cell r="B1425" t="str">
            <v>BONAMIN</v>
          </cell>
          <cell r="C1425" t="str">
            <v>FILIPPO</v>
          </cell>
          <cell r="D1425" t="str">
            <v>C.S.I. TEZZE SUL BRENTA</v>
          </cell>
          <cell r="E1425">
            <v>0</v>
          </cell>
          <cell r="F1425">
            <v>2010</v>
          </cell>
          <cell r="G1425">
            <v>0</v>
          </cell>
          <cell r="H1425" t="str">
            <v>PULCINIM</v>
          </cell>
          <cell r="I1425" t="str">
            <v>00134</v>
          </cell>
          <cell r="J1425" t="str">
            <v>03604728</v>
          </cell>
        </row>
        <row r="1426">
          <cell r="A1426">
            <v>3603633</v>
          </cell>
          <cell r="B1426" t="str">
            <v>BORTOLI</v>
          </cell>
          <cell r="C1426" t="str">
            <v>MATIAS</v>
          </cell>
          <cell r="D1426" t="str">
            <v>U.S. SUMMANO</v>
          </cell>
          <cell r="E1426">
            <v>0</v>
          </cell>
          <cell r="F1426">
            <v>2009</v>
          </cell>
          <cell r="G1426">
            <v>0</v>
          </cell>
          <cell r="H1426" t="str">
            <v>PULCINIM</v>
          </cell>
          <cell r="I1426" t="str">
            <v>00137</v>
          </cell>
          <cell r="J1426" t="str">
            <v>03603633</v>
          </cell>
        </row>
        <row r="1427">
          <cell r="A1427">
            <v>3602879</v>
          </cell>
          <cell r="B1427" t="str">
            <v>BOSCATO</v>
          </cell>
          <cell r="C1427" t="str">
            <v>GABRIELE</v>
          </cell>
          <cell r="D1427" t="str">
            <v>SPAZI VERDI</v>
          </cell>
          <cell r="E1427">
            <v>0</v>
          </cell>
          <cell r="F1427">
            <v>2011</v>
          </cell>
          <cell r="G1427">
            <v>0</v>
          </cell>
          <cell r="H1427" t="str">
            <v>PULCINIM</v>
          </cell>
          <cell r="I1427" t="str">
            <v>00298</v>
          </cell>
          <cell r="J1427" t="str">
            <v>03602879</v>
          </cell>
        </row>
        <row r="1428">
          <cell r="A1428">
            <v>3602880</v>
          </cell>
          <cell r="B1428" t="str">
            <v>BOSCATO</v>
          </cell>
          <cell r="C1428" t="str">
            <v>GIOVANNI</v>
          </cell>
          <cell r="D1428" t="str">
            <v>SPAZI VERDI</v>
          </cell>
          <cell r="E1428">
            <v>0</v>
          </cell>
          <cell r="F1428">
            <v>2009</v>
          </cell>
          <cell r="G1428">
            <v>0</v>
          </cell>
          <cell r="H1428" t="str">
            <v>PULCINIM</v>
          </cell>
          <cell r="I1428" t="str">
            <v>00298</v>
          </cell>
          <cell r="J1428" t="str">
            <v>03602880</v>
          </cell>
        </row>
        <row r="1429">
          <cell r="A1429">
            <v>3605772</v>
          </cell>
          <cell r="B1429" t="str">
            <v>BOUKHALFA</v>
          </cell>
          <cell r="C1429" t="str">
            <v>KHALED</v>
          </cell>
          <cell r="D1429" t="str">
            <v>CSI ATLETICA COLLI BERICI A.S.D.</v>
          </cell>
          <cell r="E1429">
            <v>0</v>
          </cell>
          <cell r="F1429">
            <v>2009</v>
          </cell>
          <cell r="G1429">
            <v>0</v>
          </cell>
          <cell r="H1429" t="str">
            <v>PULCINIM</v>
          </cell>
          <cell r="I1429" t="str">
            <v>00070</v>
          </cell>
          <cell r="J1429" t="str">
            <v>03605772</v>
          </cell>
        </row>
        <row r="1430">
          <cell r="A1430">
            <v>3604957</v>
          </cell>
          <cell r="B1430" t="str">
            <v>BOVA</v>
          </cell>
          <cell r="C1430" t="str">
            <v>ANTONY ALBERTO</v>
          </cell>
          <cell r="D1430" t="str">
            <v>POLISPORTIVA DUEVILLE</v>
          </cell>
          <cell r="E1430">
            <v>0</v>
          </cell>
          <cell r="F1430">
            <v>2009</v>
          </cell>
          <cell r="G1430">
            <v>0</v>
          </cell>
          <cell r="H1430" t="str">
            <v>PULCINIM</v>
          </cell>
          <cell r="I1430" t="str">
            <v>00112</v>
          </cell>
          <cell r="J1430" t="str">
            <v>03604957</v>
          </cell>
        </row>
        <row r="1431">
          <cell r="A1431">
            <v>3603548</v>
          </cell>
          <cell r="B1431" t="str">
            <v>BUSON</v>
          </cell>
          <cell r="C1431" t="str">
            <v>ENRICO</v>
          </cell>
          <cell r="D1431" t="str">
            <v>AMICI DELL'ATLETICA VICENZA</v>
          </cell>
          <cell r="E1431">
            <v>0</v>
          </cell>
          <cell r="F1431">
            <v>2009</v>
          </cell>
          <cell r="G1431">
            <v>0</v>
          </cell>
          <cell r="H1431" t="str">
            <v>PULCINIM</v>
          </cell>
          <cell r="I1431" t="str">
            <v>00265</v>
          </cell>
          <cell r="J1431" t="str">
            <v>03603548</v>
          </cell>
        </row>
        <row r="1432">
          <cell r="A1432">
            <v>3607049</v>
          </cell>
          <cell r="B1432" t="str">
            <v>CALO'</v>
          </cell>
          <cell r="C1432" t="str">
            <v>LEONARDO</v>
          </cell>
          <cell r="D1432" t="str">
            <v>POL. DIL. MONTECCHIO PRECALCINO</v>
          </cell>
          <cell r="E1432">
            <v>0</v>
          </cell>
          <cell r="F1432">
            <v>2009</v>
          </cell>
          <cell r="G1432">
            <v>0</v>
          </cell>
          <cell r="H1432" t="str">
            <v>PULCINIM</v>
          </cell>
          <cell r="I1432" t="str">
            <v>00004</v>
          </cell>
          <cell r="J1432" t="str">
            <v>03607049</v>
          </cell>
        </row>
        <row r="1433">
          <cell r="A1433">
            <v>3604745</v>
          </cell>
          <cell r="B1433" t="str">
            <v>CAMPAGNOLO</v>
          </cell>
          <cell r="C1433" t="str">
            <v>MATTIA</v>
          </cell>
          <cell r="D1433" t="str">
            <v>C.S.I. TEZZE SUL BRENTA</v>
          </cell>
          <cell r="E1433">
            <v>0</v>
          </cell>
          <cell r="F1433">
            <v>2010</v>
          </cell>
          <cell r="G1433">
            <v>0</v>
          </cell>
          <cell r="H1433" t="str">
            <v>PULCINIM</v>
          </cell>
          <cell r="I1433" t="str">
            <v>00134</v>
          </cell>
          <cell r="J1433" t="str">
            <v>03604745</v>
          </cell>
        </row>
        <row r="1434">
          <cell r="A1434">
            <v>3604036</v>
          </cell>
          <cell r="B1434" t="str">
            <v>CARRARO</v>
          </cell>
          <cell r="C1434" t="str">
            <v>LORENZO</v>
          </cell>
          <cell r="D1434" t="str">
            <v>AMICI DELL'ATLETICA VICENZA</v>
          </cell>
          <cell r="E1434">
            <v>0</v>
          </cell>
          <cell r="F1434">
            <v>2009</v>
          </cell>
          <cell r="G1434">
            <v>0</v>
          </cell>
          <cell r="H1434" t="str">
            <v>PULCINIM</v>
          </cell>
          <cell r="I1434" t="str">
            <v>00265</v>
          </cell>
          <cell r="J1434" t="str">
            <v>03604036</v>
          </cell>
        </row>
        <row r="1435">
          <cell r="A1435">
            <v>3603192</v>
          </cell>
          <cell r="B1435" t="str">
            <v>CARTA</v>
          </cell>
          <cell r="C1435" t="str">
            <v>VITTORIO MARIA</v>
          </cell>
          <cell r="D1435" t="str">
            <v>AMICI DELL'ATLETICA VICENZA</v>
          </cell>
          <cell r="E1435">
            <v>0</v>
          </cell>
          <cell r="F1435">
            <v>2012</v>
          </cell>
          <cell r="G1435">
            <v>0</v>
          </cell>
          <cell r="H1435" t="str">
            <v>PULCINIM</v>
          </cell>
          <cell r="I1435" t="str">
            <v>00265</v>
          </cell>
          <cell r="J1435" t="str">
            <v>03603192</v>
          </cell>
        </row>
        <row r="1436">
          <cell r="A1436">
            <v>3603554</v>
          </cell>
          <cell r="B1436" t="str">
            <v>CECCATO</v>
          </cell>
          <cell r="C1436" t="str">
            <v>NICCOLO'</v>
          </cell>
          <cell r="D1436" t="str">
            <v>AMICI DELL'ATLETICA VICENZA</v>
          </cell>
          <cell r="E1436">
            <v>0</v>
          </cell>
          <cell r="F1436">
            <v>2009</v>
          </cell>
          <cell r="G1436">
            <v>0</v>
          </cell>
          <cell r="H1436" t="str">
            <v>PULCINIM</v>
          </cell>
          <cell r="I1436" t="str">
            <v>00265</v>
          </cell>
          <cell r="J1436" t="str">
            <v>03603554</v>
          </cell>
        </row>
        <row r="1437">
          <cell r="A1437">
            <v>3603249</v>
          </cell>
          <cell r="B1437" t="str">
            <v>CIELO</v>
          </cell>
          <cell r="C1437" t="str">
            <v>ADONE OMERO</v>
          </cell>
          <cell r="D1437" t="str">
            <v>ATLETICA TRISSINO</v>
          </cell>
          <cell r="E1437">
            <v>0</v>
          </cell>
          <cell r="F1437">
            <v>2011</v>
          </cell>
          <cell r="G1437">
            <v>0</v>
          </cell>
          <cell r="H1437" t="str">
            <v>PULCINIM</v>
          </cell>
          <cell r="I1437" t="str">
            <v>00230</v>
          </cell>
          <cell r="J1437" t="str">
            <v>03603249</v>
          </cell>
        </row>
        <row r="1438">
          <cell r="A1438">
            <v>3604357</v>
          </cell>
          <cell r="B1438" t="str">
            <v>CISCO</v>
          </cell>
          <cell r="C1438" t="str">
            <v>TOMMASO</v>
          </cell>
          <cell r="D1438" t="str">
            <v>AMICI DELL'ATLETICA VICENZA</v>
          </cell>
          <cell r="E1438">
            <v>0</v>
          </cell>
          <cell r="F1438">
            <v>2011</v>
          </cell>
          <cell r="G1438">
            <v>0</v>
          </cell>
          <cell r="H1438" t="str">
            <v>PULCINIM</v>
          </cell>
          <cell r="I1438" t="str">
            <v>00265</v>
          </cell>
          <cell r="J1438" t="str">
            <v>03604357</v>
          </cell>
        </row>
        <row r="1439">
          <cell r="A1439">
            <v>3604960</v>
          </cell>
          <cell r="B1439" t="str">
            <v>CORAZZA</v>
          </cell>
          <cell r="C1439" t="str">
            <v>MATTEO</v>
          </cell>
          <cell r="D1439" t="str">
            <v>POLISPORTIVA DUEVILLE</v>
          </cell>
          <cell r="E1439">
            <v>0</v>
          </cell>
          <cell r="F1439">
            <v>2009</v>
          </cell>
          <cell r="G1439">
            <v>0</v>
          </cell>
          <cell r="H1439" t="str">
            <v>PULCINIM</v>
          </cell>
          <cell r="I1439" t="str">
            <v>00112</v>
          </cell>
          <cell r="J1439" t="str">
            <v>03604960</v>
          </cell>
        </row>
        <row r="1440">
          <cell r="A1440">
            <v>3603556</v>
          </cell>
          <cell r="B1440" t="str">
            <v>CORSO</v>
          </cell>
          <cell r="C1440" t="str">
            <v>FILIPPO</v>
          </cell>
          <cell r="D1440" t="str">
            <v>AMICI DELL'ATLETICA VICENZA</v>
          </cell>
          <cell r="E1440">
            <v>0</v>
          </cell>
          <cell r="F1440">
            <v>2010</v>
          </cell>
          <cell r="G1440">
            <v>0</v>
          </cell>
          <cell r="H1440" t="str">
            <v>PULCINIM</v>
          </cell>
          <cell r="I1440" t="str">
            <v>00265</v>
          </cell>
          <cell r="J1440" t="str">
            <v>03603556</v>
          </cell>
        </row>
        <row r="1441">
          <cell r="A1441">
            <v>3604478</v>
          </cell>
          <cell r="B1441" t="str">
            <v>DAL MASO</v>
          </cell>
          <cell r="C1441" t="str">
            <v>GIACOMO</v>
          </cell>
          <cell r="D1441" t="str">
            <v>POLISPORTIVA DUEVILLE</v>
          </cell>
          <cell r="E1441">
            <v>0</v>
          </cell>
          <cell r="F1441">
            <v>2009</v>
          </cell>
          <cell r="G1441">
            <v>0</v>
          </cell>
          <cell r="H1441" t="str">
            <v>PULCINIM</v>
          </cell>
          <cell r="I1441" t="str">
            <v>00112</v>
          </cell>
          <cell r="J1441" t="str">
            <v>03604478</v>
          </cell>
        </row>
        <row r="1442">
          <cell r="A1442">
            <v>3603612</v>
          </cell>
          <cell r="B1442" t="str">
            <v>DAL SANTO</v>
          </cell>
          <cell r="C1442" t="str">
            <v>GIOVANNI</v>
          </cell>
          <cell r="D1442" t="str">
            <v>U.S. SUMMANO</v>
          </cell>
          <cell r="E1442">
            <v>0</v>
          </cell>
          <cell r="F1442">
            <v>2010</v>
          </cell>
          <cell r="G1442">
            <v>0</v>
          </cell>
          <cell r="H1442" t="str">
            <v>PULCINIM</v>
          </cell>
          <cell r="I1442" t="str">
            <v>00137</v>
          </cell>
          <cell r="J1442" t="str">
            <v>03603612</v>
          </cell>
        </row>
        <row r="1443">
          <cell r="A1443">
            <v>3605774</v>
          </cell>
          <cell r="B1443" t="str">
            <v>DAL TOSO</v>
          </cell>
          <cell r="C1443" t="str">
            <v>MARCO</v>
          </cell>
          <cell r="D1443" t="str">
            <v>CSI ATLETICA COLLI BERICI A.S.D.</v>
          </cell>
          <cell r="E1443">
            <v>0</v>
          </cell>
          <cell r="F1443">
            <v>2009</v>
          </cell>
          <cell r="G1443">
            <v>0</v>
          </cell>
          <cell r="H1443" t="str">
            <v>PULCINIM</v>
          </cell>
          <cell r="I1443" t="str">
            <v>00070</v>
          </cell>
          <cell r="J1443" t="str">
            <v>03605774</v>
          </cell>
        </row>
        <row r="1444">
          <cell r="A1444">
            <v>3604750</v>
          </cell>
          <cell r="B1444" t="str">
            <v>DALLA COSTA</v>
          </cell>
          <cell r="C1444" t="str">
            <v>PIETRO</v>
          </cell>
          <cell r="D1444" t="str">
            <v>C.S.I. TEZZE SUL BRENTA</v>
          </cell>
          <cell r="E1444">
            <v>0</v>
          </cell>
          <cell r="F1444">
            <v>2011</v>
          </cell>
          <cell r="G1444">
            <v>0</v>
          </cell>
          <cell r="H1444" t="str">
            <v>PULCINIM</v>
          </cell>
          <cell r="I1444" t="str">
            <v>00134</v>
          </cell>
          <cell r="J1444" t="str">
            <v>03604750</v>
          </cell>
        </row>
        <row r="1445">
          <cell r="A1445">
            <v>3603668</v>
          </cell>
          <cell r="B1445" t="str">
            <v>DALLA VALLE</v>
          </cell>
          <cell r="C1445" t="str">
            <v>LORENZO</v>
          </cell>
          <cell r="D1445" t="str">
            <v>A.P.D. VALDAGNO</v>
          </cell>
          <cell r="E1445">
            <v>0</v>
          </cell>
          <cell r="F1445">
            <v>2009</v>
          </cell>
          <cell r="G1445">
            <v>0</v>
          </cell>
          <cell r="H1445" t="str">
            <v>PULCINIM</v>
          </cell>
          <cell r="I1445" t="str">
            <v>00135</v>
          </cell>
          <cell r="J1445" t="str">
            <v>03603668</v>
          </cell>
        </row>
        <row r="1446">
          <cell r="A1446">
            <v>3603613</v>
          </cell>
          <cell r="B1446" t="str">
            <v>DALLA VECCHIA</v>
          </cell>
          <cell r="C1446" t="str">
            <v>ANDREA</v>
          </cell>
          <cell r="D1446" t="str">
            <v>U.S. SUMMANO</v>
          </cell>
          <cell r="E1446">
            <v>0</v>
          </cell>
          <cell r="F1446">
            <v>2010</v>
          </cell>
          <cell r="G1446">
            <v>0</v>
          </cell>
          <cell r="H1446" t="str">
            <v>PULCINIM</v>
          </cell>
          <cell r="I1446" t="str">
            <v>00137</v>
          </cell>
          <cell r="J1446" t="str">
            <v>03603613</v>
          </cell>
        </row>
        <row r="1447">
          <cell r="A1447">
            <v>3606634</v>
          </cell>
          <cell r="B1447" t="str">
            <v>DE GIOVANNINI</v>
          </cell>
          <cell r="C1447" t="str">
            <v>GIOELE</v>
          </cell>
          <cell r="D1447" t="str">
            <v>AMICI DELL'ATLETICA VICENZA</v>
          </cell>
          <cell r="E1447">
            <v>0</v>
          </cell>
          <cell r="F1447">
            <v>2011</v>
          </cell>
          <cell r="G1447">
            <v>0</v>
          </cell>
          <cell r="H1447" t="str">
            <v>PULCINIM</v>
          </cell>
          <cell r="I1447" t="str">
            <v>00265</v>
          </cell>
          <cell r="J1447" t="str">
            <v>03606634</v>
          </cell>
        </row>
        <row r="1448">
          <cell r="A1448">
            <v>3607078</v>
          </cell>
          <cell r="B1448" t="str">
            <v>DE LORENZO</v>
          </cell>
          <cell r="C1448" t="str">
            <v>GABRIEL</v>
          </cell>
          <cell r="D1448" t="str">
            <v>AMICI DELL'ATLETICA VICENZA</v>
          </cell>
          <cell r="E1448">
            <v>0</v>
          </cell>
          <cell r="F1448">
            <v>2010</v>
          </cell>
          <cell r="G1448">
            <v>0</v>
          </cell>
          <cell r="H1448" t="str">
            <v>PULCINIM</v>
          </cell>
          <cell r="I1448" t="str">
            <v>00265</v>
          </cell>
          <cell r="J1448" t="str">
            <v>03607078</v>
          </cell>
        </row>
        <row r="1449">
          <cell r="A1449">
            <v>3602883</v>
          </cell>
          <cell r="B1449" t="str">
            <v>DE MARZO</v>
          </cell>
          <cell r="C1449" t="str">
            <v>ALESSANDRO</v>
          </cell>
          <cell r="D1449" t="str">
            <v>SPAZI VERDI</v>
          </cell>
          <cell r="E1449">
            <v>0</v>
          </cell>
          <cell r="F1449">
            <v>2009</v>
          </cell>
          <cell r="G1449">
            <v>0</v>
          </cell>
          <cell r="H1449" t="str">
            <v>PULCINIM</v>
          </cell>
          <cell r="I1449" t="str">
            <v>00298</v>
          </cell>
          <cell r="J1449" t="str">
            <v>03602883</v>
          </cell>
        </row>
        <row r="1450">
          <cell r="A1450">
            <v>3607023</v>
          </cell>
          <cell r="B1450" t="str">
            <v>DE ROSSI</v>
          </cell>
          <cell r="C1450" t="str">
            <v>GIOELE</v>
          </cell>
          <cell r="D1450" t="str">
            <v>SPAZI VERDI</v>
          </cell>
          <cell r="E1450">
            <v>0</v>
          </cell>
          <cell r="F1450">
            <v>2011</v>
          </cell>
          <cell r="G1450">
            <v>0</v>
          </cell>
          <cell r="H1450" t="str">
            <v>PULCINIM</v>
          </cell>
          <cell r="I1450" t="str">
            <v>00298</v>
          </cell>
          <cell r="J1450" t="str">
            <v>03607023</v>
          </cell>
        </row>
        <row r="1451">
          <cell r="A1451">
            <v>3604479</v>
          </cell>
          <cell r="B1451" t="str">
            <v>DECEMBRINO</v>
          </cell>
          <cell r="C1451" t="str">
            <v>DIEGO</v>
          </cell>
          <cell r="D1451" t="str">
            <v>POLISPORTIVA DUEVILLE</v>
          </cell>
          <cell r="E1451">
            <v>0</v>
          </cell>
          <cell r="F1451">
            <v>2010</v>
          </cell>
          <cell r="G1451">
            <v>0</v>
          </cell>
          <cell r="H1451" t="str">
            <v>PULCINIM</v>
          </cell>
          <cell r="I1451" t="str">
            <v>00112</v>
          </cell>
          <cell r="J1451" t="str">
            <v>03604479</v>
          </cell>
        </row>
        <row r="1452">
          <cell r="A1452">
            <v>3607659</v>
          </cell>
          <cell r="B1452" t="str">
            <v>DI PERNA</v>
          </cell>
          <cell r="C1452" t="str">
            <v>DOMENICO</v>
          </cell>
          <cell r="D1452" t="str">
            <v>RISORGIVE</v>
          </cell>
          <cell r="E1452">
            <v>0</v>
          </cell>
          <cell r="F1452">
            <v>2010</v>
          </cell>
          <cell r="G1452">
            <v>0</v>
          </cell>
          <cell r="H1452" t="str">
            <v>PULCINIM</v>
          </cell>
          <cell r="I1452" t="str">
            <v>00031</v>
          </cell>
          <cell r="J1452" t="str">
            <v>03607659</v>
          </cell>
        </row>
        <row r="1453">
          <cell r="A1453">
            <v>3606761</v>
          </cell>
          <cell r="B1453" t="str">
            <v>DIDONE'</v>
          </cell>
          <cell r="C1453" t="str">
            <v>ALESSANDRO</v>
          </cell>
          <cell r="D1453" t="str">
            <v>ATLETICA CALDOGNO '93</v>
          </cell>
          <cell r="E1453">
            <v>0</v>
          </cell>
          <cell r="F1453">
            <v>2010</v>
          </cell>
          <cell r="G1453">
            <v>0</v>
          </cell>
          <cell r="H1453" t="str">
            <v>PULCINIM</v>
          </cell>
          <cell r="I1453" t="str">
            <v>00129</v>
          </cell>
          <cell r="J1453" t="str">
            <v>03606761</v>
          </cell>
        </row>
        <row r="1454">
          <cell r="A1454">
            <v>3606913</v>
          </cell>
          <cell r="B1454" t="str">
            <v>DONI</v>
          </cell>
          <cell r="C1454" t="str">
            <v>MASSIMO</v>
          </cell>
          <cell r="D1454" t="str">
            <v>C.S.I. TEZZE SUL BRENTA</v>
          </cell>
          <cell r="E1454">
            <v>0</v>
          </cell>
          <cell r="F1454">
            <v>2012</v>
          </cell>
          <cell r="G1454">
            <v>0</v>
          </cell>
          <cell r="H1454" t="str">
            <v>PULCINIM</v>
          </cell>
          <cell r="I1454" t="str">
            <v>00134</v>
          </cell>
          <cell r="J1454" t="str">
            <v>03606913</v>
          </cell>
        </row>
        <row r="1455">
          <cell r="A1455">
            <v>3603230</v>
          </cell>
          <cell r="B1455" t="str">
            <v>DORIA</v>
          </cell>
          <cell r="C1455" t="str">
            <v>TOMMASO</v>
          </cell>
          <cell r="D1455" t="str">
            <v>ATLETICA TRISSINO</v>
          </cell>
          <cell r="E1455">
            <v>0</v>
          </cell>
          <cell r="F1455">
            <v>2011</v>
          </cell>
          <cell r="G1455">
            <v>0</v>
          </cell>
          <cell r="H1455" t="str">
            <v>PULCINIM</v>
          </cell>
          <cell r="I1455" t="str">
            <v>00230</v>
          </cell>
          <cell r="J1455" t="str">
            <v>03603230</v>
          </cell>
        </row>
        <row r="1456">
          <cell r="A1456">
            <v>3604806</v>
          </cell>
          <cell r="B1456" t="str">
            <v>EL ANSARI</v>
          </cell>
          <cell r="C1456" t="str">
            <v>ANWAR</v>
          </cell>
          <cell r="D1456" t="str">
            <v>POL. DIL. MONTECCHIO PRECALCINO</v>
          </cell>
          <cell r="E1456">
            <v>0</v>
          </cell>
          <cell r="F1456">
            <v>2011</v>
          </cell>
          <cell r="G1456">
            <v>0</v>
          </cell>
          <cell r="H1456" t="str">
            <v>PULCINIM</v>
          </cell>
          <cell r="I1456" t="str">
            <v>00004</v>
          </cell>
          <cell r="J1456" t="str">
            <v>03604806</v>
          </cell>
        </row>
        <row r="1457">
          <cell r="A1457">
            <v>3604480</v>
          </cell>
          <cell r="B1457" t="str">
            <v>FABRIS</v>
          </cell>
          <cell r="C1457" t="str">
            <v>SIMONE</v>
          </cell>
          <cell r="D1457" t="str">
            <v>POLISPORTIVA DUEVILLE</v>
          </cell>
          <cell r="E1457">
            <v>0</v>
          </cell>
          <cell r="F1457">
            <v>2009</v>
          </cell>
          <cell r="G1457">
            <v>0</v>
          </cell>
          <cell r="H1457" t="str">
            <v>PULCINIM</v>
          </cell>
          <cell r="I1457" t="str">
            <v>00112</v>
          </cell>
          <cell r="J1457" t="str">
            <v>03604480</v>
          </cell>
        </row>
        <row r="1458">
          <cell r="A1458">
            <v>3603337</v>
          </cell>
          <cell r="B1458" t="str">
            <v>FAEDO</v>
          </cell>
          <cell r="C1458" t="str">
            <v>MICHELE</v>
          </cell>
          <cell r="D1458" t="str">
            <v>ATLETICA VALCHIAMPO</v>
          </cell>
          <cell r="E1458">
            <v>0</v>
          </cell>
          <cell r="F1458">
            <v>2009</v>
          </cell>
          <cell r="G1458">
            <v>0</v>
          </cell>
          <cell r="H1458" t="str">
            <v>PULCINIM</v>
          </cell>
          <cell r="I1458" t="str">
            <v>00140</v>
          </cell>
          <cell r="J1458" t="str">
            <v>03603337</v>
          </cell>
        </row>
        <row r="1459">
          <cell r="A1459">
            <v>3604731</v>
          </cell>
          <cell r="B1459" t="str">
            <v>FERRARO</v>
          </cell>
          <cell r="C1459" t="str">
            <v>MATTIAS</v>
          </cell>
          <cell r="D1459" t="str">
            <v>C.S.I. TEZZE SUL BRENTA</v>
          </cell>
          <cell r="E1459">
            <v>0</v>
          </cell>
          <cell r="F1459">
            <v>2010</v>
          </cell>
          <cell r="G1459">
            <v>0</v>
          </cell>
          <cell r="H1459" t="str">
            <v>PULCINIM</v>
          </cell>
          <cell r="I1459" t="str">
            <v>00134</v>
          </cell>
          <cell r="J1459" t="str">
            <v>03604731</v>
          </cell>
        </row>
        <row r="1460">
          <cell r="A1460">
            <v>3604760</v>
          </cell>
          <cell r="B1460" t="str">
            <v>FERRONATO</v>
          </cell>
          <cell r="C1460" t="str">
            <v>PIETRO</v>
          </cell>
          <cell r="D1460" t="str">
            <v>C.S.I. TEZZE SUL BRENTA</v>
          </cell>
          <cell r="E1460">
            <v>0</v>
          </cell>
          <cell r="F1460">
            <v>2011</v>
          </cell>
          <cell r="G1460">
            <v>0</v>
          </cell>
          <cell r="H1460" t="str">
            <v>PULCINIM</v>
          </cell>
          <cell r="I1460" t="str">
            <v>00134</v>
          </cell>
          <cell r="J1460" t="str">
            <v>03604760</v>
          </cell>
        </row>
        <row r="1461">
          <cell r="A1461">
            <v>3607469</v>
          </cell>
          <cell r="B1461" t="str">
            <v>FINATO</v>
          </cell>
          <cell r="C1461" t="str">
            <v>RICCARDO</v>
          </cell>
          <cell r="D1461" t="str">
            <v>ATLETICA MONTECCHIO MAGGIORE</v>
          </cell>
          <cell r="E1461">
            <v>0</v>
          </cell>
          <cell r="F1461">
            <v>2011</v>
          </cell>
          <cell r="G1461">
            <v>0</v>
          </cell>
          <cell r="H1461" t="str">
            <v>PULCINIM</v>
          </cell>
          <cell r="I1461" t="str">
            <v>00346</v>
          </cell>
          <cell r="J1461" t="str">
            <v>03607469</v>
          </cell>
        </row>
        <row r="1462">
          <cell r="A1462">
            <v>3604481</v>
          </cell>
          <cell r="B1462" t="str">
            <v>FOGLIATO</v>
          </cell>
          <cell r="C1462" t="str">
            <v>NICOLA</v>
          </cell>
          <cell r="D1462" t="str">
            <v>POLISPORTIVA DUEVILLE</v>
          </cell>
          <cell r="E1462">
            <v>0</v>
          </cell>
          <cell r="F1462">
            <v>2010</v>
          </cell>
          <cell r="G1462">
            <v>0</v>
          </cell>
          <cell r="H1462" t="str">
            <v>PULCINIM</v>
          </cell>
          <cell r="I1462" t="str">
            <v>00112</v>
          </cell>
          <cell r="J1462" t="str">
            <v>03604481</v>
          </cell>
        </row>
        <row r="1463">
          <cell r="A1463">
            <v>3604952</v>
          </cell>
          <cell r="B1463" t="str">
            <v>FRANCESCHI</v>
          </cell>
          <cell r="C1463" t="str">
            <v>ANDREA</v>
          </cell>
          <cell r="D1463" t="str">
            <v>ATLETICA MONTECCHIO MAGGIORE</v>
          </cell>
          <cell r="E1463">
            <v>0</v>
          </cell>
          <cell r="F1463">
            <v>2010</v>
          </cell>
          <cell r="G1463">
            <v>0</v>
          </cell>
          <cell r="H1463" t="str">
            <v>PULCINIM</v>
          </cell>
          <cell r="I1463" t="str">
            <v>00346</v>
          </cell>
          <cell r="J1463" t="str">
            <v>03604952</v>
          </cell>
        </row>
        <row r="1464">
          <cell r="A1464">
            <v>3604733</v>
          </cell>
          <cell r="B1464" t="str">
            <v>GABORIN</v>
          </cell>
          <cell r="C1464" t="str">
            <v>ALBERTO</v>
          </cell>
          <cell r="D1464" t="str">
            <v>C.S.I. TEZZE SUL BRENTA</v>
          </cell>
          <cell r="E1464">
            <v>0</v>
          </cell>
          <cell r="F1464">
            <v>2009</v>
          </cell>
          <cell r="G1464">
            <v>0</v>
          </cell>
          <cell r="H1464" t="str">
            <v>PULCINIM</v>
          </cell>
          <cell r="I1464" t="str">
            <v>00134</v>
          </cell>
          <cell r="J1464" t="str">
            <v>03604733</v>
          </cell>
        </row>
        <row r="1465">
          <cell r="A1465">
            <v>3602886</v>
          </cell>
          <cell r="B1465" t="str">
            <v>GALVANIN</v>
          </cell>
          <cell r="C1465" t="str">
            <v>PIETRO</v>
          </cell>
          <cell r="D1465" t="str">
            <v>SPAZI VERDI</v>
          </cell>
          <cell r="E1465">
            <v>0</v>
          </cell>
          <cell r="F1465">
            <v>2009</v>
          </cell>
          <cell r="G1465">
            <v>0</v>
          </cell>
          <cell r="H1465" t="str">
            <v>PULCINIM</v>
          </cell>
          <cell r="I1465" t="str">
            <v>00298</v>
          </cell>
          <cell r="J1465" t="str">
            <v>03602886</v>
          </cell>
        </row>
        <row r="1466">
          <cell r="A1466">
            <v>3604963</v>
          </cell>
          <cell r="B1466" t="str">
            <v>GARDIN</v>
          </cell>
          <cell r="C1466" t="str">
            <v>MATTIA</v>
          </cell>
          <cell r="D1466" t="str">
            <v>POLISPORTIVA DUEVILLE</v>
          </cell>
          <cell r="E1466">
            <v>0</v>
          </cell>
          <cell r="F1466">
            <v>2010</v>
          </cell>
          <cell r="G1466">
            <v>0</v>
          </cell>
          <cell r="H1466" t="str">
            <v>PULCINIM</v>
          </cell>
          <cell r="I1466" t="str">
            <v>00112</v>
          </cell>
          <cell r="J1466" t="str">
            <v>03604963</v>
          </cell>
        </row>
        <row r="1467">
          <cell r="A1467">
            <v>3604965</v>
          </cell>
          <cell r="B1467" t="str">
            <v>GEMIERI</v>
          </cell>
          <cell r="C1467" t="str">
            <v>GABRIELE</v>
          </cell>
          <cell r="D1467" t="str">
            <v>POLISPORTIVA DUEVILLE</v>
          </cell>
          <cell r="E1467">
            <v>0</v>
          </cell>
          <cell r="F1467">
            <v>2009</v>
          </cell>
          <cell r="G1467">
            <v>0</v>
          </cell>
          <cell r="H1467" t="str">
            <v>PULCINIM</v>
          </cell>
          <cell r="I1467" t="str">
            <v>00112</v>
          </cell>
          <cell r="J1467" t="str">
            <v>03604965</v>
          </cell>
        </row>
        <row r="1468">
          <cell r="A1468">
            <v>3604482</v>
          </cell>
          <cell r="B1468" t="str">
            <v>GIORDANI</v>
          </cell>
          <cell r="C1468" t="str">
            <v>NICOLA</v>
          </cell>
          <cell r="D1468" t="str">
            <v>POLISPORTIVA DUEVILLE</v>
          </cell>
          <cell r="E1468">
            <v>0</v>
          </cell>
          <cell r="F1468">
            <v>2009</v>
          </cell>
          <cell r="G1468">
            <v>0</v>
          </cell>
          <cell r="H1468" t="str">
            <v>PULCINIM</v>
          </cell>
          <cell r="I1468" t="str">
            <v>00112</v>
          </cell>
          <cell r="J1468" t="str">
            <v>03604482</v>
          </cell>
        </row>
        <row r="1469">
          <cell r="A1469">
            <v>3603628</v>
          </cell>
          <cell r="B1469" t="str">
            <v>GIRARDELLO</v>
          </cell>
          <cell r="C1469" t="str">
            <v>ALBERTO</v>
          </cell>
          <cell r="D1469" t="str">
            <v>U.S. SUMMANO</v>
          </cell>
          <cell r="E1469">
            <v>0</v>
          </cell>
          <cell r="F1469">
            <v>2009</v>
          </cell>
          <cell r="G1469">
            <v>0</v>
          </cell>
          <cell r="H1469" t="str">
            <v>PULCINIM</v>
          </cell>
          <cell r="I1469" t="str">
            <v>00137</v>
          </cell>
          <cell r="J1469" t="str">
            <v>03603628</v>
          </cell>
        </row>
        <row r="1470">
          <cell r="A1470">
            <v>3604747</v>
          </cell>
          <cell r="B1470" t="str">
            <v>GNESOTTO</v>
          </cell>
          <cell r="C1470" t="str">
            <v>GIULIO</v>
          </cell>
          <cell r="D1470" t="str">
            <v>C.S.I. TEZZE SUL BRENTA</v>
          </cell>
          <cell r="E1470">
            <v>0</v>
          </cell>
          <cell r="F1470">
            <v>2009</v>
          </cell>
          <cell r="G1470">
            <v>0</v>
          </cell>
          <cell r="H1470" t="str">
            <v>PULCINIM</v>
          </cell>
          <cell r="I1470" t="str">
            <v>00134</v>
          </cell>
          <cell r="J1470" t="str">
            <v>03604747</v>
          </cell>
        </row>
        <row r="1471">
          <cell r="A1471">
            <v>3604499</v>
          </cell>
          <cell r="B1471" t="str">
            <v>GRAZIAN</v>
          </cell>
          <cell r="C1471" t="str">
            <v>YARI</v>
          </cell>
          <cell r="D1471" t="str">
            <v>POL. DIL. MONTECCHIO PRECALCINO</v>
          </cell>
          <cell r="E1471">
            <v>0</v>
          </cell>
          <cell r="F1471">
            <v>2011</v>
          </cell>
          <cell r="G1471">
            <v>0</v>
          </cell>
          <cell r="H1471" t="str">
            <v>PULCINIM</v>
          </cell>
          <cell r="I1471" t="str">
            <v>00004</v>
          </cell>
          <cell r="J1471" t="str">
            <v>03604499</v>
          </cell>
        </row>
        <row r="1472">
          <cell r="A1472">
            <v>3602504</v>
          </cell>
          <cell r="B1472" t="str">
            <v>GREGGIO</v>
          </cell>
          <cell r="C1472" t="str">
            <v>LEONARDO</v>
          </cell>
          <cell r="D1472" t="str">
            <v>ATLETICA UNION CREAZZO A.S.D.</v>
          </cell>
          <cell r="E1472">
            <v>0</v>
          </cell>
          <cell r="F1472">
            <v>2011</v>
          </cell>
          <cell r="G1472">
            <v>0</v>
          </cell>
          <cell r="H1472" t="str">
            <v>PULCINIM</v>
          </cell>
          <cell r="I1472" t="str">
            <v>00101</v>
          </cell>
          <cell r="J1472" t="str">
            <v>03602504</v>
          </cell>
        </row>
        <row r="1473">
          <cell r="A1473">
            <v>3604483</v>
          </cell>
          <cell r="B1473" t="str">
            <v>GROLLA</v>
          </cell>
          <cell r="C1473" t="str">
            <v>GIACOMO</v>
          </cell>
          <cell r="D1473" t="str">
            <v>POLISPORTIVA DUEVILLE</v>
          </cell>
          <cell r="E1473">
            <v>0</v>
          </cell>
          <cell r="F1473">
            <v>2010</v>
          </cell>
          <cell r="G1473">
            <v>0</v>
          </cell>
          <cell r="H1473" t="str">
            <v>PULCINIM</v>
          </cell>
          <cell r="I1473" t="str">
            <v>00112</v>
          </cell>
          <cell r="J1473" t="str">
            <v>03604483</v>
          </cell>
        </row>
        <row r="1474">
          <cell r="A1474">
            <v>3604735</v>
          </cell>
          <cell r="B1474" t="str">
            <v>GROSSELE</v>
          </cell>
          <cell r="C1474" t="str">
            <v>MARCO</v>
          </cell>
          <cell r="D1474" t="str">
            <v>C.S.I. TEZZE SUL BRENTA</v>
          </cell>
          <cell r="E1474">
            <v>0</v>
          </cell>
          <cell r="F1474">
            <v>2010</v>
          </cell>
          <cell r="G1474">
            <v>0</v>
          </cell>
          <cell r="H1474" t="str">
            <v>PULCINIM</v>
          </cell>
          <cell r="I1474" t="str">
            <v>00134</v>
          </cell>
          <cell r="J1474" t="str">
            <v>03604735</v>
          </cell>
        </row>
        <row r="1475">
          <cell r="A1475">
            <v>3603650</v>
          </cell>
          <cell r="B1475" t="str">
            <v>GROTTO</v>
          </cell>
          <cell r="C1475" t="str">
            <v>TOMMASO</v>
          </cell>
          <cell r="D1475" t="str">
            <v>U.S. SUMMANO</v>
          </cell>
          <cell r="E1475">
            <v>0</v>
          </cell>
          <cell r="F1475">
            <v>2011</v>
          </cell>
          <cell r="G1475">
            <v>0</v>
          </cell>
          <cell r="H1475" t="str">
            <v>PULCINIM</v>
          </cell>
          <cell r="I1475" t="str">
            <v>00137</v>
          </cell>
          <cell r="J1475" t="str">
            <v>03603650</v>
          </cell>
        </row>
        <row r="1476">
          <cell r="A1476">
            <v>3603753</v>
          </cell>
          <cell r="B1476" t="str">
            <v>GUADAGNIN</v>
          </cell>
          <cell r="C1476" t="str">
            <v>GIOELE</v>
          </cell>
          <cell r="D1476" t="str">
            <v>SPAZI VERDI</v>
          </cell>
          <cell r="E1476">
            <v>0</v>
          </cell>
          <cell r="F1476">
            <v>2011</v>
          </cell>
          <cell r="G1476">
            <v>0</v>
          </cell>
          <cell r="H1476" t="str">
            <v>PULCINIM</v>
          </cell>
          <cell r="I1476" t="str">
            <v>00298</v>
          </cell>
          <cell r="J1476" t="str">
            <v>03603753</v>
          </cell>
        </row>
        <row r="1477">
          <cell r="A1477">
            <v>3604736</v>
          </cell>
          <cell r="B1477" t="str">
            <v>GUSELLA</v>
          </cell>
          <cell r="C1477" t="str">
            <v>THOMAS EMANUELE</v>
          </cell>
          <cell r="D1477" t="str">
            <v>C.S.I. TEZZE SUL BRENTA</v>
          </cell>
          <cell r="E1477">
            <v>0</v>
          </cell>
          <cell r="F1477">
            <v>2009</v>
          </cell>
          <cell r="G1477">
            <v>0</v>
          </cell>
          <cell r="H1477" t="str">
            <v>PULCINIM</v>
          </cell>
          <cell r="I1477" t="str">
            <v>00134</v>
          </cell>
          <cell r="J1477" t="str">
            <v>03604736</v>
          </cell>
        </row>
        <row r="1478">
          <cell r="A1478">
            <v>3604143</v>
          </cell>
          <cell r="B1478" t="str">
            <v>HOTI</v>
          </cell>
          <cell r="C1478" t="str">
            <v>ALBATRINT</v>
          </cell>
          <cell r="D1478" t="str">
            <v>C.S.I. TEZZE SUL BRENTA</v>
          </cell>
          <cell r="E1478">
            <v>0</v>
          </cell>
          <cell r="F1478">
            <v>2009</v>
          </cell>
          <cell r="G1478">
            <v>0</v>
          </cell>
          <cell r="H1478" t="str">
            <v>PULCINIM</v>
          </cell>
          <cell r="I1478" t="str">
            <v>00134</v>
          </cell>
          <cell r="J1478" t="str">
            <v>03604143</v>
          </cell>
        </row>
        <row r="1479">
          <cell r="A1479">
            <v>3604762</v>
          </cell>
          <cell r="B1479" t="str">
            <v>LIMONE</v>
          </cell>
          <cell r="C1479" t="str">
            <v>ENRICO</v>
          </cell>
          <cell r="D1479" t="str">
            <v>C.S.I. TEZZE SUL BRENTA</v>
          </cell>
          <cell r="E1479">
            <v>0</v>
          </cell>
          <cell r="F1479">
            <v>2009</v>
          </cell>
          <cell r="G1479">
            <v>0</v>
          </cell>
          <cell r="H1479" t="str">
            <v>PULCINIM</v>
          </cell>
          <cell r="I1479" t="str">
            <v>00134</v>
          </cell>
          <cell r="J1479" t="str">
            <v>03604762</v>
          </cell>
        </row>
        <row r="1480">
          <cell r="A1480">
            <v>3603571</v>
          </cell>
          <cell r="B1480" t="str">
            <v>LONGHI</v>
          </cell>
          <cell r="C1480" t="str">
            <v>ANDREA</v>
          </cell>
          <cell r="D1480" t="str">
            <v>AMICI DELL'ATLETICA VICENZA</v>
          </cell>
          <cell r="E1480">
            <v>0</v>
          </cell>
          <cell r="F1480">
            <v>2009</v>
          </cell>
          <cell r="G1480">
            <v>0</v>
          </cell>
          <cell r="H1480" t="str">
            <v>PULCINIM</v>
          </cell>
          <cell r="I1480" t="str">
            <v>00265</v>
          </cell>
          <cell r="J1480" t="str">
            <v>03603571</v>
          </cell>
        </row>
        <row r="1481">
          <cell r="A1481">
            <v>3603698</v>
          </cell>
          <cell r="B1481" t="str">
            <v>LORA</v>
          </cell>
          <cell r="C1481" t="str">
            <v>CHRISTIAN</v>
          </cell>
          <cell r="D1481" t="str">
            <v>A.P.D. VALDAGNO</v>
          </cell>
          <cell r="E1481">
            <v>0</v>
          </cell>
          <cell r="F1481">
            <v>2010</v>
          </cell>
          <cell r="G1481">
            <v>0</v>
          </cell>
          <cell r="H1481" t="str">
            <v>PULCINIM</v>
          </cell>
          <cell r="I1481" t="str">
            <v>00135</v>
          </cell>
          <cell r="J1481" t="str">
            <v>03603698</v>
          </cell>
        </row>
        <row r="1482">
          <cell r="A1482">
            <v>3603697</v>
          </cell>
          <cell r="B1482" t="str">
            <v>LORA</v>
          </cell>
          <cell r="C1482" t="str">
            <v>GIACOMO</v>
          </cell>
          <cell r="D1482" t="str">
            <v>A.P.D. VALDAGNO</v>
          </cell>
          <cell r="E1482">
            <v>0</v>
          </cell>
          <cell r="F1482">
            <v>2009</v>
          </cell>
          <cell r="G1482">
            <v>0</v>
          </cell>
          <cell r="H1482" t="str">
            <v>PULCINIM</v>
          </cell>
          <cell r="I1482" t="str">
            <v>00135</v>
          </cell>
          <cell r="J1482" t="str">
            <v>03603697</v>
          </cell>
        </row>
        <row r="1483">
          <cell r="A1483">
            <v>3606764</v>
          </cell>
          <cell r="B1483" t="str">
            <v>MACY</v>
          </cell>
          <cell r="C1483" t="str">
            <v>TRISTAN TYLER</v>
          </cell>
          <cell r="D1483" t="str">
            <v>ATLETICA CALDOGNO '93</v>
          </cell>
          <cell r="E1483">
            <v>0</v>
          </cell>
          <cell r="F1483">
            <v>2010</v>
          </cell>
          <cell r="G1483">
            <v>0</v>
          </cell>
          <cell r="H1483" t="str">
            <v>PULCINIM</v>
          </cell>
          <cell r="I1483" t="str">
            <v>00129</v>
          </cell>
          <cell r="J1483" t="str">
            <v>03606764</v>
          </cell>
        </row>
        <row r="1484">
          <cell r="A1484">
            <v>3604039</v>
          </cell>
          <cell r="B1484" t="str">
            <v>MANFRE'</v>
          </cell>
          <cell r="C1484" t="str">
            <v>MICHELE</v>
          </cell>
          <cell r="D1484" t="str">
            <v>AMICI DELL'ATLETICA VICENZA</v>
          </cell>
          <cell r="E1484">
            <v>0</v>
          </cell>
          <cell r="F1484">
            <v>2011</v>
          </cell>
          <cell r="G1484">
            <v>0</v>
          </cell>
          <cell r="H1484" t="str">
            <v>PULCINIM</v>
          </cell>
          <cell r="I1484" t="str">
            <v>00265</v>
          </cell>
          <cell r="J1484" t="str">
            <v>03604039</v>
          </cell>
        </row>
        <row r="1485">
          <cell r="A1485">
            <v>3604966</v>
          </cell>
          <cell r="B1485" t="str">
            <v>MANUZZATO</v>
          </cell>
          <cell r="C1485" t="str">
            <v>ALEX</v>
          </cell>
          <cell r="D1485" t="str">
            <v>POLISPORTIVA DUEVILLE</v>
          </cell>
          <cell r="E1485">
            <v>0</v>
          </cell>
          <cell r="F1485">
            <v>2010</v>
          </cell>
          <cell r="G1485">
            <v>0</v>
          </cell>
          <cell r="H1485" t="str">
            <v>PULCINIM</v>
          </cell>
          <cell r="I1485" t="str">
            <v>00112</v>
          </cell>
          <cell r="J1485" t="str">
            <v>03604966</v>
          </cell>
        </row>
        <row r="1486">
          <cell r="A1486">
            <v>3605189</v>
          </cell>
          <cell r="B1486" t="str">
            <v>MARINI</v>
          </cell>
          <cell r="C1486" t="str">
            <v>TOMMASO</v>
          </cell>
          <cell r="D1486" t="str">
            <v>ATLETICA MONTECCHIO MAGGIORE</v>
          </cell>
          <cell r="E1486">
            <v>0</v>
          </cell>
          <cell r="F1486">
            <v>2012</v>
          </cell>
          <cell r="G1486">
            <v>0</v>
          </cell>
          <cell r="H1486" t="str">
            <v>PULCINIM</v>
          </cell>
          <cell r="I1486" t="str">
            <v>00346</v>
          </cell>
          <cell r="J1486" t="str">
            <v>03605189</v>
          </cell>
        </row>
        <row r="1487">
          <cell r="A1487">
            <v>3604309</v>
          </cell>
          <cell r="B1487" t="str">
            <v>MASCIA</v>
          </cell>
          <cell r="C1487" t="str">
            <v>RICCARDO</v>
          </cell>
          <cell r="D1487" t="str">
            <v>AMICI DELL'ATLETICA VICENZA</v>
          </cell>
          <cell r="E1487">
            <v>0</v>
          </cell>
          <cell r="F1487">
            <v>2010</v>
          </cell>
          <cell r="G1487">
            <v>0</v>
          </cell>
          <cell r="H1487" t="str">
            <v>PULCINIM</v>
          </cell>
          <cell r="I1487" t="str">
            <v>00265</v>
          </cell>
          <cell r="J1487" t="str">
            <v>03604309</v>
          </cell>
        </row>
        <row r="1488">
          <cell r="A1488">
            <v>3603893</v>
          </cell>
          <cell r="B1488" t="str">
            <v>MASOCCO</v>
          </cell>
          <cell r="C1488" t="str">
            <v>ALESSIO</v>
          </cell>
          <cell r="D1488" t="str">
            <v>ATLETICA CALDOGNO '93</v>
          </cell>
          <cell r="E1488">
            <v>0</v>
          </cell>
          <cell r="F1488">
            <v>2009</v>
          </cell>
          <cell r="G1488">
            <v>0</v>
          </cell>
          <cell r="H1488" t="str">
            <v>PULCINIM</v>
          </cell>
          <cell r="I1488" t="str">
            <v>00129</v>
          </cell>
          <cell r="J1488" t="str">
            <v>03603893</v>
          </cell>
        </row>
        <row r="1489">
          <cell r="A1489">
            <v>3603254</v>
          </cell>
          <cell r="B1489" t="str">
            <v>MASSIGNANI</v>
          </cell>
          <cell r="C1489" t="str">
            <v>FRANCESCO</v>
          </cell>
          <cell r="D1489" t="str">
            <v>ATLETICA TRISSINO</v>
          </cell>
          <cell r="E1489">
            <v>0</v>
          </cell>
          <cell r="F1489">
            <v>2010</v>
          </cell>
          <cell r="G1489">
            <v>0</v>
          </cell>
          <cell r="H1489" t="str">
            <v>PULCINIM</v>
          </cell>
          <cell r="I1489" t="str">
            <v>00230</v>
          </cell>
          <cell r="J1489" t="str">
            <v>03603254</v>
          </cell>
        </row>
        <row r="1490">
          <cell r="A1490">
            <v>3603578</v>
          </cell>
          <cell r="B1490" t="str">
            <v>MAZZARO</v>
          </cell>
          <cell r="C1490" t="str">
            <v>VALENTINO</v>
          </cell>
          <cell r="D1490" t="str">
            <v>AMICI DELL'ATLETICA VICENZA</v>
          </cell>
          <cell r="E1490">
            <v>0</v>
          </cell>
          <cell r="F1490">
            <v>2009</v>
          </cell>
          <cell r="G1490">
            <v>0</v>
          </cell>
          <cell r="H1490" t="str">
            <v>PULCINIM</v>
          </cell>
          <cell r="I1490" t="str">
            <v>00265</v>
          </cell>
          <cell r="J1490" t="str">
            <v>03603578</v>
          </cell>
        </row>
        <row r="1491">
          <cell r="A1491">
            <v>3606382</v>
          </cell>
          <cell r="B1491" t="str">
            <v>MENEGHINI</v>
          </cell>
          <cell r="C1491" t="str">
            <v>SIMONE</v>
          </cell>
          <cell r="D1491" t="str">
            <v>POL. DIL. MONTECCHIO PRECALCINO</v>
          </cell>
          <cell r="E1491">
            <v>0</v>
          </cell>
          <cell r="F1491">
            <v>2009</v>
          </cell>
          <cell r="G1491">
            <v>0</v>
          </cell>
          <cell r="H1491" t="str">
            <v>PULCINIM</v>
          </cell>
          <cell r="I1491" t="str">
            <v>00004</v>
          </cell>
          <cell r="J1491" t="str">
            <v>03606382</v>
          </cell>
        </row>
        <row r="1492">
          <cell r="A1492">
            <v>3604759</v>
          </cell>
          <cell r="B1492" t="str">
            <v>MIOTTI</v>
          </cell>
          <cell r="C1492" t="str">
            <v>CHRISTIAN</v>
          </cell>
          <cell r="D1492" t="str">
            <v>C.S.I. TEZZE SUL BRENTA</v>
          </cell>
          <cell r="E1492">
            <v>0</v>
          </cell>
          <cell r="F1492">
            <v>2011</v>
          </cell>
          <cell r="G1492">
            <v>0</v>
          </cell>
          <cell r="H1492" t="str">
            <v>PULCINIM</v>
          </cell>
          <cell r="I1492" t="str">
            <v>00134</v>
          </cell>
          <cell r="J1492" t="str">
            <v>03604759</v>
          </cell>
        </row>
        <row r="1493">
          <cell r="A1493">
            <v>3605779</v>
          </cell>
          <cell r="B1493" t="str">
            <v>MULLAH</v>
          </cell>
          <cell r="C1493" t="str">
            <v>NIJAM</v>
          </cell>
          <cell r="D1493" t="str">
            <v>CSI ATLETICA COLLI BERICI A.S.D.</v>
          </cell>
          <cell r="E1493">
            <v>0</v>
          </cell>
          <cell r="F1493">
            <v>2009</v>
          </cell>
          <cell r="G1493">
            <v>0</v>
          </cell>
          <cell r="H1493" t="str">
            <v>PULCINIM</v>
          </cell>
          <cell r="I1493" t="str">
            <v>00070</v>
          </cell>
          <cell r="J1493" t="str">
            <v>03605779</v>
          </cell>
        </row>
        <row r="1494">
          <cell r="A1494">
            <v>3607321</v>
          </cell>
          <cell r="B1494" t="str">
            <v>MUNARI</v>
          </cell>
          <cell r="C1494" t="str">
            <v>ALESSANDRO</v>
          </cell>
          <cell r="D1494" t="str">
            <v>AMICI DELL'ATLETICA VICENZA</v>
          </cell>
          <cell r="E1494">
            <v>0</v>
          </cell>
          <cell r="F1494">
            <v>2012</v>
          </cell>
          <cell r="G1494">
            <v>0</v>
          </cell>
          <cell r="H1494" t="str">
            <v>PULCINIM</v>
          </cell>
          <cell r="I1494" t="str">
            <v>00265</v>
          </cell>
          <cell r="J1494" t="str">
            <v>03607321</v>
          </cell>
        </row>
        <row r="1495">
          <cell r="A1495">
            <v>3603359</v>
          </cell>
          <cell r="B1495" t="str">
            <v>NEGRIN</v>
          </cell>
          <cell r="C1495" t="str">
            <v>ALBERTO</v>
          </cell>
          <cell r="D1495" t="str">
            <v>ATLETICA VALCHIAMPO</v>
          </cell>
          <cell r="E1495">
            <v>0</v>
          </cell>
          <cell r="F1495">
            <v>2009</v>
          </cell>
          <cell r="G1495">
            <v>0</v>
          </cell>
          <cell r="H1495" t="str">
            <v>PULCINIM</v>
          </cell>
          <cell r="I1495" t="str">
            <v>00140</v>
          </cell>
          <cell r="J1495" t="str">
            <v>03603359</v>
          </cell>
        </row>
        <row r="1496">
          <cell r="A1496">
            <v>3604485</v>
          </cell>
          <cell r="B1496" t="str">
            <v>NICOLARDI</v>
          </cell>
          <cell r="C1496" t="str">
            <v>RICCARDO</v>
          </cell>
          <cell r="D1496" t="str">
            <v>POLISPORTIVA DUEVILLE</v>
          </cell>
          <cell r="E1496">
            <v>0</v>
          </cell>
          <cell r="F1496">
            <v>2010</v>
          </cell>
          <cell r="G1496">
            <v>0</v>
          </cell>
          <cell r="H1496" t="str">
            <v>PULCINIM</v>
          </cell>
          <cell r="I1496" t="str">
            <v>00112</v>
          </cell>
          <cell r="J1496" t="str">
            <v>03604485</v>
          </cell>
        </row>
        <row r="1497">
          <cell r="A1497">
            <v>3604486</v>
          </cell>
          <cell r="B1497" t="str">
            <v>NOVELLO</v>
          </cell>
          <cell r="C1497" t="str">
            <v>MATTEO</v>
          </cell>
          <cell r="D1497" t="str">
            <v>POLISPORTIVA DUEVILLE</v>
          </cell>
          <cell r="E1497">
            <v>0</v>
          </cell>
          <cell r="F1497">
            <v>2010</v>
          </cell>
          <cell r="G1497">
            <v>0</v>
          </cell>
          <cell r="H1497" t="str">
            <v>PULCINIM</v>
          </cell>
          <cell r="I1497" t="str">
            <v>00112</v>
          </cell>
          <cell r="J1497" t="str">
            <v>03604486</v>
          </cell>
        </row>
        <row r="1498">
          <cell r="A1498">
            <v>3604420</v>
          </cell>
          <cell r="B1498" t="str">
            <v>OCCINI</v>
          </cell>
          <cell r="C1498" t="str">
            <v>MATTIA</v>
          </cell>
          <cell r="D1498" t="str">
            <v>POLISPORTIVA SALF ALTOPADOVANA</v>
          </cell>
          <cell r="E1498">
            <v>0</v>
          </cell>
          <cell r="F1498">
            <v>2010</v>
          </cell>
          <cell r="G1498">
            <v>0</v>
          </cell>
          <cell r="H1498" t="str">
            <v>PULCINIM</v>
          </cell>
          <cell r="I1498" t="str">
            <v>00145</v>
          </cell>
          <cell r="J1498" t="str">
            <v>03604420</v>
          </cell>
        </row>
        <row r="1499">
          <cell r="A1499">
            <v>3604967</v>
          </cell>
          <cell r="B1499" t="str">
            <v>ORIPOLI</v>
          </cell>
          <cell r="C1499" t="str">
            <v>LORENZO</v>
          </cell>
          <cell r="D1499" t="str">
            <v>POLISPORTIVA DUEVILLE</v>
          </cell>
          <cell r="E1499">
            <v>0</v>
          </cell>
          <cell r="F1499">
            <v>2009</v>
          </cell>
          <cell r="G1499">
            <v>0</v>
          </cell>
          <cell r="H1499" t="str">
            <v>PULCINIM</v>
          </cell>
          <cell r="I1499" t="str">
            <v>00112</v>
          </cell>
          <cell r="J1499" t="str">
            <v>03604967</v>
          </cell>
        </row>
        <row r="1500">
          <cell r="A1500">
            <v>3602524</v>
          </cell>
          <cell r="B1500" t="str">
            <v>PAGANIN</v>
          </cell>
          <cell r="C1500" t="str">
            <v>MARCO</v>
          </cell>
          <cell r="D1500" t="str">
            <v>ATLETICA UNION CREAZZO A.S.D.</v>
          </cell>
          <cell r="E1500">
            <v>0</v>
          </cell>
          <cell r="F1500">
            <v>2010</v>
          </cell>
          <cell r="G1500">
            <v>0</v>
          </cell>
          <cell r="H1500" t="str">
            <v>PULCINIM</v>
          </cell>
          <cell r="I1500" t="str">
            <v>00101</v>
          </cell>
          <cell r="J1500" t="str">
            <v>03602524</v>
          </cell>
        </row>
        <row r="1501">
          <cell r="A1501">
            <v>3603579</v>
          </cell>
          <cell r="B1501" t="str">
            <v>PAPPACODA</v>
          </cell>
          <cell r="C1501" t="str">
            <v>FILIPPO</v>
          </cell>
          <cell r="D1501" t="str">
            <v>AMICI DELL'ATLETICA VICENZA</v>
          </cell>
          <cell r="E1501">
            <v>0</v>
          </cell>
          <cell r="F1501">
            <v>2010</v>
          </cell>
          <cell r="G1501">
            <v>0</v>
          </cell>
          <cell r="H1501" t="str">
            <v>PULCINIM</v>
          </cell>
          <cell r="I1501" t="str">
            <v>00265</v>
          </cell>
          <cell r="J1501" t="str">
            <v>03603579</v>
          </cell>
        </row>
        <row r="1502">
          <cell r="A1502">
            <v>3604743</v>
          </cell>
          <cell r="B1502" t="str">
            <v>PAROLIN</v>
          </cell>
          <cell r="C1502" t="str">
            <v>MATTIA</v>
          </cell>
          <cell r="D1502" t="str">
            <v>C.S.I. TEZZE SUL BRENTA</v>
          </cell>
          <cell r="E1502">
            <v>0</v>
          </cell>
          <cell r="F1502">
            <v>2009</v>
          </cell>
          <cell r="G1502">
            <v>0</v>
          </cell>
          <cell r="H1502" t="str">
            <v>PULCINIM</v>
          </cell>
          <cell r="I1502" t="str">
            <v>00134</v>
          </cell>
          <cell r="J1502" t="str">
            <v>03604743</v>
          </cell>
        </row>
        <row r="1503">
          <cell r="A1503">
            <v>3603212</v>
          </cell>
          <cell r="B1503" t="str">
            <v>PERONI</v>
          </cell>
          <cell r="C1503" t="str">
            <v>GEREMIA</v>
          </cell>
          <cell r="D1503" t="str">
            <v>POL. DIL. MONTECCHIO PRECALCINO</v>
          </cell>
          <cell r="E1503">
            <v>0</v>
          </cell>
          <cell r="F1503">
            <v>2011</v>
          </cell>
          <cell r="G1503">
            <v>0</v>
          </cell>
          <cell r="H1503" t="str">
            <v>PULCINIM</v>
          </cell>
          <cell r="I1503" t="str">
            <v>00004</v>
          </cell>
          <cell r="J1503" t="str">
            <v>03603212</v>
          </cell>
        </row>
        <row r="1504">
          <cell r="A1504">
            <v>3604573</v>
          </cell>
          <cell r="B1504" t="str">
            <v>PETUCCO</v>
          </cell>
          <cell r="C1504" t="str">
            <v>ELIA</v>
          </cell>
          <cell r="D1504" t="str">
            <v>AMICI DELL'ATLETICA VICENZA</v>
          </cell>
          <cell r="E1504">
            <v>0</v>
          </cell>
          <cell r="F1504">
            <v>2012</v>
          </cell>
          <cell r="G1504">
            <v>0</v>
          </cell>
          <cell r="H1504" t="str">
            <v>PULCINIM</v>
          </cell>
          <cell r="I1504" t="str">
            <v>00265</v>
          </cell>
          <cell r="J1504" t="str">
            <v>03604573</v>
          </cell>
        </row>
        <row r="1505">
          <cell r="A1505">
            <v>3605782</v>
          </cell>
          <cell r="B1505" t="str">
            <v>PIAZZO</v>
          </cell>
          <cell r="C1505" t="str">
            <v>MASSIMO</v>
          </cell>
          <cell r="D1505" t="str">
            <v>CSI ATLETICA COLLI BERICI A.S.D.</v>
          </cell>
          <cell r="E1505">
            <v>0</v>
          </cell>
          <cell r="F1505">
            <v>2009</v>
          </cell>
          <cell r="G1505">
            <v>0</v>
          </cell>
          <cell r="H1505" t="str">
            <v>PULCINIM</v>
          </cell>
          <cell r="I1505" t="str">
            <v>00070</v>
          </cell>
          <cell r="J1505" t="str">
            <v>03605782</v>
          </cell>
        </row>
        <row r="1506">
          <cell r="A1506">
            <v>3602292</v>
          </cell>
          <cell r="B1506" t="str">
            <v>PICCOLI</v>
          </cell>
          <cell r="C1506" t="str">
            <v>SIMONE</v>
          </cell>
          <cell r="D1506" t="str">
            <v>POL. DIL. MONTECCHIO PRECALCINO</v>
          </cell>
          <cell r="E1506">
            <v>0</v>
          </cell>
          <cell r="F1506">
            <v>2011</v>
          </cell>
          <cell r="G1506">
            <v>0</v>
          </cell>
          <cell r="H1506" t="str">
            <v>PULCINIM</v>
          </cell>
          <cell r="I1506" t="str">
            <v>00004</v>
          </cell>
          <cell r="J1506" t="str">
            <v>03602292</v>
          </cell>
        </row>
        <row r="1507">
          <cell r="A1507">
            <v>3604971</v>
          </cell>
          <cell r="B1507" t="str">
            <v>PICHIERRI</v>
          </cell>
          <cell r="C1507" t="str">
            <v>EMANUELE</v>
          </cell>
          <cell r="D1507" t="str">
            <v>POLISPORTIVA DUEVILLE</v>
          </cell>
          <cell r="E1507">
            <v>0</v>
          </cell>
          <cell r="F1507">
            <v>2009</v>
          </cell>
          <cell r="G1507">
            <v>0</v>
          </cell>
          <cell r="H1507" t="str">
            <v>PULCINIM</v>
          </cell>
          <cell r="I1507" t="str">
            <v>00112</v>
          </cell>
          <cell r="J1507" t="str">
            <v>03604971</v>
          </cell>
        </row>
        <row r="1508">
          <cell r="A1508">
            <v>3606765</v>
          </cell>
          <cell r="B1508" t="str">
            <v>PIGATO</v>
          </cell>
          <cell r="C1508" t="str">
            <v>NICOLO'</v>
          </cell>
          <cell r="D1508" t="str">
            <v>ATLETICA CALDOGNO '93</v>
          </cell>
          <cell r="E1508">
            <v>0</v>
          </cell>
          <cell r="F1508">
            <v>2011</v>
          </cell>
          <cell r="G1508">
            <v>0</v>
          </cell>
          <cell r="H1508" t="str">
            <v>PULCINIM</v>
          </cell>
          <cell r="I1508" t="str">
            <v>00129</v>
          </cell>
          <cell r="J1508" t="str">
            <v>03606765</v>
          </cell>
        </row>
        <row r="1509">
          <cell r="A1509">
            <v>3603585</v>
          </cell>
          <cell r="B1509" t="str">
            <v>RADOSEVIC</v>
          </cell>
          <cell r="C1509" t="str">
            <v>ANDJELA</v>
          </cell>
          <cell r="D1509" t="str">
            <v>AMICI DELL'ATLETICA VICENZA</v>
          </cell>
          <cell r="E1509">
            <v>0</v>
          </cell>
          <cell r="F1509">
            <v>2009</v>
          </cell>
          <cell r="G1509">
            <v>0</v>
          </cell>
          <cell r="H1509" t="str">
            <v>PULCINIM</v>
          </cell>
          <cell r="I1509" t="str">
            <v>00265</v>
          </cell>
          <cell r="J1509" t="str">
            <v>03603585</v>
          </cell>
        </row>
        <row r="1510">
          <cell r="A1510">
            <v>3603586</v>
          </cell>
          <cell r="B1510" t="str">
            <v>RANZOLIN</v>
          </cell>
          <cell r="C1510" t="str">
            <v>PIETRO</v>
          </cell>
          <cell r="D1510" t="str">
            <v>AMICI DELL'ATLETICA VICENZA</v>
          </cell>
          <cell r="E1510">
            <v>0</v>
          </cell>
          <cell r="F1510">
            <v>2009</v>
          </cell>
          <cell r="G1510">
            <v>0</v>
          </cell>
          <cell r="H1510" t="str">
            <v>PULCINIM</v>
          </cell>
          <cell r="I1510" t="str">
            <v>00265</v>
          </cell>
          <cell r="J1510" t="str">
            <v>03603586</v>
          </cell>
        </row>
        <row r="1511">
          <cell r="A1511">
            <v>3604488</v>
          </cell>
          <cell r="B1511" t="str">
            <v>RIGHETTO</v>
          </cell>
          <cell r="C1511" t="str">
            <v>DAVIDE</v>
          </cell>
          <cell r="D1511" t="str">
            <v>POLISPORTIVA DUEVILLE</v>
          </cell>
          <cell r="E1511">
            <v>0</v>
          </cell>
          <cell r="F1511">
            <v>2009</v>
          </cell>
          <cell r="G1511">
            <v>0</v>
          </cell>
          <cell r="H1511" t="str">
            <v>PULCINIM</v>
          </cell>
          <cell r="I1511" t="str">
            <v>00112</v>
          </cell>
          <cell r="J1511" t="str">
            <v>03604488</v>
          </cell>
        </row>
        <row r="1512">
          <cell r="A1512">
            <v>3604972</v>
          </cell>
          <cell r="B1512" t="str">
            <v>RIGHI</v>
          </cell>
          <cell r="C1512" t="str">
            <v>ALESSANDRO</v>
          </cell>
          <cell r="D1512" t="str">
            <v>POLISPORTIVA DUEVILLE</v>
          </cell>
          <cell r="E1512">
            <v>0</v>
          </cell>
          <cell r="F1512">
            <v>2009</v>
          </cell>
          <cell r="G1512">
            <v>0</v>
          </cell>
          <cell r="H1512" t="str">
            <v>PULCINIM</v>
          </cell>
          <cell r="I1512" t="str">
            <v>00112</v>
          </cell>
          <cell r="J1512" t="str">
            <v>03604972</v>
          </cell>
        </row>
        <row r="1513">
          <cell r="A1513">
            <v>3604489</v>
          </cell>
          <cell r="B1513" t="str">
            <v>RODELLA</v>
          </cell>
          <cell r="C1513" t="str">
            <v>NICOLO'</v>
          </cell>
          <cell r="D1513" t="str">
            <v>POLISPORTIVA DUEVILLE</v>
          </cell>
          <cell r="E1513">
            <v>0</v>
          </cell>
          <cell r="F1513">
            <v>2010</v>
          </cell>
          <cell r="G1513">
            <v>0</v>
          </cell>
          <cell r="H1513" t="str">
            <v>PULCINIM</v>
          </cell>
          <cell r="I1513" t="str">
            <v>00112</v>
          </cell>
          <cell r="J1513" t="str">
            <v>03604489</v>
          </cell>
        </row>
        <row r="1514">
          <cell r="A1514">
            <v>3606766</v>
          </cell>
          <cell r="B1514" t="str">
            <v>RONCONI</v>
          </cell>
          <cell r="C1514" t="str">
            <v>ZENO</v>
          </cell>
          <cell r="D1514" t="str">
            <v>ATLETICA CALDOGNO '93</v>
          </cell>
          <cell r="E1514">
            <v>0</v>
          </cell>
          <cell r="F1514">
            <v>2011</v>
          </cell>
          <cell r="G1514">
            <v>0</v>
          </cell>
          <cell r="H1514" t="str">
            <v>PULCINIM</v>
          </cell>
          <cell r="I1514" t="str">
            <v>00129</v>
          </cell>
          <cell r="J1514" t="str">
            <v>03606766</v>
          </cell>
        </row>
        <row r="1515">
          <cell r="A1515">
            <v>3603623</v>
          </cell>
          <cell r="B1515" t="str">
            <v>RUDELLA</v>
          </cell>
          <cell r="C1515" t="str">
            <v>DAVIDE</v>
          </cell>
          <cell r="D1515" t="str">
            <v>U.S. SUMMANO</v>
          </cell>
          <cell r="E1515">
            <v>0</v>
          </cell>
          <cell r="F1515">
            <v>2010</v>
          </cell>
          <cell r="G1515">
            <v>0</v>
          </cell>
          <cell r="H1515" t="str">
            <v>PULCINIM</v>
          </cell>
          <cell r="I1515" t="str">
            <v>00137</v>
          </cell>
          <cell r="J1515" t="str">
            <v>03603623</v>
          </cell>
        </row>
        <row r="1516">
          <cell r="A1516">
            <v>3606617</v>
          </cell>
          <cell r="B1516" t="str">
            <v>SALOV</v>
          </cell>
          <cell r="C1516" t="str">
            <v>MARIAN STOYANOV</v>
          </cell>
          <cell r="D1516" t="str">
            <v>POLISPORTIVA SALF ALTOPADOVANA</v>
          </cell>
          <cell r="E1516">
            <v>0</v>
          </cell>
          <cell r="F1516">
            <v>2009</v>
          </cell>
          <cell r="G1516">
            <v>0</v>
          </cell>
          <cell r="H1516" t="str">
            <v>PULCINIM</v>
          </cell>
          <cell r="I1516" t="str">
            <v>00145</v>
          </cell>
          <cell r="J1516" t="str">
            <v>03606617</v>
          </cell>
        </row>
        <row r="1517">
          <cell r="A1517">
            <v>3606515</v>
          </cell>
          <cell r="B1517" t="str">
            <v>SALVATO</v>
          </cell>
          <cell r="C1517" t="str">
            <v>ANDREA</v>
          </cell>
          <cell r="D1517" t="str">
            <v>AMICI DELL'ATLETICA VICENZA</v>
          </cell>
          <cell r="E1517">
            <v>0</v>
          </cell>
          <cell r="F1517">
            <v>2010</v>
          </cell>
          <cell r="G1517">
            <v>0</v>
          </cell>
          <cell r="H1517" t="str">
            <v>PULCINIM</v>
          </cell>
          <cell r="I1517" t="str">
            <v>00265</v>
          </cell>
          <cell r="J1517" t="str">
            <v>03606515</v>
          </cell>
        </row>
        <row r="1518">
          <cell r="A1518">
            <v>3603200</v>
          </cell>
          <cell r="B1518" t="str">
            <v>SALVATO</v>
          </cell>
          <cell r="C1518" t="str">
            <v>SIMONE</v>
          </cell>
          <cell r="D1518" t="str">
            <v>AMICI DELL'ATLETICA VICENZA</v>
          </cell>
          <cell r="E1518">
            <v>0</v>
          </cell>
          <cell r="F1518">
            <v>2011</v>
          </cell>
          <cell r="G1518">
            <v>0</v>
          </cell>
          <cell r="H1518" t="str">
            <v>PULCINIM</v>
          </cell>
          <cell r="I1518" t="str">
            <v>00265</v>
          </cell>
          <cell r="J1518" t="str">
            <v>03603200</v>
          </cell>
        </row>
        <row r="1519">
          <cell r="A1519">
            <v>3602312</v>
          </cell>
          <cell r="B1519" t="str">
            <v>SARESIN</v>
          </cell>
          <cell r="C1519" t="str">
            <v>LEONARDO</v>
          </cell>
          <cell r="D1519" t="str">
            <v>POL. DIL. MONTECCHIO PRECALCINO</v>
          </cell>
          <cell r="E1519">
            <v>0</v>
          </cell>
          <cell r="F1519">
            <v>2010</v>
          </cell>
          <cell r="G1519">
            <v>0</v>
          </cell>
          <cell r="H1519" t="str">
            <v>PULCINIM</v>
          </cell>
          <cell r="I1519" t="str">
            <v>00004</v>
          </cell>
          <cell r="J1519" t="str">
            <v>03602312</v>
          </cell>
        </row>
        <row r="1520">
          <cell r="A1520">
            <v>3603589</v>
          </cell>
          <cell r="B1520" t="str">
            <v>SARTORI</v>
          </cell>
          <cell r="C1520" t="str">
            <v>FRANCESCO</v>
          </cell>
          <cell r="D1520" t="str">
            <v>AMICI DELL'ATLETICA VICENZA</v>
          </cell>
          <cell r="E1520">
            <v>0</v>
          </cell>
          <cell r="F1520">
            <v>2009</v>
          </cell>
          <cell r="G1520">
            <v>0</v>
          </cell>
          <cell r="H1520" t="str">
            <v>PULCINIM</v>
          </cell>
          <cell r="I1520" t="str">
            <v>00265</v>
          </cell>
          <cell r="J1520" t="str">
            <v>03603589</v>
          </cell>
        </row>
        <row r="1521">
          <cell r="A1521">
            <v>3604749</v>
          </cell>
          <cell r="B1521" t="str">
            <v>SCATTOLA</v>
          </cell>
          <cell r="C1521" t="str">
            <v>GIULIO</v>
          </cell>
          <cell r="D1521" t="str">
            <v>C.S.I. TEZZE SUL BRENTA</v>
          </cell>
          <cell r="E1521">
            <v>0</v>
          </cell>
          <cell r="F1521">
            <v>2012</v>
          </cell>
          <cell r="G1521">
            <v>0</v>
          </cell>
          <cell r="H1521" t="str">
            <v>PULCINIM</v>
          </cell>
          <cell r="I1521" t="str">
            <v>00134</v>
          </cell>
          <cell r="J1521" t="str">
            <v>03604749</v>
          </cell>
        </row>
        <row r="1522">
          <cell r="A1522">
            <v>3604742</v>
          </cell>
          <cell r="B1522" t="str">
            <v>SCATTOLA</v>
          </cell>
          <cell r="C1522" t="str">
            <v>LORENZO</v>
          </cell>
          <cell r="D1522" t="str">
            <v>C.S.I. TEZZE SUL BRENTA</v>
          </cell>
          <cell r="E1522">
            <v>0</v>
          </cell>
          <cell r="F1522">
            <v>2009</v>
          </cell>
          <cell r="G1522">
            <v>0</v>
          </cell>
          <cell r="H1522" t="str">
            <v>PULCINIM</v>
          </cell>
          <cell r="I1522" t="str">
            <v>00134</v>
          </cell>
          <cell r="J1522" t="str">
            <v>03604742</v>
          </cell>
        </row>
        <row r="1523">
          <cell r="A1523">
            <v>3603634</v>
          </cell>
          <cell r="B1523" t="str">
            <v>SCORTEGAGNA</v>
          </cell>
          <cell r="C1523" t="str">
            <v>TOMMASO GIOVANNI</v>
          </cell>
          <cell r="D1523" t="str">
            <v>U.S. SUMMANO</v>
          </cell>
          <cell r="E1523">
            <v>0</v>
          </cell>
          <cell r="F1523">
            <v>2010</v>
          </cell>
          <cell r="G1523">
            <v>0</v>
          </cell>
          <cell r="H1523" t="str">
            <v>PULCINIM</v>
          </cell>
          <cell r="I1523" t="str">
            <v>00137</v>
          </cell>
          <cell r="J1523" t="str">
            <v>03603634</v>
          </cell>
        </row>
        <row r="1524">
          <cell r="A1524">
            <v>3604679</v>
          </cell>
          <cell r="B1524" t="str">
            <v>SECCO</v>
          </cell>
          <cell r="C1524" t="str">
            <v>ETTORE</v>
          </cell>
          <cell r="D1524" t="str">
            <v>ATLETICA UNION CREAZZO A.S.D.</v>
          </cell>
          <cell r="E1524">
            <v>0</v>
          </cell>
          <cell r="F1524">
            <v>2011</v>
          </cell>
          <cell r="G1524">
            <v>0</v>
          </cell>
          <cell r="H1524" t="str">
            <v>PULCINIM</v>
          </cell>
          <cell r="I1524" t="str">
            <v>00101</v>
          </cell>
          <cell r="J1524" t="str">
            <v>03604679</v>
          </cell>
        </row>
        <row r="1525">
          <cell r="A1525">
            <v>3604491</v>
          </cell>
          <cell r="B1525" t="str">
            <v>SELVATICO</v>
          </cell>
          <cell r="C1525" t="str">
            <v>PIETRO</v>
          </cell>
          <cell r="D1525" t="str">
            <v>POLISPORTIVA DUEVILLE</v>
          </cell>
          <cell r="E1525">
            <v>0</v>
          </cell>
          <cell r="F1525">
            <v>2010</v>
          </cell>
          <cell r="G1525">
            <v>0</v>
          </cell>
          <cell r="H1525" t="str">
            <v>PULCINIM</v>
          </cell>
          <cell r="I1525" t="str">
            <v>00112</v>
          </cell>
          <cell r="J1525" t="str">
            <v>03604491</v>
          </cell>
        </row>
        <row r="1526">
          <cell r="A1526">
            <v>3603202</v>
          </cell>
          <cell r="B1526" t="str">
            <v>SIMIONI</v>
          </cell>
          <cell r="C1526" t="str">
            <v>ACHILLE</v>
          </cell>
          <cell r="D1526" t="str">
            <v>AMICI DELL'ATLETICA VICENZA</v>
          </cell>
          <cell r="E1526">
            <v>0</v>
          </cell>
          <cell r="F1526">
            <v>2009</v>
          </cell>
          <cell r="G1526">
            <v>0</v>
          </cell>
          <cell r="H1526" t="str">
            <v>PULCINIM</v>
          </cell>
          <cell r="I1526" t="str">
            <v>00265</v>
          </cell>
          <cell r="J1526" t="str">
            <v>03603202</v>
          </cell>
        </row>
        <row r="1527">
          <cell r="A1527">
            <v>3604492</v>
          </cell>
          <cell r="B1527" t="str">
            <v>STELLA</v>
          </cell>
          <cell r="C1527" t="str">
            <v>MATTIA</v>
          </cell>
          <cell r="D1527" t="str">
            <v>POLISPORTIVA DUEVILLE</v>
          </cell>
          <cell r="E1527">
            <v>0</v>
          </cell>
          <cell r="F1527">
            <v>2009</v>
          </cell>
          <cell r="G1527">
            <v>0</v>
          </cell>
          <cell r="H1527" t="str">
            <v>PULCINIM</v>
          </cell>
          <cell r="I1527" t="str">
            <v>00112</v>
          </cell>
          <cell r="J1527" t="str">
            <v>03604492</v>
          </cell>
        </row>
        <row r="1528">
          <cell r="A1528">
            <v>3603204</v>
          </cell>
          <cell r="B1528" t="str">
            <v>STERCHELE</v>
          </cell>
          <cell r="C1528" t="str">
            <v>MATTIA</v>
          </cell>
          <cell r="D1528" t="str">
            <v>AMICI DELL'ATLETICA VICENZA</v>
          </cell>
          <cell r="E1528">
            <v>0</v>
          </cell>
          <cell r="F1528">
            <v>2011</v>
          </cell>
          <cell r="G1528">
            <v>0</v>
          </cell>
          <cell r="H1528" t="str">
            <v>PULCINIM</v>
          </cell>
          <cell r="I1528" t="str">
            <v>00265</v>
          </cell>
          <cell r="J1528" t="str">
            <v>03603204</v>
          </cell>
        </row>
        <row r="1529">
          <cell r="A1529">
            <v>3607025</v>
          </cell>
          <cell r="B1529" t="str">
            <v>TESSARO</v>
          </cell>
          <cell r="C1529" t="str">
            <v>ETTORE</v>
          </cell>
          <cell r="D1529" t="str">
            <v>SPAZI VERDI</v>
          </cell>
          <cell r="E1529">
            <v>0</v>
          </cell>
          <cell r="F1529">
            <v>2010</v>
          </cell>
          <cell r="G1529">
            <v>0</v>
          </cell>
          <cell r="H1529" t="str">
            <v>PULCINIM</v>
          </cell>
          <cell r="I1529" t="str">
            <v>00298</v>
          </cell>
          <cell r="J1529" t="str">
            <v>03607025</v>
          </cell>
        </row>
        <row r="1530">
          <cell r="A1530">
            <v>3602548</v>
          </cell>
          <cell r="B1530" t="str">
            <v>TOMMASIN</v>
          </cell>
          <cell r="C1530" t="str">
            <v>FEDERICO</v>
          </cell>
          <cell r="D1530" t="str">
            <v>ATLETICA UNION CREAZZO A.S.D.</v>
          </cell>
          <cell r="E1530">
            <v>0</v>
          </cell>
          <cell r="F1530">
            <v>2010</v>
          </cell>
          <cell r="G1530">
            <v>0</v>
          </cell>
          <cell r="H1530" t="str">
            <v>PULCINIM</v>
          </cell>
          <cell r="I1530" t="str">
            <v>00101</v>
          </cell>
          <cell r="J1530" t="str">
            <v>03602548</v>
          </cell>
        </row>
        <row r="1531">
          <cell r="A1531">
            <v>3604974</v>
          </cell>
          <cell r="B1531" t="str">
            <v>TONIOLO</v>
          </cell>
          <cell r="C1531" t="str">
            <v>MASSIMO</v>
          </cell>
          <cell r="D1531" t="str">
            <v>POLISPORTIVA DUEVILLE</v>
          </cell>
          <cell r="E1531">
            <v>0</v>
          </cell>
          <cell r="F1531">
            <v>2011</v>
          </cell>
          <cell r="G1531">
            <v>0</v>
          </cell>
          <cell r="H1531" t="str">
            <v>PULCINIM</v>
          </cell>
          <cell r="I1531" t="str">
            <v>00112</v>
          </cell>
          <cell r="J1531" t="str">
            <v>03604974</v>
          </cell>
        </row>
        <row r="1532">
          <cell r="A1532">
            <v>3603652</v>
          </cell>
          <cell r="B1532" t="str">
            <v>TONIOLO</v>
          </cell>
          <cell r="C1532" t="str">
            <v>ZENO</v>
          </cell>
          <cell r="D1532" t="str">
            <v>U.S. SUMMANO</v>
          </cell>
          <cell r="E1532">
            <v>0</v>
          </cell>
          <cell r="F1532">
            <v>2010</v>
          </cell>
          <cell r="G1532">
            <v>0</v>
          </cell>
          <cell r="H1532" t="str">
            <v>PULCINIM</v>
          </cell>
          <cell r="I1532" t="str">
            <v>00137</v>
          </cell>
          <cell r="J1532" t="str">
            <v>03603652</v>
          </cell>
        </row>
        <row r="1533">
          <cell r="A1533">
            <v>3604969</v>
          </cell>
          <cell r="B1533" t="str">
            <v>TRENTIN</v>
          </cell>
          <cell r="C1533" t="str">
            <v>RUDY</v>
          </cell>
          <cell r="D1533" t="str">
            <v>POLISPORTIVA DUEVILLE</v>
          </cell>
          <cell r="E1533">
            <v>0</v>
          </cell>
          <cell r="F1533">
            <v>2011</v>
          </cell>
          <cell r="G1533">
            <v>0</v>
          </cell>
          <cell r="H1533" t="str">
            <v>PULCINIM</v>
          </cell>
          <cell r="I1533" t="str">
            <v>00112</v>
          </cell>
          <cell r="J1533" t="str">
            <v>03604969</v>
          </cell>
        </row>
        <row r="1534">
          <cell r="A1534">
            <v>3604970</v>
          </cell>
          <cell r="B1534" t="str">
            <v>TREVISAN</v>
          </cell>
          <cell r="C1534" t="str">
            <v>MARCO</v>
          </cell>
          <cell r="D1534" t="str">
            <v>POLISPORTIVA DUEVILLE</v>
          </cell>
          <cell r="E1534">
            <v>0</v>
          </cell>
          <cell r="F1534">
            <v>2010</v>
          </cell>
          <cell r="G1534">
            <v>0</v>
          </cell>
          <cell r="H1534" t="str">
            <v>PULCINIM</v>
          </cell>
          <cell r="I1534" t="str">
            <v>00112</v>
          </cell>
          <cell r="J1534" t="str">
            <v>03604970</v>
          </cell>
        </row>
        <row r="1535">
          <cell r="A1535">
            <v>3604494</v>
          </cell>
          <cell r="B1535" t="str">
            <v>TREVISAN</v>
          </cell>
          <cell r="C1535" t="str">
            <v>MATTEO</v>
          </cell>
          <cell r="D1535" t="str">
            <v>POLISPORTIVA DUEVILLE</v>
          </cell>
          <cell r="E1535">
            <v>0</v>
          </cell>
          <cell r="F1535">
            <v>2010</v>
          </cell>
          <cell r="G1535">
            <v>0</v>
          </cell>
          <cell r="H1535" t="str">
            <v>PULCINIM</v>
          </cell>
          <cell r="I1535" t="str">
            <v>00112</v>
          </cell>
          <cell r="J1535" t="str">
            <v>03604494</v>
          </cell>
        </row>
        <row r="1536">
          <cell r="A1536">
            <v>3603635</v>
          </cell>
          <cell r="B1536" t="str">
            <v>VALENTE</v>
          </cell>
          <cell r="C1536" t="str">
            <v>IGOR</v>
          </cell>
          <cell r="D1536" t="str">
            <v>U.S. SUMMANO</v>
          </cell>
          <cell r="E1536">
            <v>0</v>
          </cell>
          <cell r="F1536">
            <v>2009</v>
          </cell>
          <cell r="G1536">
            <v>0</v>
          </cell>
          <cell r="H1536" t="str">
            <v>PULCINIM</v>
          </cell>
          <cell r="I1536" t="str">
            <v>00137</v>
          </cell>
          <cell r="J1536" t="str">
            <v>03603635</v>
          </cell>
        </row>
        <row r="1537">
          <cell r="A1537">
            <v>3603205</v>
          </cell>
          <cell r="B1537" t="str">
            <v>VIERO</v>
          </cell>
          <cell r="C1537" t="str">
            <v>GIOVANNI</v>
          </cell>
          <cell r="D1537" t="str">
            <v>AMICI DELL'ATLETICA VICENZA</v>
          </cell>
          <cell r="E1537">
            <v>0</v>
          </cell>
          <cell r="F1537">
            <v>2012</v>
          </cell>
          <cell r="G1537">
            <v>0</v>
          </cell>
          <cell r="H1537" t="str">
            <v>PULCINIM</v>
          </cell>
          <cell r="I1537" t="str">
            <v>00265</v>
          </cell>
          <cell r="J1537" t="str">
            <v>03603205</v>
          </cell>
        </row>
        <row r="1538">
          <cell r="A1538">
            <v>3604976</v>
          </cell>
          <cell r="B1538" t="str">
            <v>VISONA'</v>
          </cell>
          <cell r="C1538" t="str">
            <v>ELIA</v>
          </cell>
          <cell r="D1538" t="str">
            <v>POLISPORTIVA DUEVILLE</v>
          </cell>
          <cell r="E1538">
            <v>0</v>
          </cell>
          <cell r="F1538">
            <v>2011</v>
          </cell>
          <cell r="G1538">
            <v>0</v>
          </cell>
          <cell r="H1538" t="str">
            <v>PULCINIM</v>
          </cell>
          <cell r="I1538" t="str">
            <v>00112</v>
          </cell>
          <cell r="J1538" t="str">
            <v>03604976</v>
          </cell>
        </row>
        <row r="1539">
          <cell r="A1539">
            <v>3604497</v>
          </cell>
          <cell r="B1539" t="str">
            <v>XAUSA</v>
          </cell>
          <cell r="C1539" t="str">
            <v>MARCO</v>
          </cell>
          <cell r="D1539" t="str">
            <v>POLISPORTIVA DUEVILLE</v>
          </cell>
          <cell r="E1539">
            <v>0</v>
          </cell>
          <cell r="F1539">
            <v>2010</v>
          </cell>
          <cell r="G1539">
            <v>0</v>
          </cell>
          <cell r="H1539" t="str">
            <v>PULCINIM</v>
          </cell>
          <cell r="I1539" t="str">
            <v>00112</v>
          </cell>
          <cell r="J1539" t="str">
            <v>03604497</v>
          </cell>
        </row>
        <row r="1540">
          <cell r="A1540">
            <v>3604502</v>
          </cell>
          <cell r="B1540" t="str">
            <v>XOMPERO</v>
          </cell>
          <cell r="C1540" t="str">
            <v>THOMAS</v>
          </cell>
          <cell r="D1540" t="str">
            <v>POL. DIL. MONTECCHIO PRECALCINO</v>
          </cell>
          <cell r="E1540">
            <v>0</v>
          </cell>
          <cell r="F1540">
            <v>2011</v>
          </cell>
          <cell r="G1540">
            <v>0</v>
          </cell>
          <cell r="H1540" t="str">
            <v>PULCINIM</v>
          </cell>
          <cell r="I1540" t="str">
            <v>00004</v>
          </cell>
          <cell r="J1540" t="str">
            <v>03604502</v>
          </cell>
        </row>
        <row r="1541">
          <cell r="A1541">
            <v>3606916</v>
          </cell>
          <cell r="B1541" t="str">
            <v>ZARPELLON</v>
          </cell>
          <cell r="C1541" t="str">
            <v>FRANCESCO GIOVANNI</v>
          </cell>
          <cell r="D1541" t="str">
            <v>C.S.I. TEZZE SUL BRENTA</v>
          </cell>
          <cell r="E1541">
            <v>0</v>
          </cell>
          <cell r="F1541">
            <v>2011</v>
          </cell>
          <cell r="G1541">
            <v>0</v>
          </cell>
          <cell r="H1541" t="str">
            <v>PULCINIM</v>
          </cell>
          <cell r="I1541" t="str">
            <v>00134</v>
          </cell>
          <cell r="J1541" t="str">
            <v>03606916</v>
          </cell>
        </row>
        <row r="1542">
          <cell r="A1542">
            <v>3602910</v>
          </cell>
          <cell r="B1542" t="str">
            <v>ZEN</v>
          </cell>
          <cell r="C1542" t="str">
            <v>MATTEO</v>
          </cell>
          <cell r="D1542" t="str">
            <v>SPAZI VERDI</v>
          </cell>
          <cell r="E1542">
            <v>0</v>
          </cell>
          <cell r="F1542">
            <v>2010</v>
          </cell>
          <cell r="G1542">
            <v>0</v>
          </cell>
          <cell r="H1542" t="str">
            <v>PULCINIM</v>
          </cell>
          <cell r="I1542" t="str">
            <v>00298</v>
          </cell>
          <cell r="J1542" t="str">
            <v>03602910</v>
          </cell>
        </row>
        <row r="1543">
          <cell r="A1543">
            <v>3607647</v>
          </cell>
          <cell r="B1543" t="str">
            <v>ZILIOTTO</v>
          </cell>
          <cell r="C1543" t="str">
            <v>GIOELE</v>
          </cell>
          <cell r="D1543" t="str">
            <v>ATLETICA CALDOGNO '93</v>
          </cell>
          <cell r="E1543">
            <v>0</v>
          </cell>
          <cell r="F1543">
            <v>2010</v>
          </cell>
          <cell r="G1543">
            <v>0</v>
          </cell>
          <cell r="H1543" t="str">
            <v>PULCINIM</v>
          </cell>
          <cell r="I1543" t="str">
            <v>00129</v>
          </cell>
          <cell r="J1543" t="str">
            <v>03607647</v>
          </cell>
        </row>
        <row r="1544">
          <cell r="A1544">
            <v>3602911</v>
          </cell>
          <cell r="B1544" t="str">
            <v>ZONCHEDDU</v>
          </cell>
          <cell r="C1544" t="str">
            <v>MATTIA</v>
          </cell>
          <cell r="D1544" t="str">
            <v>SPAZI VERDI</v>
          </cell>
          <cell r="E1544">
            <v>0</v>
          </cell>
          <cell r="F1544">
            <v>2011</v>
          </cell>
          <cell r="G1544">
            <v>0</v>
          </cell>
          <cell r="H1544" t="str">
            <v>PULCINIM</v>
          </cell>
          <cell r="I1544" t="str">
            <v>00298</v>
          </cell>
          <cell r="J1544" t="str">
            <v>03602911</v>
          </cell>
        </row>
        <row r="1545">
          <cell r="A1545">
            <v>3602626</v>
          </cell>
          <cell r="B1545" t="str">
            <v>ZORZETTO</v>
          </cell>
          <cell r="C1545" t="str">
            <v>FILIPPO</v>
          </cell>
          <cell r="D1545" t="str">
            <v>ATLETICA MONTECCHIO MAGGIORE</v>
          </cell>
          <cell r="E1545">
            <v>0</v>
          </cell>
          <cell r="F1545">
            <v>2010</v>
          </cell>
          <cell r="G1545">
            <v>0</v>
          </cell>
          <cell r="H1545" t="str">
            <v>PULCINIM</v>
          </cell>
          <cell r="I1545" t="str">
            <v>00346</v>
          </cell>
          <cell r="J1545" t="str">
            <v>03602626</v>
          </cell>
        </row>
        <row r="1546">
          <cell r="A1546">
            <v>3603631</v>
          </cell>
          <cell r="B1546" t="str">
            <v>ZORZI</v>
          </cell>
          <cell r="C1546" t="str">
            <v>MICHAEL</v>
          </cell>
          <cell r="D1546" t="str">
            <v>U.S. SUMMANO</v>
          </cell>
          <cell r="E1546">
            <v>0</v>
          </cell>
          <cell r="F1546">
            <v>2009</v>
          </cell>
          <cell r="G1546">
            <v>0</v>
          </cell>
          <cell r="H1546" t="str">
            <v>PULCINIM</v>
          </cell>
          <cell r="I1546" t="str">
            <v>00137</v>
          </cell>
          <cell r="J1546" t="str">
            <v>03603631</v>
          </cell>
        </row>
        <row r="1547">
          <cell r="A1547">
            <v>3607237</v>
          </cell>
          <cell r="B1547" t="str">
            <v>ZUCCONI</v>
          </cell>
          <cell r="C1547" t="str">
            <v>MARTINA</v>
          </cell>
          <cell r="D1547" t="str">
            <v>AMICI DELL'ATLETICA VICENZA</v>
          </cell>
          <cell r="E1547">
            <v>0</v>
          </cell>
          <cell r="F1547">
            <v>2012</v>
          </cell>
          <cell r="G1547">
            <v>0</v>
          </cell>
          <cell r="H1547" t="str">
            <v>PULCINIM</v>
          </cell>
          <cell r="I1547" t="str">
            <v>00265</v>
          </cell>
          <cell r="J1547" t="str">
            <v>03607237</v>
          </cell>
        </row>
        <row r="1548">
          <cell r="A1548">
            <v>3603841</v>
          </cell>
          <cell r="B1548" t="str">
            <v>ADAMO</v>
          </cell>
          <cell r="C1548" t="str">
            <v>MARTINA</v>
          </cell>
          <cell r="D1548" t="str">
            <v>ATLETICA CALDOGNO '93</v>
          </cell>
          <cell r="E1548">
            <v>0</v>
          </cell>
          <cell r="F1548">
            <v>2006</v>
          </cell>
          <cell r="G1548">
            <v>0</v>
          </cell>
          <cell r="H1548" t="str">
            <v>RF</v>
          </cell>
          <cell r="I1548" t="str">
            <v>00129</v>
          </cell>
          <cell r="J1548" t="str">
            <v>03603841</v>
          </cell>
        </row>
        <row r="1549">
          <cell r="A1549">
            <v>3604191</v>
          </cell>
          <cell r="B1549" t="str">
            <v>AIT ALI</v>
          </cell>
          <cell r="C1549" t="str">
            <v>SARA</v>
          </cell>
          <cell r="D1549" t="str">
            <v>CSI ATLETICA COLLI BERICI A.S.D.</v>
          </cell>
          <cell r="E1549">
            <v>0</v>
          </cell>
          <cell r="F1549">
            <v>2005</v>
          </cell>
          <cell r="G1549">
            <v>0</v>
          </cell>
          <cell r="H1549" t="str">
            <v>RF</v>
          </cell>
          <cell r="I1549" t="str">
            <v>00070</v>
          </cell>
          <cell r="J1549" t="str">
            <v>03604191</v>
          </cell>
        </row>
        <row r="1550">
          <cell r="A1550">
            <v>3602436</v>
          </cell>
          <cell r="B1550" t="str">
            <v>ALBA</v>
          </cell>
          <cell r="C1550" t="str">
            <v>SARA</v>
          </cell>
          <cell r="D1550" t="str">
            <v>ATLETICA UNION CREAZZO A.S.D.</v>
          </cell>
          <cell r="E1550">
            <v>0</v>
          </cell>
          <cell r="F1550">
            <v>2006</v>
          </cell>
          <cell r="G1550">
            <v>0</v>
          </cell>
          <cell r="H1550" t="str">
            <v>RF</v>
          </cell>
          <cell r="I1550" t="str">
            <v>00101</v>
          </cell>
          <cell r="J1550" t="str">
            <v>03602436</v>
          </cell>
        </row>
        <row r="1551">
          <cell r="A1551">
            <v>3604108</v>
          </cell>
          <cell r="B1551" t="str">
            <v>ALCIDE</v>
          </cell>
          <cell r="C1551" t="str">
            <v>ANNA</v>
          </cell>
          <cell r="D1551" t="str">
            <v>POLISPORTIVA DUEVILLE</v>
          </cell>
          <cell r="E1551">
            <v>0</v>
          </cell>
          <cell r="F1551">
            <v>2005</v>
          </cell>
          <cell r="G1551">
            <v>0</v>
          </cell>
          <cell r="H1551" t="str">
            <v>RF</v>
          </cell>
          <cell r="I1551" t="str">
            <v>00112</v>
          </cell>
          <cell r="J1551" t="str">
            <v>03604108</v>
          </cell>
        </row>
        <row r="1552">
          <cell r="A1552">
            <v>3604879</v>
          </cell>
          <cell r="B1552" t="str">
            <v>ALESSI</v>
          </cell>
          <cell r="C1552" t="str">
            <v>MADDALENA</v>
          </cell>
          <cell r="D1552" t="str">
            <v>POLISPORTIVA SALF ALTOPADOVANA</v>
          </cell>
          <cell r="E1552">
            <v>0</v>
          </cell>
          <cell r="F1552">
            <v>2005</v>
          </cell>
          <cell r="G1552">
            <v>0</v>
          </cell>
          <cell r="H1552" t="str">
            <v>RF</v>
          </cell>
          <cell r="I1552" t="str">
            <v>00145</v>
          </cell>
          <cell r="J1552" t="str">
            <v>03604879</v>
          </cell>
        </row>
        <row r="1553">
          <cell r="A1553">
            <v>3603662</v>
          </cell>
          <cell r="B1553" t="str">
            <v>ANTONIAZZI</v>
          </cell>
          <cell r="C1553" t="str">
            <v>SHARLA</v>
          </cell>
          <cell r="D1553" t="str">
            <v>A.P.D. VALDAGNO</v>
          </cell>
          <cell r="E1553">
            <v>0</v>
          </cell>
          <cell r="F1553">
            <v>2005</v>
          </cell>
          <cell r="G1553">
            <v>0</v>
          </cell>
          <cell r="H1553" t="str">
            <v>RF</v>
          </cell>
          <cell r="I1553" t="str">
            <v>00135</v>
          </cell>
          <cell r="J1553" t="str">
            <v>03603662</v>
          </cell>
        </row>
        <row r="1554">
          <cell r="A1554">
            <v>3603519</v>
          </cell>
          <cell r="B1554" t="str">
            <v>APOLLONI</v>
          </cell>
          <cell r="C1554" t="str">
            <v>JASMINE</v>
          </cell>
          <cell r="D1554" t="str">
            <v>U.S. SUMMANO</v>
          </cell>
          <cell r="E1554">
            <v>0</v>
          </cell>
          <cell r="F1554">
            <v>2005</v>
          </cell>
          <cell r="G1554">
            <v>0</v>
          </cell>
          <cell r="H1554" t="str">
            <v>RF</v>
          </cell>
          <cell r="I1554" t="str">
            <v>00137</v>
          </cell>
          <cell r="J1554" t="str">
            <v>03603519</v>
          </cell>
        </row>
        <row r="1555">
          <cell r="A1555">
            <v>3603686</v>
          </cell>
          <cell r="B1555" t="str">
            <v>BAGGIO</v>
          </cell>
          <cell r="C1555" t="str">
            <v>BEATRICE</v>
          </cell>
          <cell r="D1555" t="str">
            <v>C.S.I. TEZZE SUL BRENTA</v>
          </cell>
          <cell r="E1555">
            <v>0</v>
          </cell>
          <cell r="F1555">
            <v>2005</v>
          </cell>
          <cell r="G1555">
            <v>0</v>
          </cell>
          <cell r="H1555" t="str">
            <v>RF</v>
          </cell>
          <cell r="I1555" t="str">
            <v>00134</v>
          </cell>
          <cell r="J1555" t="str">
            <v>03603686</v>
          </cell>
        </row>
        <row r="1556">
          <cell r="A1556">
            <v>3603936</v>
          </cell>
          <cell r="B1556" t="str">
            <v>BAITA</v>
          </cell>
          <cell r="C1556" t="str">
            <v>SILVIA</v>
          </cell>
          <cell r="D1556" t="str">
            <v>POLISPORTIVA DUEVILLE</v>
          </cell>
          <cell r="E1556">
            <v>0</v>
          </cell>
          <cell r="F1556">
            <v>2005</v>
          </cell>
          <cell r="G1556">
            <v>0</v>
          </cell>
          <cell r="H1556" t="str">
            <v>RF</v>
          </cell>
          <cell r="I1556" t="str">
            <v>00112</v>
          </cell>
          <cell r="J1556" t="str">
            <v>03603936</v>
          </cell>
        </row>
        <row r="1557">
          <cell r="A1557">
            <v>3604618</v>
          </cell>
          <cell r="B1557" t="str">
            <v>BALAJ</v>
          </cell>
          <cell r="C1557" t="str">
            <v>NITA</v>
          </cell>
          <cell r="D1557" t="str">
            <v>RISORGIVE</v>
          </cell>
          <cell r="E1557">
            <v>0</v>
          </cell>
          <cell r="F1557">
            <v>2005</v>
          </cell>
          <cell r="G1557">
            <v>0</v>
          </cell>
          <cell r="H1557" t="str">
            <v>RF</v>
          </cell>
          <cell r="I1557" t="str">
            <v>00031</v>
          </cell>
          <cell r="J1557" t="str">
            <v>03604618</v>
          </cell>
        </row>
        <row r="1558">
          <cell r="A1558">
            <v>3604470</v>
          </cell>
          <cell r="B1558" t="str">
            <v>BALDAN</v>
          </cell>
          <cell r="C1558" t="str">
            <v>GIADA</v>
          </cell>
          <cell r="D1558" t="str">
            <v>ATLETICA UNION CREAZZO A.S.D.</v>
          </cell>
          <cell r="E1558">
            <v>0</v>
          </cell>
          <cell r="F1558">
            <v>2005</v>
          </cell>
          <cell r="G1558">
            <v>0</v>
          </cell>
          <cell r="H1558" t="str">
            <v>RF</v>
          </cell>
          <cell r="I1558" t="str">
            <v>00101</v>
          </cell>
          <cell r="J1558" t="str">
            <v>03604470</v>
          </cell>
        </row>
        <row r="1559">
          <cell r="A1559">
            <v>3603021</v>
          </cell>
          <cell r="B1559" t="str">
            <v>BALSEMIN</v>
          </cell>
          <cell r="C1559" t="str">
            <v>LETIZIA</v>
          </cell>
          <cell r="D1559" t="str">
            <v>ATLETICA ARZIGNANO</v>
          </cell>
          <cell r="E1559">
            <v>0</v>
          </cell>
          <cell r="F1559">
            <v>2005</v>
          </cell>
          <cell r="G1559">
            <v>0</v>
          </cell>
          <cell r="H1559" t="str">
            <v>RF</v>
          </cell>
          <cell r="I1559" t="str">
            <v>00131</v>
          </cell>
          <cell r="J1559" t="str">
            <v>03603021</v>
          </cell>
        </row>
        <row r="1560">
          <cell r="A1560">
            <v>3604363</v>
          </cell>
          <cell r="B1560" t="str">
            <v>BARETTA</v>
          </cell>
          <cell r="C1560" t="str">
            <v>AURORA</v>
          </cell>
          <cell r="D1560" t="str">
            <v>AMICI DELL'ATLETICA VICENZA</v>
          </cell>
          <cell r="E1560">
            <v>0</v>
          </cell>
          <cell r="F1560">
            <v>2006</v>
          </cell>
          <cell r="G1560">
            <v>0</v>
          </cell>
          <cell r="H1560" t="str">
            <v>RF</v>
          </cell>
          <cell r="I1560" t="str">
            <v>00265</v>
          </cell>
          <cell r="J1560" t="str">
            <v>03604363</v>
          </cell>
        </row>
        <row r="1561">
          <cell r="A1561">
            <v>3604405</v>
          </cell>
          <cell r="B1561" t="str">
            <v>BARIN</v>
          </cell>
          <cell r="C1561" t="str">
            <v>ALICE</v>
          </cell>
          <cell r="D1561" t="str">
            <v>POLISPORTIVA SALF ALTOPADOVANA</v>
          </cell>
          <cell r="E1561">
            <v>0</v>
          </cell>
          <cell r="F1561">
            <v>2005</v>
          </cell>
          <cell r="G1561">
            <v>0</v>
          </cell>
          <cell r="H1561" t="str">
            <v>RF</v>
          </cell>
          <cell r="I1561" t="str">
            <v>00145</v>
          </cell>
          <cell r="J1561" t="str">
            <v>03604405</v>
          </cell>
        </row>
        <row r="1562">
          <cell r="A1562">
            <v>3604151</v>
          </cell>
          <cell r="B1562" t="str">
            <v>BATTOCCHIO</v>
          </cell>
          <cell r="C1562" t="str">
            <v>ANGELICA</v>
          </cell>
          <cell r="D1562" t="str">
            <v>C.S.I. TEZZE SUL BRENTA</v>
          </cell>
          <cell r="E1562">
            <v>0</v>
          </cell>
          <cell r="F1562">
            <v>2005</v>
          </cell>
          <cell r="G1562">
            <v>0</v>
          </cell>
          <cell r="H1562" t="str">
            <v>RF</v>
          </cell>
          <cell r="I1562" t="str">
            <v>00134</v>
          </cell>
          <cell r="J1562" t="str">
            <v>03604151</v>
          </cell>
        </row>
        <row r="1563">
          <cell r="A1563">
            <v>3604432</v>
          </cell>
          <cell r="B1563" t="str">
            <v>BEGHETTO</v>
          </cell>
          <cell r="C1563" t="str">
            <v>ALESSIA</v>
          </cell>
          <cell r="D1563" t="str">
            <v>POLISPORTIVA SALF ALTOPADOVANA</v>
          </cell>
          <cell r="E1563">
            <v>0</v>
          </cell>
          <cell r="F1563">
            <v>2005</v>
          </cell>
          <cell r="G1563">
            <v>0</v>
          </cell>
          <cell r="H1563" t="str">
            <v>RF</v>
          </cell>
          <cell r="I1563" t="str">
            <v>00145</v>
          </cell>
          <cell r="J1563" t="str">
            <v>03604432</v>
          </cell>
        </row>
        <row r="1564">
          <cell r="A1564">
            <v>3603315</v>
          </cell>
          <cell r="B1564" t="str">
            <v>BELFIORE</v>
          </cell>
          <cell r="C1564" t="str">
            <v>CARLOTTA</v>
          </cell>
          <cell r="D1564" t="str">
            <v>ATLETICA VALCHIAMPO</v>
          </cell>
          <cell r="E1564">
            <v>0</v>
          </cell>
          <cell r="F1564">
            <v>2006</v>
          </cell>
          <cell r="G1564">
            <v>0</v>
          </cell>
          <cell r="H1564" t="str">
            <v>RF</v>
          </cell>
          <cell r="I1564" t="str">
            <v>00140</v>
          </cell>
          <cell r="J1564" t="str">
            <v>03603315</v>
          </cell>
        </row>
        <row r="1565">
          <cell r="A1565">
            <v>3606754</v>
          </cell>
          <cell r="B1565" t="str">
            <v>BELTRAME</v>
          </cell>
          <cell r="C1565" t="str">
            <v>AURORA</v>
          </cell>
          <cell r="D1565" t="str">
            <v>ATLETICA CALDOGNO '93</v>
          </cell>
          <cell r="E1565">
            <v>0</v>
          </cell>
          <cell r="F1565">
            <v>2006</v>
          </cell>
          <cell r="G1565">
            <v>0</v>
          </cell>
          <cell r="H1565" t="str">
            <v>RF</v>
          </cell>
          <cell r="I1565" t="str">
            <v>00129</v>
          </cell>
          <cell r="J1565" t="str">
            <v>03606754</v>
          </cell>
        </row>
        <row r="1566">
          <cell r="A1566">
            <v>3603847</v>
          </cell>
          <cell r="B1566" t="str">
            <v>BEN RAJHI</v>
          </cell>
          <cell r="C1566" t="str">
            <v>SOFIA ALJIA</v>
          </cell>
          <cell r="D1566" t="str">
            <v>ATLETICA CALDOGNO '93</v>
          </cell>
          <cell r="E1566">
            <v>0</v>
          </cell>
          <cell r="F1566">
            <v>2006</v>
          </cell>
          <cell r="G1566">
            <v>0</v>
          </cell>
          <cell r="H1566" t="str">
            <v>RF</v>
          </cell>
          <cell r="I1566" t="str">
            <v>00129</v>
          </cell>
          <cell r="J1566" t="str">
            <v>03603847</v>
          </cell>
        </row>
        <row r="1567">
          <cell r="A1567">
            <v>3603768</v>
          </cell>
          <cell r="B1567" t="str">
            <v>BENETTI</v>
          </cell>
          <cell r="C1567" t="str">
            <v>SOFIA</v>
          </cell>
          <cell r="D1567" t="str">
            <v>G.S. LEONICENA</v>
          </cell>
          <cell r="E1567">
            <v>0</v>
          </cell>
          <cell r="F1567">
            <v>2006</v>
          </cell>
          <cell r="G1567">
            <v>0</v>
          </cell>
          <cell r="H1567" t="str">
            <v>RF</v>
          </cell>
          <cell r="I1567" t="str">
            <v>00136</v>
          </cell>
          <cell r="J1567" t="str">
            <v>03603768</v>
          </cell>
        </row>
        <row r="1568">
          <cell r="A1568">
            <v>3604444</v>
          </cell>
          <cell r="B1568" t="str">
            <v>BERNARDI</v>
          </cell>
          <cell r="C1568" t="str">
            <v>LARA</v>
          </cell>
          <cell r="D1568" t="str">
            <v>POLISPORTIVA SALF ALTOPADOVANA</v>
          </cell>
          <cell r="E1568">
            <v>0</v>
          </cell>
          <cell r="F1568">
            <v>2005</v>
          </cell>
          <cell r="G1568">
            <v>0</v>
          </cell>
          <cell r="H1568" t="str">
            <v>RF</v>
          </cell>
          <cell r="I1568" t="str">
            <v>00145</v>
          </cell>
          <cell r="J1568" t="str">
            <v>03604444</v>
          </cell>
        </row>
        <row r="1569">
          <cell r="A1569">
            <v>3603036</v>
          </cell>
          <cell r="B1569" t="str">
            <v>BEVILACQUA</v>
          </cell>
          <cell r="C1569" t="str">
            <v>ANGELA</v>
          </cell>
          <cell r="D1569" t="str">
            <v>ATLETICA ARZIGNANO</v>
          </cell>
          <cell r="E1569">
            <v>0</v>
          </cell>
          <cell r="F1569">
            <v>2006</v>
          </cell>
          <cell r="G1569">
            <v>0</v>
          </cell>
          <cell r="H1569" t="str">
            <v>RF</v>
          </cell>
          <cell r="I1569" t="str">
            <v>00131</v>
          </cell>
          <cell r="J1569" t="str">
            <v>03603036</v>
          </cell>
        </row>
        <row r="1570">
          <cell r="A1570">
            <v>3604550</v>
          </cell>
          <cell r="B1570" t="str">
            <v>BEVILACQUA</v>
          </cell>
          <cell r="C1570" t="str">
            <v>MARIANNA</v>
          </cell>
          <cell r="D1570" t="str">
            <v>A.P.D. VALDAGNO</v>
          </cell>
          <cell r="E1570">
            <v>0</v>
          </cell>
          <cell r="F1570">
            <v>2005</v>
          </cell>
          <cell r="G1570">
            <v>0</v>
          </cell>
          <cell r="H1570" t="str">
            <v>RF</v>
          </cell>
          <cell r="I1570" t="str">
            <v>00135</v>
          </cell>
          <cell r="J1570" t="str">
            <v>03604550</v>
          </cell>
        </row>
        <row r="1571">
          <cell r="A1571">
            <v>3603854</v>
          </cell>
          <cell r="B1571" t="str">
            <v>BITTARELLO</v>
          </cell>
          <cell r="C1571" t="str">
            <v>MAYA</v>
          </cell>
          <cell r="D1571" t="str">
            <v>ATLETICA CALDOGNO '93</v>
          </cell>
          <cell r="E1571">
            <v>0</v>
          </cell>
          <cell r="F1571">
            <v>2006</v>
          </cell>
          <cell r="G1571">
            <v>0</v>
          </cell>
          <cell r="H1571" t="str">
            <v>RF</v>
          </cell>
          <cell r="I1571" t="str">
            <v>00129</v>
          </cell>
          <cell r="J1571" t="str">
            <v>03603854</v>
          </cell>
        </row>
        <row r="1572">
          <cell r="A1572">
            <v>3602446</v>
          </cell>
          <cell r="B1572" t="str">
            <v>BORGA</v>
          </cell>
          <cell r="C1572" t="str">
            <v>ELISA</v>
          </cell>
          <cell r="D1572" t="str">
            <v>ATLETICA UNION CREAZZO A.S.D.</v>
          </cell>
          <cell r="E1572">
            <v>0</v>
          </cell>
          <cell r="F1572">
            <v>2005</v>
          </cell>
          <cell r="G1572">
            <v>0</v>
          </cell>
          <cell r="H1572" t="str">
            <v>RF</v>
          </cell>
          <cell r="I1572" t="str">
            <v>00101</v>
          </cell>
          <cell r="J1572" t="str">
            <v>03602446</v>
          </cell>
        </row>
        <row r="1573">
          <cell r="A1573">
            <v>3603858</v>
          </cell>
          <cell r="B1573" t="str">
            <v>BOTTESIN</v>
          </cell>
          <cell r="C1573" t="str">
            <v>GLORIA</v>
          </cell>
          <cell r="D1573" t="str">
            <v>ATLETICA CALDOGNO '93</v>
          </cell>
          <cell r="E1573">
            <v>0</v>
          </cell>
          <cell r="F1573">
            <v>2006</v>
          </cell>
          <cell r="G1573">
            <v>0</v>
          </cell>
          <cell r="H1573" t="str">
            <v>RF</v>
          </cell>
          <cell r="I1573" t="str">
            <v>00129</v>
          </cell>
          <cell r="J1573" t="str">
            <v>03603858</v>
          </cell>
        </row>
        <row r="1574">
          <cell r="A1574">
            <v>3603859</v>
          </cell>
          <cell r="B1574" t="str">
            <v>BRABETZ MACHADO</v>
          </cell>
          <cell r="C1574" t="str">
            <v>ANNA MARTINA</v>
          </cell>
          <cell r="D1574" t="str">
            <v>ATLETICA CALDOGNO '93</v>
          </cell>
          <cell r="E1574">
            <v>0</v>
          </cell>
          <cell r="F1574">
            <v>2006</v>
          </cell>
          <cell r="G1574">
            <v>0</v>
          </cell>
          <cell r="H1574" t="str">
            <v>RF</v>
          </cell>
          <cell r="I1574" t="str">
            <v>00129</v>
          </cell>
          <cell r="J1574" t="str">
            <v>03603859</v>
          </cell>
        </row>
        <row r="1575">
          <cell r="A1575">
            <v>3603320</v>
          </cell>
          <cell r="B1575" t="str">
            <v>BRAGGION</v>
          </cell>
          <cell r="C1575" t="str">
            <v>SOFIA</v>
          </cell>
          <cell r="D1575" t="str">
            <v>ATLETICA VALCHIAMPO</v>
          </cell>
          <cell r="E1575">
            <v>0</v>
          </cell>
          <cell r="F1575">
            <v>2005</v>
          </cell>
          <cell r="G1575">
            <v>0</v>
          </cell>
          <cell r="H1575" t="str">
            <v>RF</v>
          </cell>
          <cell r="I1575" t="str">
            <v>00140</v>
          </cell>
          <cell r="J1575" t="str">
            <v>03603320</v>
          </cell>
        </row>
        <row r="1576">
          <cell r="A1576">
            <v>3603223</v>
          </cell>
          <cell r="B1576" t="str">
            <v>BRESSAN</v>
          </cell>
          <cell r="C1576" t="str">
            <v>ALICE</v>
          </cell>
          <cell r="D1576" t="str">
            <v>ATLETICA TRISSINO</v>
          </cell>
          <cell r="E1576">
            <v>0</v>
          </cell>
          <cell r="F1576">
            <v>2005</v>
          </cell>
          <cell r="G1576">
            <v>0</v>
          </cell>
          <cell r="H1576" t="str">
            <v>RF</v>
          </cell>
          <cell r="I1576" t="str">
            <v>00230</v>
          </cell>
          <cell r="J1576" t="str">
            <v>03603223</v>
          </cell>
        </row>
        <row r="1577">
          <cell r="A1577">
            <v>3608134</v>
          </cell>
          <cell r="B1577" t="str">
            <v>BRUTTOMESSO</v>
          </cell>
          <cell r="C1577" t="str">
            <v>SOFIA</v>
          </cell>
          <cell r="D1577" t="str">
            <v>CSI ATLETICA COLLI BERICI A.S.D.</v>
          </cell>
          <cell r="E1577">
            <v>0</v>
          </cell>
          <cell r="F1577">
            <v>2005</v>
          </cell>
          <cell r="G1577">
            <v>0</v>
          </cell>
          <cell r="H1577" t="str">
            <v>RF</v>
          </cell>
          <cell r="I1577" t="str">
            <v>00070</v>
          </cell>
          <cell r="J1577" t="str">
            <v>03608134</v>
          </cell>
        </row>
        <row r="1578">
          <cell r="A1578">
            <v>3605184</v>
          </cell>
          <cell r="B1578" t="str">
            <v>CALDARAS</v>
          </cell>
          <cell r="C1578" t="str">
            <v>DESIREE'</v>
          </cell>
          <cell r="D1578" t="str">
            <v>AMICI DELL'ATLETICA VICENZA</v>
          </cell>
          <cell r="E1578">
            <v>0</v>
          </cell>
          <cell r="F1578">
            <v>2006</v>
          </cell>
          <cell r="G1578">
            <v>0</v>
          </cell>
          <cell r="H1578" t="str">
            <v>RF</v>
          </cell>
          <cell r="I1578" t="str">
            <v>00265</v>
          </cell>
          <cell r="J1578" t="str">
            <v>03605184</v>
          </cell>
        </row>
        <row r="1579">
          <cell r="A1579">
            <v>3603771</v>
          </cell>
          <cell r="B1579" t="str">
            <v>CAMARA</v>
          </cell>
          <cell r="C1579" t="str">
            <v>KADIATOU</v>
          </cell>
          <cell r="D1579" t="str">
            <v>G.S. LEONICENA</v>
          </cell>
          <cell r="E1579">
            <v>0</v>
          </cell>
          <cell r="F1579">
            <v>2006</v>
          </cell>
          <cell r="G1579">
            <v>0</v>
          </cell>
          <cell r="H1579" t="str">
            <v>RF</v>
          </cell>
          <cell r="I1579" t="str">
            <v>00136</v>
          </cell>
          <cell r="J1579" t="str">
            <v>03603771</v>
          </cell>
        </row>
        <row r="1580">
          <cell r="A1580">
            <v>3603691</v>
          </cell>
          <cell r="B1580" t="str">
            <v>CAMPAGNOLO</v>
          </cell>
          <cell r="C1580" t="str">
            <v>AGATA</v>
          </cell>
          <cell r="D1580" t="str">
            <v>C.S.I. TEZZE SUL BRENTA</v>
          </cell>
          <cell r="E1580">
            <v>0</v>
          </cell>
          <cell r="F1580">
            <v>2006</v>
          </cell>
          <cell r="G1580">
            <v>0</v>
          </cell>
          <cell r="H1580" t="str">
            <v>RF</v>
          </cell>
          <cell r="I1580" t="str">
            <v>00134</v>
          </cell>
          <cell r="J1580" t="str">
            <v>03603691</v>
          </cell>
        </row>
        <row r="1581">
          <cell r="A1581">
            <v>3604447</v>
          </cell>
          <cell r="B1581" t="str">
            <v>CAMPORESE</v>
          </cell>
          <cell r="C1581" t="str">
            <v>EVA</v>
          </cell>
          <cell r="D1581" t="str">
            <v>POLISPORTIVA SALF ALTOPADOVANA</v>
          </cell>
          <cell r="E1581">
            <v>0</v>
          </cell>
          <cell r="F1581">
            <v>2005</v>
          </cell>
          <cell r="G1581">
            <v>0</v>
          </cell>
          <cell r="H1581" t="str">
            <v>RF</v>
          </cell>
          <cell r="I1581" t="str">
            <v>00145</v>
          </cell>
          <cell r="J1581" t="str">
            <v>03604447</v>
          </cell>
        </row>
        <row r="1582">
          <cell r="A1582">
            <v>3604446</v>
          </cell>
          <cell r="B1582" t="str">
            <v>CAMPORESE</v>
          </cell>
          <cell r="C1582" t="str">
            <v>SOFIA</v>
          </cell>
          <cell r="D1582" t="str">
            <v>POLISPORTIVA SALF ALTOPADOVANA</v>
          </cell>
          <cell r="E1582">
            <v>0</v>
          </cell>
          <cell r="F1582">
            <v>2005</v>
          </cell>
          <cell r="G1582">
            <v>0</v>
          </cell>
          <cell r="H1582" t="str">
            <v>RF</v>
          </cell>
          <cell r="I1582" t="str">
            <v>00145</v>
          </cell>
          <cell r="J1582" t="str">
            <v>03604446</v>
          </cell>
        </row>
        <row r="1583">
          <cell r="A1583">
            <v>3603267</v>
          </cell>
          <cell r="B1583" t="str">
            <v>CANEPA</v>
          </cell>
          <cell r="C1583" t="str">
            <v>ANGELICA</v>
          </cell>
          <cell r="D1583" t="str">
            <v>A.P.D. VALDAGNO</v>
          </cell>
          <cell r="E1583">
            <v>0</v>
          </cell>
          <cell r="F1583">
            <v>2006</v>
          </cell>
          <cell r="G1583">
            <v>0</v>
          </cell>
          <cell r="H1583" t="str">
            <v>RF</v>
          </cell>
          <cell r="I1583" t="str">
            <v>00135</v>
          </cell>
          <cell r="J1583" t="str">
            <v>03603267</v>
          </cell>
        </row>
        <row r="1584">
          <cell r="A1584">
            <v>3604072</v>
          </cell>
          <cell r="B1584" t="str">
            <v>CANOVA</v>
          </cell>
          <cell r="C1584" t="str">
            <v>BEATRICE</v>
          </cell>
          <cell r="D1584" t="str">
            <v>RISORGIVE</v>
          </cell>
          <cell r="E1584">
            <v>0</v>
          </cell>
          <cell r="F1584">
            <v>2005</v>
          </cell>
          <cell r="G1584">
            <v>0</v>
          </cell>
          <cell r="H1584" t="str">
            <v>RF</v>
          </cell>
          <cell r="I1584" t="str">
            <v>00031</v>
          </cell>
          <cell r="J1584" t="str">
            <v>03604072</v>
          </cell>
        </row>
        <row r="1585">
          <cell r="A1585">
            <v>3602738</v>
          </cell>
          <cell r="B1585" t="str">
            <v>CAPITANIO</v>
          </cell>
          <cell r="C1585" t="str">
            <v>NICOLE</v>
          </cell>
          <cell r="D1585" t="str">
            <v>ATLETICA UNION CREAZZO A.S.D.</v>
          </cell>
          <cell r="E1585">
            <v>0</v>
          </cell>
          <cell r="F1585">
            <v>2006</v>
          </cell>
          <cell r="G1585">
            <v>0</v>
          </cell>
          <cell r="H1585" t="str">
            <v>RF</v>
          </cell>
          <cell r="I1585" t="str">
            <v>00101</v>
          </cell>
          <cell r="J1585" t="str">
            <v>03602738</v>
          </cell>
        </row>
        <row r="1586">
          <cell r="A1586">
            <v>3603798</v>
          </cell>
          <cell r="B1586" t="str">
            <v>CAPORIONDO</v>
          </cell>
          <cell r="C1586" t="str">
            <v>IRENE</v>
          </cell>
          <cell r="D1586" t="str">
            <v>G.S. LEONICENA</v>
          </cell>
          <cell r="E1586">
            <v>0</v>
          </cell>
          <cell r="F1586">
            <v>2005</v>
          </cell>
          <cell r="G1586">
            <v>0</v>
          </cell>
          <cell r="H1586" t="str">
            <v>RF</v>
          </cell>
          <cell r="I1586" t="str">
            <v>00136</v>
          </cell>
          <cell r="J1586" t="str">
            <v>03603798</v>
          </cell>
        </row>
        <row r="1587">
          <cell r="A1587">
            <v>3604408</v>
          </cell>
          <cell r="B1587" t="str">
            <v>CARLI</v>
          </cell>
          <cell r="C1587" t="str">
            <v>MARTINA</v>
          </cell>
          <cell r="D1587" t="str">
            <v>POLISPORTIVA SALF ALTOPADOVANA</v>
          </cell>
          <cell r="E1587">
            <v>0</v>
          </cell>
          <cell r="F1587">
            <v>2005</v>
          </cell>
          <cell r="G1587">
            <v>0</v>
          </cell>
          <cell r="H1587" t="str">
            <v>RF</v>
          </cell>
          <cell r="I1587" t="str">
            <v>00145</v>
          </cell>
          <cell r="J1587" t="str">
            <v>03604408</v>
          </cell>
        </row>
        <row r="1588">
          <cell r="A1588">
            <v>3602596</v>
          </cell>
          <cell r="B1588" t="str">
            <v>CARLOTTO</v>
          </cell>
          <cell r="C1588" t="str">
            <v>MARIA SOLE</v>
          </cell>
          <cell r="D1588" t="str">
            <v>ATLETICA MONTECCHIO MAGGIORE</v>
          </cell>
          <cell r="E1588">
            <v>0</v>
          </cell>
          <cell r="F1588">
            <v>2005</v>
          </cell>
          <cell r="G1588">
            <v>0</v>
          </cell>
          <cell r="H1588" t="str">
            <v>RF</v>
          </cell>
          <cell r="I1588" t="str">
            <v>00346</v>
          </cell>
          <cell r="J1588" t="str">
            <v>03602596</v>
          </cell>
        </row>
        <row r="1589">
          <cell r="A1589">
            <v>3603799</v>
          </cell>
          <cell r="B1589" t="str">
            <v>CAVALLON</v>
          </cell>
          <cell r="C1589" t="str">
            <v>BENEDETTA</v>
          </cell>
          <cell r="D1589" t="str">
            <v>G.S. LEONICENA</v>
          </cell>
          <cell r="E1589">
            <v>0</v>
          </cell>
          <cell r="F1589">
            <v>2005</v>
          </cell>
          <cell r="G1589">
            <v>0</v>
          </cell>
          <cell r="H1589" t="str">
            <v>RF</v>
          </cell>
          <cell r="I1589" t="str">
            <v>00136</v>
          </cell>
          <cell r="J1589" t="str">
            <v>03603799</v>
          </cell>
        </row>
        <row r="1590">
          <cell r="A1590">
            <v>3606009</v>
          </cell>
          <cell r="B1590" t="str">
            <v>CAZZARO</v>
          </cell>
          <cell r="C1590" t="str">
            <v>MIRIAM</v>
          </cell>
          <cell r="D1590" t="str">
            <v>POLISPORTIVA SALF ALTOPADOVANA</v>
          </cell>
          <cell r="E1590">
            <v>0</v>
          </cell>
          <cell r="F1590">
            <v>2005</v>
          </cell>
          <cell r="G1590">
            <v>0</v>
          </cell>
          <cell r="H1590" t="str">
            <v>RF</v>
          </cell>
          <cell r="I1590" t="str">
            <v>00145</v>
          </cell>
          <cell r="J1590" t="str">
            <v>03606009</v>
          </cell>
        </row>
        <row r="1591">
          <cell r="A1591">
            <v>3603142</v>
          </cell>
          <cell r="B1591" t="str">
            <v>CELLI</v>
          </cell>
          <cell r="C1591" t="str">
            <v>VITTORIA</v>
          </cell>
          <cell r="D1591" t="str">
            <v>ATLETICA UNION CREAZZO A.S.D.</v>
          </cell>
          <cell r="E1591">
            <v>0</v>
          </cell>
          <cell r="F1591">
            <v>2005</v>
          </cell>
          <cell r="G1591">
            <v>0</v>
          </cell>
          <cell r="H1591" t="str">
            <v>RF</v>
          </cell>
          <cell r="I1591" t="str">
            <v>00101</v>
          </cell>
          <cell r="J1591" t="str">
            <v>03603142</v>
          </cell>
        </row>
        <row r="1592">
          <cell r="A1592">
            <v>3603666</v>
          </cell>
          <cell r="B1592" t="str">
            <v>CESTONARO</v>
          </cell>
          <cell r="C1592" t="str">
            <v>MARTINA</v>
          </cell>
          <cell r="D1592" t="str">
            <v>A.P.D. VALDAGNO</v>
          </cell>
          <cell r="E1592">
            <v>0</v>
          </cell>
          <cell r="F1592">
            <v>2005</v>
          </cell>
          <cell r="G1592">
            <v>0</v>
          </cell>
          <cell r="H1592" t="str">
            <v>RF</v>
          </cell>
          <cell r="I1592" t="str">
            <v>00135</v>
          </cell>
          <cell r="J1592" t="str">
            <v>03603666</v>
          </cell>
        </row>
        <row r="1593">
          <cell r="A1593">
            <v>3602272</v>
          </cell>
          <cell r="B1593" t="str">
            <v>CHEMELLO</v>
          </cell>
          <cell r="C1593" t="str">
            <v>CHIARA</v>
          </cell>
          <cell r="D1593" t="str">
            <v>POL. DIL. MONTECCHIO PRECALCINO</v>
          </cell>
          <cell r="E1593">
            <v>0</v>
          </cell>
          <cell r="F1593">
            <v>2006</v>
          </cell>
          <cell r="G1593">
            <v>0</v>
          </cell>
          <cell r="H1593" t="str">
            <v>RF</v>
          </cell>
          <cell r="I1593" t="str">
            <v>00004</v>
          </cell>
          <cell r="J1593" t="str">
            <v>03602272</v>
          </cell>
        </row>
        <row r="1594">
          <cell r="A1594">
            <v>3605219</v>
          </cell>
          <cell r="B1594" t="str">
            <v>COMPARIN</v>
          </cell>
          <cell r="C1594" t="str">
            <v>AIKO</v>
          </cell>
          <cell r="D1594" t="str">
            <v>CSI ATLETICA COLLI BERICI A.S.D.</v>
          </cell>
          <cell r="E1594">
            <v>0</v>
          </cell>
          <cell r="F1594">
            <v>2005</v>
          </cell>
          <cell r="G1594">
            <v>0</v>
          </cell>
          <cell r="H1594" t="str">
            <v>RF</v>
          </cell>
          <cell r="I1594" t="str">
            <v>00070</v>
          </cell>
          <cell r="J1594" t="str">
            <v>03605219</v>
          </cell>
        </row>
        <row r="1595">
          <cell r="A1595">
            <v>3604210</v>
          </cell>
          <cell r="B1595" t="str">
            <v>COSTA</v>
          </cell>
          <cell r="C1595" t="str">
            <v>ISABEL</v>
          </cell>
          <cell r="D1595" t="str">
            <v>CSI ATLETICA COLLI BERICI A.S.D.</v>
          </cell>
          <cell r="E1595">
            <v>0</v>
          </cell>
          <cell r="F1595">
            <v>2005</v>
          </cell>
          <cell r="G1595">
            <v>0</v>
          </cell>
          <cell r="H1595" t="str">
            <v>RF</v>
          </cell>
          <cell r="I1595" t="str">
            <v>00070</v>
          </cell>
          <cell r="J1595" t="str">
            <v>03604210</v>
          </cell>
        </row>
        <row r="1596">
          <cell r="A1596">
            <v>3603954</v>
          </cell>
          <cell r="B1596" t="str">
            <v>CRESTANI</v>
          </cell>
          <cell r="C1596" t="str">
            <v>CHIARA</v>
          </cell>
          <cell r="D1596" t="str">
            <v>POLISPORTIVA DUEVILLE</v>
          </cell>
          <cell r="E1596">
            <v>0</v>
          </cell>
          <cell r="F1596">
            <v>2005</v>
          </cell>
          <cell r="G1596">
            <v>0</v>
          </cell>
          <cell r="H1596" t="str">
            <v>RF</v>
          </cell>
          <cell r="I1596" t="str">
            <v>00112</v>
          </cell>
          <cell r="J1596" t="str">
            <v>03603954</v>
          </cell>
        </row>
        <row r="1597">
          <cell r="A1597">
            <v>3603521</v>
          </cell>
          <cell r="B1597" t="str">
            <v>CUSINATO</v>
          </cell>
          <cell r="C1597" t="str">
            <v>VALERIA</v>
          </cell>
          <cell r="D1597" t="str">
            <v>U.S. SUMMANO</v>
          </cell>
          <cell r="E1597">
            <v>0</v>
          </cell>
          <cell r="F1597">
            <v>2005</v>
          </cell>
          <cell r="G1597">
            <v>0</v>
          </cell>
          <cell r="H1597" t="str">
            <v>RF</v>
          </cell>
          <cell r="I1597" t="str">
            <v>00137</v>
          </cell>
          <cell r="J1597" t="str">
            <v>03603521</v>
          </cell>
        </row>
        <row r="1598">
          <cell r="A1598">
            <v>3602469</v>
          </cell>
          <cell r="B1598" t="str">
            <v>DA PONT</v>
          </cell>
          <cell r="C1598" t="str">
            <v>EMMA</v>
          </cell>
          <cell r="D1598" t="str">
            <v>ATLETICA UNION CREAZZO A.S.D.</v>
          </cell>
          <cell r="E1598">
            <v>0</v>
          </cell>
          <cell r="F1598">
            <v>2006</v>
          </cell>
          <cell r="G1598">
            <v>0</v>
          </cell>
          <cell r="H1598" t="str">
            <v>RF</v>
          </cell>
          <cell r="I1598" t="str">
            <v>00101</v>
          </cell>
          <cell r="J1598" t="str">
            <v>03602469</v>
          </cell>
        </row>
        <row r="1599">
          <cell r="A1599">
            <v>3605618</v>
          </cell>
          <cell r="B1599" t="str">
            <v>DALLA BARBA</v>
          </cell>
          <cell r="C1599" t="str">
            <v>ELENA</v>
          </cell>
          <cell r="D1599" t="str">
            <v>ATLETICA VALCHIAMPO</v>
          </cell>
          <cell r="E1599">
            <v>0</v>
          </cell>
          <cell r="F1599">
            <v>2006</v>
          </cell>
          <cell r="G1599">
            <v>0</v>
          </cell>
          <cell r="H1599" t="str">
            <v>RF</v>
          </cell>
          <cell r="I1599" t="str">
            <v>00140</v>
          </cell>
          <cell r="J1599" t="str">
            <v>03605618</v>
          </cell>
        </row>
        <row r="1600">
          <cell r="A1600">
            <v>3603778</v>
          </cell>
          <cell r="B1600" t="str">
            <v>DALLA BONA</v>
          </cell>
          <cell r="C1600" t="str">
            <v>SARA</v>
          </cell>
          <cell r="D1600" t="str">
            <v>G.S. LEONICENA</v>
          </cell>
          <cell r="E1600">
            <v>0</v>
          </cell>
          <cell r="F1600">
            <v>2006</v>
          </cell>
          <cell r="G1600">
            <v>0</v>
          </cell>
          <cell r="H1600" t="str">
            <v>RF</v>
          </cell>
          <cell r="I1600" t="str">
            <v>00136</v>
          </cell>
          <cell r="J1600" t="str">
            <v>03603778</v>
          </cell>
        </row>
        <row r="1601">
          <cell r="A1601">
            <v>3605220</v>
          </cell>
          <cell r="B1601" t="str">
            <v>DALLA ROSA</v>
          </cell>
          <cell r="C1601" t="str">
            <v>GRETA</v>
          </cell>
          <cell r="D1601" t="str">
            <v>CSI ATLETICA COLLI BERICI A.S.D.</v>
          </cell>
          <cell r="E1601">
            <v>0</v>
          </cell>
          <cell r="F1601">
            <v>2005</v>
          </cell>
          <cell r="G1601">
            <v>0</v>
          </cell>
          <cell r="H1601" t="str">
            <v>RF</v>
          </cell>
          <cell r="I1601" t="str">
            <v>00070</v>
          </cell>
          <cell r="J1601" t="str">
            <v>03605220</v>
          </cell>
        </row>
        <row r="1602">
          <cell r="A1602">
            <v>3607247</v>
          </cell>
          <cell r="B1602" t="str">
            <v>DE ANTONI</v>
          </cell>
          <cell r="C1602" t="str">
            <v>NOEMI</v>
          </cell>
          <cell r="D1602" t="str">
            <v>POL. DIL. MONTECCHIO PRECALCINO</v>
          </cell>
          <cell r="E1602">
            <v>0</v>
          </cell>
          <cell r="F1602">
            <v>2005</v>
          </cell>
          <cell r="G1602">
            <v>0</v>
          </cell>
          <cell r="H1602" t="str">
            <v>RF</v>
          </cell>
          <cell r="I1602" t="str">
            <v>00004</v>
          </cell>
          <cell r="J1602" t="str">
            <v>03607247</v>
          </cell>
        </row>
        <row r="1603">
          <cell r="A1603">
            <v>3602476</v>
          </cell>
          <cell r="B1603" t="str">
            <v>DE CAO</v>
          </cell>
          <cell r="C1603" t="str">
            <v>DILETTA</v>
          </cell>
          <cell r="D1603" t="str">
            <v>ATLETICA UNION CREAZZO A.S.D.</v>
          </cell>
          <cell r="E1603">
            <v>0</v>
          </cell>
          <cell r="F1603">
            <v>2006</v>
          </cell>
          <cell r="G1603">
            <v>0</v>
          </cell>
          <cell r="H1603" t="str">
            <v>RF</v>
          </cell>
          <cell r="I1603" t="str">
            <v>00101</v>
          </cell>
          <cell r="J1603" t="str">
            <v>03602476</v>
          </cell>
        </row>
        <row r="1604">
          <cell r="A1604">
            <v>3608132</v>
          </cell>
          <cell r="B1604" t="str">
            <v>DI GENNARO</v>
          </cell>
          <cell r="C1604" t="str">
            <v>ALICE</v>
          </cell>
          <cell r="D1604" t="str">
            <v>CSI ATLETICA COLLI BERICI A.S.D.</v>
          </cell>
          <cell r="E1604">
            <v>0</v>
          </cell>
          <cell r="F1604">
            <v>2005</v>
          </cell>
          <cell r="G1604">
            <v>0</v>
          </cell>
          <cell r="H1604" t="str">
            <v>RF</v>
          </cell>
          <cell r="I1604" t="str">
            <v>00070</v>
          </cell>
          <cell r="J1604" t="str">
            <v>03608132</v>
          </cell>
        </row>
        <row r="1605">
          <cell r="A1605">
            <v>3605776</v>
          </cell>
          <cell r="B1605" t="str">
            <v>DIOP</v>
          </cell>
          <cell r="C1605" t="str">
            <v>FATIMATA</v>
          </cell>
          <cell r="D1605" t="str">
            <v>CSI ATLETICA COLLI BERICI A.S.D.</v>
          </cell>
          <cell r="E1605">
            <v>0</v>
          </cell>
          <cell r="F1605">
            <v>2006</v>
          </cell>
          <cell r="G1605">
            <v>0</v>
          </cell>
          <cell r="H1605" t="str">
            <v>RF</v>
          </cell>
          <cell r="I1605" t="str">
            <v>00070</v>
          </cell>
          <cell r="J1605" t="str">
            <v>03605776</v>
          </cell>
        </row>
        <row r="1606">
          <cell r="A1606">
            <v>3604019</v>
          </cell>
          <cell r="B1606" t="str">
            <v>DUSO</v>
          </cell>
          <cell r="C1606" t="str">
            <v>ANNA</v>
          </cell>
          <cell r="D1606" t="str">
            <v>POLISPORTIVA DUEVILLE</v>
          </cell>
          <cell r="E1606">
            <v>0</v>
          </cell>
          <cell r="F1606">
            <v>2006</v>
          </cell>
          <cell r="G1606">
            <v>0</v>
          </cell>
          <cell r="H1606" t="str">
            <v>RF</v>
          </cell>
          <cell r="I1606" t="str">
            <v>00112</v>
          </cell>
          <cell r="J1606" t="str">
            <v>03604019</v>
          </cell>
        </row>
        <row r="1607">
          <cell r="A1607">
            <v>3602278</v>
          </cell>
          <cell r="B1607" t="str">
            <v>ELLERO</v>
          </cell>
          <cell r="C1607" t="str">
            <v>ALICE</v>
          </cell>
          <cell r="D1607" t="str">
            <v>POL. DIL. MONTECCHIO PRECALCINO</v>
          </cell>
          <cell r="E1607">
            <v>0</v>
          </cell>
          <cell r="F1607">
            <v>2006</v>
          </cell>
          <cell r="G1607">
            <v>0</v>
          </cell>
          <cell r="H1607" t="str">
            <v>RF</v>
          </cell>
          <cell r="I1607" t="str">
            <v>00004</v>
          </cell>
          <cell r="J1607" t="str">
            <v>03602278</v>
          </cell>
        </row>
        <row r="1608">
          <cell r="A1608">
            <v>3602494</v>
          </cell>
          <cell r="B1608" t="str">
            <v>FIORENTIN</v>
          </cell>
          <cell r="C1608" t="str">
            <v>ASIA</v>
          </cell>
          <cell r="D1608" t="str">
            <v>ATLETICA UNION CREAZZO A.S.D.</v>
          </cell>
          <cell r="E1608">
            <v>0</v>
          </cell>
          <cell r="F1608">
            <v>2005</v>
          </cell>
          <cell r="G1608">
            <v>0</v>
          </cell>
          <cell r="H1608" t="str">
            <v>RF</v>
          </cell>
          <cell r="I1608" t="str">
            <v>00101</v>
          </cell>
          <cell r="J1608" t="str">
            <v>03602494</v>
          </cell>
        </row>
        <row r="1609">
          <cell r="A1609">
            <v>3603781</v>
          </cell>
          <cell r="B1609" t="str">
            <v>FOLETTO</v>
          </cell>
          <cell r="C1609" t="str">
            <v>LEDA</v>
          </cell>
          <cell r="D1609" t="str">
            <v>G.S. LEONICENA</v>
          </cell>
          <cell r="E1609">
            <v>0</v>
          </cell>
          <cell r="F1609">
            <v>2005</v>
          </cell>
          <cell r="G1609">
            <v>0</v>
          </cell>
          <cell r="H1609" t="str">
            <v>RF</v>
          </cell>
          <cell r="I1609" t="str">
            <v>00136</v>
          </cell>
          <cell r="J1609" t="str">
            <v>03603781</v>
          </cell>
        </row>
        <row r="1610">
          <cell r="A1610">
            <v>3607050</v>
          </cell>
          <cell r="B1610" t="str">
            <v>FORNASETTI</v>
          </cell>
          <cell r="C1610" t="str">
            <v>GIULIA</v>
          </cell>
          <cell r="D1610" t="str">
            <v>ATLETICA TRISSINO</v>
          </cell>
          <cell r="E1610">
            <v>0</v>
          </cell>
          <cell r="F1610">
            <v>2005</v>
          </cell>
          <cell r="G1610">
            <v>0</v>
          </cell>
          <cell r="H1610" t="str">
            <v>RF</v>
          </cell>
          <cell r="I1610" t="str">
            <v>00230</v>
          </cell>
          <cell r="J1610" t="str">
            <v>03607050</v>
          </cell>
        </row>
        <row r="1611">
          <cell r="A1611">
            <v>3604585</v>
          </cell>
          <cell r="B1611" t="str">
            <v>GALIAZZO</v>
          </cell>
          <cell r="C1611" t="str">
            <v>GIORGIA</v>
          </cell>
          <cell r="D1611" t="str">
            <v>POLISPORTIVA SALF ALTOPADOVANA</v>
          </cell>
          <cell r="E1611">
            <v>0</v>
          </cell>
          <cell r="F1611">
            <v>2006</v>
          </cell>
          <cell r="G1611">
            <v>0</v>
          </cell>
          <cell r="H1611" t="str">
            <v>RF</v>
          </cell>
          <cell r="I1611" t="str">
            <v>00145</v>
          </cell>
          <cell r="J1611" t="str">
            <v>03604585</v>
          </cell>
        </row>
        <row r="1612">
          <cell r="A1612">
            <v>3602991</v>
          </cell>
          <cell r="B1612" t="str">
            <v>GALVAN</v>
          </cell>
          <cell r="C1612" t="str">
            <v>MARTINA</v>
          </cell>
          <cell r="D1612" t="str">
            <v>GRUPPO SPORTIVO ALPINI VICENZA</v>
          </cell>
          <cell r="E1612">
            <v>0</v>
          </cell>
          <cell r="F1612">
            <v>2005</v>
          </cell>
          <cell r="G1612">
            <v>0</v>
          </cell>
          <cell r="H1612" t="str">
            <v>RF</v>
          </cell>
          <cell r="I1612" t="str">
            <v>00288</v>
          </cell>
          <cell r="J1612" t="str">
            <v>03602991</v>
          </cell>
        </row>
        <row r="1613">
          <cell r="A1613">
            <v>3602395</v>
          </cell>
          <cell r="B1613" t="str">
            <v>GENERO</v>
          </cell>
          <cell r="C1613" t="str">
            <v>CHIARA</v>
          </cell>
          <cell r="D1613" t="str">
            <v>RISORGIVE</v>
          </cell>
          <cell r="E1613">
            <v>0</v>
          </cell>
          <cell r="F1613">
            <v>2005</v>
          </cell>
          <cell r="G1613">
            <v>0</v>
          </cell>
          <cell r="H1613" t="str">
            <v>RF</v>
          </cell>
          <cell r="I1613" t="str">
            <v>00031</v>
          </cell>
          <cell r="J1613" t="str">
            <v>03602395</v>
          </cell>
        </row>
        <row r="1614">
          <cell r="A1614">
            <v>3604024</v>
          </cell>
          <cell r="B1614" t="str">
            <v>GENESIN</v>
          </cell>
          <cell r="C1614" t="str">
            <v>ANGELICA</v>
          </cell>
          <cell r="D1614" t="str">
            <v>POLISPORTIVA DUEVILLE</v>
          </cell>
          <cell r="E1614">
            <v>0</v>
          </cell>
          <cell r="F1614">
            <v>2005</v>
          </cell>
          <cell r="G1614">
            <v>0</v>
          </cell>
          <cell r="H1614" t="str">
            <v>RF</v>
          </cell>
          <cell r="I1614" t="str">
            <v>00112</v>
          </cell>
          <cell r="J1614" t="str">
            <v>03604024</v>
          </cell>
        </row>
        <row r="1615">
          <cell r="A1615">
            <v>3603782</v>
          </cell>
          <cell r="B1615" t="str">
            <v>GENTILESCHI</v>
          </cell>
          <cell r="C1615" t="str">
            <v>MATILDE</v>
          </cell>
          <cell r="D1615" t="str">
            <v>G.S. LEONICENA</v>
          </cell>
          <cell r="E1615">
            <v>0</v>
          </cell>
          <cell r="F1615">
            <v>2005</v>
          </cell>
          <cell r="G1615">
            <v>0</v>
          </cell>
          <cell r="H1615" t="str">
            <v>RF</v>
          </cell>
          <cell r="I1615" t="str">
            <v>00136</v>
          </cell>
          <cell r="J1615" t="str">
            <v>03603782</v>
          </cell>
        </row>
        <row r="1616">
          <cell r="A1616">
            <v>3602425</v>
          </cell>
          <cell r="B1616" t="str">
            <v>GIACON</v>
          </cell>
          <cell r="C1616" t="str">
            <v>ERICA</v>
          </cell>
          <cell r="D1616" t="str">
            <v>RISORGIVE</v>
          </cell>
          <cell r="E1616">
            <v>0</v>
          </cell>
          <cell r="F1616">
            <v>2005</v>
          </cell>
          <cell r="G1616">
            <v>0</v>
          </cell>
          <cell r="H1616" t="str">
            <v>RF</v>
          </cell>
          <cell r="I1616" t="str">
            <v>00031</v>
          </cell>
          <cell r="J1616" t="str">
            <v>03602425</v>
          </cell>
        </row>
        <row r="1617">
          <cell r="A1617">
            <v>3605186</v>
          </cell>
          <cell r="B1617" t="str">
            <v>GIANELLO</v>
          </cell>
          <cell r="C1617" t="str">
            <v>VALENTINA</v>
          </cell>
          <cell r="D1617" t="str">
            <v>ATLETICA MONTECCHIO MAGGIORE</v>
          </cell>
          <cell r="E1617">
            <v>0</v>
          </cell>
          <cell r="F1617">
            <v>2006</v>
          </cell>
          <cell r="G1617">
            <v>0</v>
          </cell>
          <cell r="H1617" t="str">
            <v>RF</v>
          </cell>
          <cell r="I1617" t="str">
            <v>00346</v>
          </cell>
          <cell r="J1617" t="str">
            <v>03605186</v>
          </cell>
        </row>
        <row r="1618">
          <cell r="A1618">
            <v>3604234</v>
          </cell>
          <cell r="B1618" t="str">
            <v>GOTTER</v>
          </cell>
          <cell r="C1618" t="str">
            <v>TAMARA</v>
          </cell>
          <cell r="D1618" t="str">
            <v>CSI ATLETICA COLLI BERICI A.S.D.</v>
          </cell>
          <cell r="E1618">
            <v>0</v>
          </cell>
          <cell r="F1618">
            <v>2006</v>
          </cell>
          <cell r="G1618">
            <v>0</v>
          </cell>
          <cell r="H1618" t="str">
            <v>RF</v>
          </cell>
          <cell r="I1618" t="str">
            <v>00070</v>
          </cell>
          <cell r="J1618" t="str">
            <v>03604234</v>
          </cell>
        </row>
        <row r="1619">
          <cell r="A1619">
            <v>3604509</v>
          </cell>
          <cell r="B1619" t="str">
            <v>GRENDENE</v>
          </cell>
          <cell r="C1619" t="str">
            <v>MIRIAM</v>
          </cell>
          <cell r="D1619" t="str">
            <v>C.S.I. TEZZE SUL BRENTA</v>
          </cell>
          <cell r="E1619">
            <v>0</v>
          </cell>
          <cell r="F1619">
            <v>2005</v>
          </cell>
          <cell r="G1619">
            <v>0</v>
          </cell>
          <cell r="H1619" t="str">
            <v>RF</v>
          </cell>
          <cell r="I1619" t="str">
            <v>00134</v>
          </cell>
          <cell r="J1619" t="str">
            <v>03604509</v>
          </cell>
        </row>
        <row r="1620">
          <cell r="A1620">
            <v>3604054</v>
          </cell>
          <cell r="B1620" t="str">
            <v>GRESELIN</v>
          </cell>
          <cell r="C1620" t="str">
            <v>GIADA</v>
          </cell>
          <cell r="D1620" t="str">
            <v>U.S. SUMMANO</v>
          </cell>
          <cell r="E1620">
            <v>0</v>
          </cell>
          <cell r="F1620">
            <v>2006</v>
          </cell>
          <cell r="G1620">
            <v>0</v>
          </cell>
          <cell r="H1620" t="str">
            <v>RF</v>
          </cell>
          <cell r="I1620" t="str">
            <v>00137</v>
          </cell>
          <cell r="J1620" t="str">
            <v>03604054</v>
          </cell>
        </row>
        <row r="1621">
          <cell r="A1621">
            <v>3604031</v>
          </cell>
          <cell r="B1621" t="str">
            <v>HACHIMY</v>
          </cell>
          <cell r="C1621" t="str">
            <v>SABRINE</v>
          </cell>
          <cell r="D1621" t="str">
            <v>ATLETICA MONTECCHIO MAGGIORE</v>
          </cell>
          <cell r="E1621">
            <v>0</v>
          </cell>
          <cell r="F1621">
            <v>2005</v>
          </cell>
          <cell r="G1621">
            <v>0</v>
          </cell>
          <cell r="H1621" t="str">
            <v>RF</v>
          </cell>
          <cell r="I1621" t="str">
            <v>00346</v>
          </cell>
          <cell r="J1621" t="str">
            <v>03604031</v>
          </cell>
        </row>
        <row r="1622">
          <cell r="A1622">
            <v>3604144</v>
          </cell>
          <cell r="B1622" t="str">
            <v>HOTI</v>
          </cell>
          <cell r="C1622" t="str">
            <v>ALKETA</v>
          </cell>
          <cell r="D1622" t="str">
            <v>C.S.I. TEZZE SUL BRENTA</v>
          </cell>
          <cell r="E1622">
            <v>0</v>
          </cell>
          <cell r="F1622">
            <v>2005</v>
          </cell>
          <cell r="G1622">
            <v>0</v>
          </cell>
          <cell r="H1622" t="str">
            <v>RF</v>
          </cell>
          <cell r="I1622" t="str">
            <v>00134</v>
          </cell>
          <cell r="J1622" t="str">
            <v>03604144</v>
          </cell>
        </row>
        <row r="1623">
          <cell r="A1623">
            <v>3604506</v>
          </cell>
          <cell r="B1623" t="str">
            <v>JENDOUBI</v>
          </cell>
          <cell r="C1623" t="str">
            <v>LINDA</v>
          </cell>
          <cell r="D1623" t="str">
            <v>C.S.I. TEZZE SUL BRENTA</v>
          </cell>
          <cell r="E1623">
            <v>0</v>
          </cell>
          <cell r="F1623">
            <v>2005</v>
          </cell>
          <cell r="G1623">
            <v>0</v>
          </cell>
          <cell r="H1623" t="str">
            <v>RF</v>
          </cell>
          <cell r="I1623" t="str">
            <v>00134</v>
          </cell>
          <cell r="J1623" t="str">
            <v>03604506</v>
          </cell>
        </row>
        <row r="1624">
          <cell r="A1624">
            <v>3604412</v>
          </cell>
          <cell r="B1624" t="str">
            <v>LAGO</v>
          </cell>
          <cell r="C1624" t="str">
            <v>DILETTA</v>
          </cell>
          <cell r="D1624" t="str">
            <v>POLISPORTIVA SALF ALTOPADOVANA</v>
          </cell>
          <cell r="E1624">
            <v>0</v>
          </cell>
          <cell r="F1624">
            <v>2005</v>
          </cell>
          <cell r="G1624">
            <v>0</v>
          </cell>
          <cell r="H1624" t="str">
            <v>RF</v>
          </cell>
          <cell r="I1624" t="str">
            <v>00145</v>
          </cell>
          <cell r="J1624" t="str">
            <v>03604412</v>
          </cell>
        </row>
        <row r="1625">
          <cell r="A1625">
            <v>3604147</v>
          </cell>
          <cell r="B1625" t="str">
            <v>LAZZAROTTO</v>
          </cell>
          <cell r="C1625" t="str">
            <v>GIULIA</v>
          </cell>
          <cell r="D1625" t="str">
            <v>C.S.I. TEZZE SUL BRENTA</v>
          </cell>
          <cell r="E1625">
            <v>0</v>
          </cell>
          <cell r="F1625">
            <v>2005</v>
          </cell>
          <cell r="G1625">
            <v>0</v>
          </cell>
          <cell r="H1625" t="str">
            <v>RF</v>
          </cell>
          <cell r="I1625" t="str">
            <v>00134</v>
          </cell>
          <cell r="J1625" t="str">
            <v>03604147</v>
          </cell>
        </row>
        <row r="1626">
          <cell r="A1626">
            <v>3603522</v>
          </cell>
          <cell r="B1626" t="str">
            <v>LIEVORE</v>
          </cell>
          <cell r="C1626" t="str">
            <v>MARTINA</v>
          </cell>
          <cell r="D1626" t="str">
            <v>U.S. SUMMANO</v>
          </cell>
          <cell r="E1626">
            <v>0</v>
          </cell>
          <cell r="F1626">
            <v>2005</v>
          </cell>
          <cell r="G1626">
            <v>0</v>
          </cell>
          <cell r="H1626" t="str">
            <v>RF</v>
          </cell>
          <cell r="I1626" t="str">
            <v>00137</v>
          </cell>
          <cell r="J1626" t="str">
            <v>03603522</v>
          </cell>
        </row>
        <row r="1627">
          <cell r="A1627">
            <v>3605204</v>
          </cell>
          <cell r="B1627" t="str">
            <v>LIVIERO</v>
          </cell>
          <cell r="C1627" t="str">
            <v>ELISA</v>
          </cell>
          <cell r="D1627" t="str">
            <v>C.S.I. TEZZE SUL BRENTA</v>
          </cell>
          <cell r="E1627">
            <v>0</v>
          </cell>
          <cell r="F1627">
            <v>2005</v>
          </cell>
          <cell r="G1627">
            <v>0</v>
          </cell>
          <cell r="H1627" t="str">
            <v>RF</v>
          </cell>
          <cell r="I1627" t="str">
            <v>00134</v>
          </cell>
          <cell r="J1627" t="str">
            <v>03605204</v>
          </cell>
        </row>
        <row r="1628">
          <cell r="A1628">
            <v>3604443</v>
          </cell>
          <cell r="B1628" t="str">
            <v>LORENZATO</v>
          </cell>
          <cell r="C1628" t="str">
            <v>GIADA</v>
          </cell>
          <cell r="D1628" t="str">
            <v>POLISPORTIVA SALF ALTOPADOVANA</v>
          </cell>
          <cell r="E1628">
            <v>0</v>
          </cell>
          <cell r="F1628">
            <v>2005</v>
          </cell>
          <cell r="G1628">
            <v>0</v>
          </cell>
          <cell r="H1628" t="str">
            <v>RF</v>
          </cell>
          <cell r="I1628" t="str">
            <v>00145</v>
          </cell>
          <cell r="J1628" t="str">
            <v>03604443</v>
          </cell>
        </row>
        <row r="1629">
          <cell r="A1629">
            <v>3604414</v>
          </cell>
          <cell r="B1629" t="str">
            <v>LORENZIN</v>
          </cell>
          <cell r="C1629" t="str">
            <v>LUNA ESTER</v>
          </cell>
          <cell r="D1629" t="str">
            <v>POLISPORTIVA SALF ALTOPADOVANA</v>
          </cell>
          <cell r="E1629">
            <v>0</v>
          </cell>
          <cell r="F1629">
            <v>2005</v>
          </cell>
          <cell r="G1629">
            <v>0</v>
          </cell>
          <cell r="H1629" t="str">
            <v>RF</v>
          </cell>
          <cell r="I1629" t="str">
            <v>00145</v>
          </cell>
          <cell r="J1629" t="str">
            <v>03604414</v>
          </cell>
        </row>
        <row r="1630">
          <cell r="A1630">
            <v>3603683</v>
          </cell>
          <cell r="B1630" t="str">
            <v>LORO</v>
          </cell>
          <cell r="C1630" t="str">
            <v>GIULIA</v>
          </cell>
          <cell r="D1630" t="str">
            <v>C.S.I. TEZZE SUL BRENTA</v>
          </cell>
          <cell r="E1630">
            <v>0</v>
          </cell>
          <cell r="F1630">
            <v>2006</v>
          </cell>
          <cell r="G1630">
            <v>0</v>
          </cell>
          <cell r="H1630" t="str">
            <v>RF</v>
          </cell>
          <cell r="I1630" t="str">
            <v>00134</v>
          </cell>
          <cell r="J1630" t="str">
            <v>03603683</v>
          </cell>
        </row>
        <row r="1631">
          <cell r="A1631">
            <v>3603283</v>
          </cell>
          <cell r="B1631" t="str">
            <v>LOVATO</v>
          </cell>
          <cell r="C1631" t="str">
            <v>NOEMI SOFIA</v>
          </cell>
          <cell r="D1631" t="str">
            <v>A.P.D. VALDAGNO</v>
          </cell>
          <cell r="E1631">
            <v>0</v>
          </cell>
          <cell r="F1631">
            <v>2006</v>
          </cell>
          <cell r="G1631">
            <v>0</v>
          </cell>
          <cell r="H1631" t="str">
            <v>RF</v>
          </cell>
          <cell r="I1631" t="str">
            <v>00135</v>
          </cell>
          <cell r="J1631" t="str">
            <v>03603283</v>
          </cell>
        </row>
        <row r="1632">
          <cell r="A1632">
            <v>3603149</v>
          </cell>
          <cell r="B1632" t="str">
            <v>LUCENTINI</v>
          </cell>
          <cell r="C1632" t="str">
            <v>GIULIA</v>
          </cell>
          <cell r="D1632" t="str">
            <v>GRUPPO SPORTIVO ALPINI VICENZA</v>
          </cell>
          <cell r="E1632">
            <v>0</v>
          </cell>
          <cell r="F1632">
            <v>2005</v>
          </cell>
          <cell r="G1632">
            <v>0</v>
          </cell>
          <cell r="H1632" t="str">
            <v>RF</v>
          </cell>
          <cell r="I1632" t="str">
            <v>00288</v>
          </cell>
          <cell r="J1632" t="str">
            <v>03603149</v>
          </cell>
        </row>
        <row r="1633">
          <cell r="A1633">
            <v>3602284</v>
          </cell>
          <cell r="B1633" t="str">
            <v>MAINO</v>
          </cell>
          <cell r="C1633" t="str">
            <v>CHIARA</v>
          </cell>
          <cell r="D1633" t="str">
            <v>POL. DIL. MONTECCHIO PRECALCINO</v>
          </cell>
          <cell r="E1633">
            <v>0</v>
          </cell>
          <cell r="F1633">
            <v>2006</v>
          </cell>
          <cell r="G1633">
            <v>0</v>
          </cell>
          <cell r="H1633" t="str">
            <v>RF</v>
          </cell>
          <cell r="I1633" t="str">
            <v>00004</v>
          </cell>
          <cell r="J1633" t="str">
            <v>03602284</v>
          </cell>
        </row>
        <row r="1634">
          <cell r="A1634">
            <v>3602992</v>
          </cell>
          <cell r="B1634" t="str">
            <v>MANCONI</v>
          </cell>
          <cell r="C1634" t="str">
            <v>ELEONORA</v>
          </cell>
          <cell r="D1634" t="str">
            <v>GRUPPO SPORTIVO ALPINI VICENZA</v>
          </cell>
          <cell r="E1634">
            <v>0</v>
          </cell>
          <cell r="F1634">
            <v>2005</v>
          </cell>
          <cell r="G1634">
            <v>0</v>
          </cell>
          <cell r="H1634" t="str">
            <v>RF</v>
          </cell>
          <cell r="I1634" t="str">
            <v>00288</v>
          </cell>
          <cell r="J1634" t="str">
            <v>03602992</v>
          </cell>
        </row>
        <row r="1635">
          <cell r="A1635">
            <v>3602515</v>
          </cell>
          <cell r="B1635" t="str">
            <v>MARAN</v>
          </cell>
          <cell r="C1635" t="str">
            <v>ANGELICA</v>
          </cell>
          <cell r="D1635" t="str">
            <v>ATLETICA UNION CREAZZO A.S.D.</v>
          </cell>
          <cell r="E1635">
            <v>0</v>
          </cell>
          <cell r="F1635">
            <v>2005</v>
          </cell>
          <cell r="G1635">
            <v>0</v>
          </cell>
          <cell r="H1635" t="str">
            <v>RF</v>
          </cell>
          <cell r="I1635" t="str">
            <v>00101</v>
          </cell>
          <cell r="J1635" t="str">
            <v>03602515</v>
          </cell>
        </row>
        <row r="1636">
          <cell r="A1636">
            <v>3603607</v>
          </cell>
          <cell r="B1636" t="str">
            <v>MARAN</v>
          </cell>
          <cell r="C1636" t="str">
            <v>JESSICA</v>
          </cell>
          <cell r="D1636" t="str">
            <v>AMICI DELL'ATLETICA VICENZA</v>
          </cell>
          <cell r="E1636">
            <v>0</v>
          </cell>
          <cell r="F1636">
            <v>2006</v>
          </cell>
          <cell r="G1636">
            <v>0</v>
          </cell>
          <cell r="H1636" t="str">
            <v>RF</v>
          </cell>
          <cell r="I1636" t="str">
            <v>00265</v>
          </cell>
          <cell r="J1636" t="str">
            <v>03603607</v>
          </cell>
        </row>
        <row r="1637">
          <cell r="A1637">
            <v>3602612</v>
          </cell>
          <cell r="B1637" t="str">
            <v>MARINI</v>
          </cell>
          <cell r="C1637" t="str">
            <v>IRENE</v>
          </cell>
          <cell r="D1637" t="str">
            <v>ATLETICA MONTECCHIO MAGGIORE</v>
          </cell>
          <cell r="E1637">
            <v>0</v>
          </cell>
          <cell r="F1637">
            <v>2005</v>
          </cell>
          <cell r="G1637">
            <v>0</v>
          </cell>
          <cell r="H1637" t="str">
            <v>RF</v>
          </cell>
          <cell r="I1637" t="str">
            <v>00346</v>
          </cell>
          <cell r="J1637" t="str">
            <v>03602612</v>
          </cell>
        </row>
        <row r="1638">
          <cell r="A1638">
            <v>3603408</v>
          </cell>
          <cell r="B1638" t="str">
            <v>MASSIGNAN</v>
          </cell>
          <cell r="C1638" t="str">
            <v>CAMILLA</v>
          </cell>
          <cell r="D1638" t="str">
            <v>ATLETICA UNION CREAZZO A.S.D.</v>
          </cell>
          <cell r="E1638">
            <v>0</v>
          </cell>
          <cell r="F1638">
            <v>2006</v>
          </cell>
          <cell r="G1638">
            <v>0</v>
          </cell>
          <cell r="H1638" t="str">
            <v>RF</v>
          </cell>
          <cell r="I1638" t="str">
            <v>00101</v>
          </cell>
          <cell r="J1638" t="str">
            <v>03603408</v>
          </cell>
        </row>
        <row r="1639">
          <cell r="A1639">
            <v>3604589</v>
          </cell>
          <cell r="B1639" t="str">
            <v>MENEGHETTI</v>
          </cell>
          <cell r="C1639" t="str">
            <v>ALICE</v>
          </cell>
          <cell r="D1639" t="str">
            <v>POLISPORTIVA SALF ALTOPADOVANA</v>
          </cell>
          <cell r="E1639">
            <v>0</v>
          </cell>
          <cell r="F1639">
            <v>2005</v>
          </cell>
          <cell r="G1639">
            <v>0</v>
          </cell>
          <cell r="H1639" t="str">
            <v>RF</v>
          </cell>
          <cell r="I1639" t="str">
            <v>00145</v>
          </cell>
          <cell r="J1639" t="str">
            <v>03604589</v>
          </cell>
        </row>
        <row r="1640">
          <cell r="A1640">
            <v>3604146</v>
          </cell>
          <cell r="B1640" t="str">
            <v>MENSAH</v>
          </cell>
          <cell r="C1640" t="str">
            <v>SHARMELL BIRAGO</v>
          </cell>
          <cell r="D1640" t="str">
            <v>C.S.I. TEZZE SUL BRENTA</v>
          </cell>
          <cell r="E1640">
            <v>0</v>
          </cell>
          <cell r="F1640">
            <v>2006</v>
          </cell>
          <cell r="G1640">
            <v>0</v>
          </cell>
          <cell r="H1640" t="str">
            <v>RF</v>
          </cell>
          <cell r="I1640" t="str">
            <v>00134</v>
          </cell>
          <cell r="J1640" t="str">
            <v>03604146</v>
          </cell>
        </row>
        <row r="1641">
          <cell r="A1641">
            <v>3604116</v>
          </cell>
          <cell r="B1641" t="str">
            <v>MIGLIORIN</v>
          </cell>
          <cell r="C1641" t="str">
            <v>SUSY</v>
          </cell>
          <cell r="D1641" t="str">
            <v>POLISPORTIVA DUEVILLE</v>
          </cell>
          <cell r="E1641">
            <v>0</v>
          </cell>
          <cell r="F1641">
            <v>2006</v>
          </cell>
          <cell r="G1641">
            <v>0</v>
          </cell>
          <cell r="H1641" t="str">
            <v>RF</v>
          </cell>
          <cell r="I1641" t="str">
            <v>00112</v>
          </cell>
          <cell r="J1641" t="str">
            <v>03604116</v>
          </cell>
        </row>
        <row r="1642">
          <cell r="A1642">
            <v>3604135</v>
          </cell>
          <cell r="B1642" t="str">
            <v>MIOLO</v>
          </cell>
          <cell r="C1642" t="str">
            <v>SILVIA</v>
          </cell>
          <cell r="D1642" t="str">
            <v>POLISPORTIVA DUEVILLE</v>
          </cell>
          <cell r="E1642">
            <v>0</v>
          </cell>
          <cell r="F1642">
            <v>2005</v>
          </cell>
          <cell r="G1642">
            <v>0</v>
          </cell>
          <cell r="H1642" t="str">
            <v>RF</v>
          </cell>
          <cell r="I1642" t="str">
            <v>00112</v>
          </cell>
          <cell r="J1642" t="str">
            <v>03604135</v>
          </cell>
        </row>
        <row r="1643">
          <cell r="A1643">
            <v>3604098</v>
          </cell>
          <cell r="B1643" t="str">
            <v>MUNICH</v>
          </cell>
          <cell r="C1643" t="str">
            <v>PRISCILLA</v>
          </cell>
          <cell r="D1643" t="str">
            <v>POLISPORTIVA DUEVILLE</v>
          </cell>
          <cell r="E1643">
            <v>0</v>
          </cell>
          <cell r="F1643">
            <v>2005</v>
          </cell>
          <cell r="G1643">
            <v>0</v>
          </cell>
          <cell r="H1643" t="str">
            <v>RF</v>
          </cell>
          <cell r="I1643" t="str">
            <v>00112</v>
          </cell>
          <cell r="J1643" t="str">
            <v>03604098</v>
          </cell>
        </row>
        <row r="1644">
          <cell r="A1644">
            <v>3603900</v>
          </cell>
          <cell r="B1644" t="str">
            <v>MUTTERLE</v>
          </cell>
          <cell r="C1644" t="str">
            <v>ALESSIA</v>
          </cell>
          <cell r="D1644" t="str">
            <v>ATLETICA CALDOGNO '93</v>
          </cell>
          <cell r="E1644">
            <v>0</v>
          </cell>
          <cell r="F1644">
            <v>2005</v>
          </cell>
          <cell r="G1644">
            <v>0</v>
          </cell>
          <cell r="H1644" t="str">
            <v>RF</v>
          </cell>
          <cell r="I1644" t="str">
            <v>00129</v>
          </cell>
          <cell r="J1644" t="str">
            <v>03603900</v>
          </cell>
        </row>
        <row r="1645">
          <cell r="A1645">
            <v>3603902</v>
          </cell>
          <cell r="B1645" t="str">
            <v>MUTTERLE</v>
          </cell>
          <cell r="C1645" t="str">
            <v>MARTINA</v>
          </cell>
          <cell r="D1645" t="str">
            <v>ATLETICA CALDOGNO '93</v>
          </cell>
          <cell r="E1645">
            <v>0</v>
          </cell>
          <cell r="F1645">
            <v>2006</v>
          </cell>
          <cell r="G1645">
            <v>0</v>
          </cell>
          <cell r="H1645" t="str">
            <v>RF</v>
          </cell>
          <cell r="I1645" t="str">
            <v>00129</v>
          </cell>
          <cell r="J1645" t="str">
            <v>03603902</v>
          </cell>
        </row>
        <row r="1646">
          <cell r="A1646">
            <v>3603904</v>
          </cell>
          <cell r="B1646" t="str">
            <v>NICOLAZZO</v>
          </cell>
          <cell r="C1646" t="str">
            <v>GIADA</v>
          </cell>
          <cell r="D1646" t="str">
            <v>ATLETICA CALDOGNO '93</v>
          </cell>
          <cell r="E1646">
            <v>0</v>
          </cell>
          <cell r="F1646">
            <v>2005</v>
          </cell>
          <cell r="G1646">
            <v>0</v>
          </cell>
          <cell r="H1646" t="str">
            <v>RF</v>
          </cell>
          <cell r="I1646" t="str">
            <v>00129</v>
          </cell>
          <cell r="J1646" t="str">
            <v>03603904</v>
          </cell>
        </row>
        <row r="1647">
          <cell r="A1647">
            <v>3604880</v>
          </cell>
          <cell r="B1647" t="str">
            <v>NONNI</v>
          </cell>
          <cell r="C1647" t="str">
            <v>HASANATOU</v>
          </cell>
          <cell r="D1647" t="str">
            <v>POLISPORTIVA SALF ALTOPADOVANA</v>
          </cell>
          <cell r="E1647">
            <v>0</v>
          </cell>
          <cell r="F1647">
            <v>2005</v>
          </cell>
          <cell r="G1647">
            <v>0</v>
          </cell>
          <cell r="H1647" t="str">
            <v>RF</v>
          </cell>
          <cell r="I1647" t="str">
            <v>00145</v>
          </cell>
          <cell r="J1647" t="str">
            <v>03604880</v>
          </cell>
        </row>
        <row r="1648">
          <cell r="A1648">
            <v>3607460</v>
          </cell>
          <cell r="B1648" t="str">
            <v>NOSTRALI</v>
          </cell>
          <cell r="C1648" t="str">
            <v>AURORA</v>
          </cell>
          <cell r="D1648" t="str">
            <v>POLISPORTIVA SALF ALTOPADOVANA</v>
          </cell>
          <cell r="E1648">
            <v>0</v>
          </cell>
          <cell r="F1648">
            <v>2005</v>
          </cell>
          <cell r="G1648">
            <v>0</v>
          </cell>
          <cell r="H1648" t="str">
            <v>RF</v>
          </cell>
          <cell r="I1648" t="str">
            <v>00145</v>
          </cell>
          <cell r="J1648" t="str">
            <v>03607460</v>
          </cell>
        </row>
        <row r="1649">
          <cell r="A1649">
            <v>3603250</v>
          </cell>
          <cell r="B1649" t="str">
            <v>OGOH</v>
          </cell>
          <cell r="C1649" t="str">
            <v>GENEVIEVE</v>
          </cell>
          <cell r="D1649" t="str">
            <v>ATLETICA TRISSINO</v>
          </cell>
          <cell r="E1649">
            <v>0</v>
          </cell>
          <cell r="F1649">
            <v>2005</v>
          </cell>
          <cell r="G1649">
            <v>0</v>
          </cell>
          <cell r="H1649" t="str">
            <v>RF</v>
          </cell>
          <cell r="I1649" t="str">
            <v>00230</v>
          </cell>
          <cell r="J1649" t="str">
            <v>03603250</v>
          </cell>
        </row>
        <row r="1650">
          <cell r="A1650">
            <v>3604171</v>
          </cell>
          <cell r="B1650" t="str">
            <v>PANOZZO</v>
          </cell>
          <cell r="C1650" t="str">
            <v>COSIMA</v>
          </cell>
          <cell r="D1650" t="str">
            <v>U.S. SUMMANO</v>
          </cell>
          <cell r="E1650">
            <v>0</v>
          </cell>
          <cell r="F1650">
            <v>2005</v>
          </cell>
          <cell r="G1650">
            <v>0</v>
          </cell>
          <cell r="H1650" t="str">
            <v>RF</v>
          </cell>
          <cell r="I1650" t="str">
            <v>00137</v>
          </cell>
          <cell r="J1650" t="str">
            <v>03604171</v>
          </cell>
        </row>
        <row r="1651">
          <cell r="A1651">
            <v>3602404</v>
          </cell>
          <cell r="B1651" t="str">
            <v>PASQUALETTO</v>
          </cell>
          <cell r="C1651" t="str">
            <v>AGNESE</v>
          </cell>
          <cell r="D1651" t="str">
            <v>RISORGIVE</v>
          </cell>
          <cell r="E1651">
            <v>0</v>
          </cell>
          <cell r="F1651">
            <v>2005</v>
          </cell>
          <cell r="G1651">
            <v>0</v>
          </cell>
          <cell r="H1651" t="str">
            <v>RF</v>
          </cell>
          <cell r="I1651" t="str">
            <v>00031</v>
          </cell>
          <cell r="J1651" t="str">
            <v>03602404</v>
          </cell>
        </row>
        <row r="1652">
          <cell r="A1652">
            <v>3604415</v>
          </cell>
          <cell r="B1652" t="str">
            <v>PAVAN</v>
          </cell>
          <cell r="C1652" t="str">
            <v>IRENE</v>
          </cell>
          <cell r="D1652" t="str">
            <v>POLISPORTIVA SALF ALTOPADOVANA</v>
          </cell>
          <cell r="E1652">
            <v>0</v>
          </cell>
          <cell r="F1652">
            <v>2005</v>
          </cell>
          <cell r="G1652">
            <v>0</v>
          </cell>
          <cell r="H1652" t="str">
            <v>RF</v>
          </cell>
          <cell r="I1652" t="str">
            <v>00145</v>
          </cell>
          <cell r="J1652" t="str">
            <v>03604415</v>
          </cell>
        </row>
        <row r="1653">
          <cell r="A1653">
            <v>3604276</v>
          </cell>
          <cell r="B1653" t="str">
            <v>PEGORARO</v>
          </cell>
          <cell r="C1653" t="str">
            <v>GIULIA</v>
          </cell>
          <cell r="D1653" t="str">
            <v>CSI ATLETICA COLLI BERICI A.S.D.</v>
          </cell>
          <cell r="E1653">
            <v>0</v>
          </cell>
          <cell r="F1653">
            <v>2006</v>
          </cell>
          <cell r="G1653">
            <v>0</v>
          </cell>
          <cell r="H1653" t="str">
            <v>RF</v>
          </cell>
          <cell r="I1653" t="str">
            <v>00070</v>
          </cell>
          <cell r="J1653" t="str">
            <v>03604276</v>
          </cell>
        </row>
        <row r="1654">
          <cell r="A1654">
            <v>3605746</v>
          </cell>
          <cell r="B1654" t="str">
            <v>PERAZZOLO</v>
          </cell>
          <cell r="C1654" t="str">
            <v>NOEMI</v>
          </cell>
          <cell r="D1654" t="str">
            <v>AMICI DELL'ATLETICA VICENZA</v>
          </cell>
          <cell r="E1654">
            <v>0</v>
          </cell>
          <cell r="F1654">
            <v>2006</v>
          </cell>
          <cell r="G1654">
            <v>0</v>
          </cell>
          <cell r="H1654" t="str">
            <v>RF</v>
          </cell>
          <cell r="I1654" t="str">
            <v>00265</v>
          </cell>
          <cell r="J1654" t="str">
            <v>03605746</v>
          </cell>
        </row>
        <row r="1655">
          <cell r="A1655">
            <v>3603145</v>
          </cell>
          <cell r="B1655" t="str">
            <v>PICARIELLO</v>
          </cell>
          <cell r="C1655" t="str">
            <v>ANGELA</v>
          </cell>
          <cell r="D1655" t="str">
            <v>GRUPPO SPORTIVO ALPINI VICENZA</v>
          </cell>
          <cell r="E1655">
            <v>0</v>
          </cell>
          <cell r="F1655">
            <v>2006</v>
          </cell>
          <cell r="G1655">
            <v>0</v>
          </cell>
          <cell r="H1655" t="str">
            <v>RF</v>
          </cell>
          <cell r="I1655" t="str">
            <v>00288</v>
          </cell>
          <cell r="J1655" t="str">
            <v>03603145</v>
          </cell>
        </row>
        <row r="1656">
          <cell r="A1656">
            <v>3603986</v>
          </cell>
          <cell r="B1656" t="str">
            <v>PICHIERRI</v>
          </cell>
          <cell r="C1656" t="str">
            <v>MARTINA</v>
          </cell>
          <cell r="D1656" t="str">
            <v>POLISPORTIVA DUEVILLE</v>
          </cell>
          <cell r="E1656">
            <v>0</v>
          </cell>
          <cell r="F1656">
            <v>2005</v>
          </cell>
          <cell r="G1656">
            <v>0</v>
          </cell>
          <cell r="H1656" t="str">
            <v>RF</v>
          </cell>
          <cell r="I1656" t="str">
            <v>00112</v>
          </cell>
          <cell r="J1656" t="str">
            <v>03603986</v>
          </cell>
        </row>
        <row r="1657">
          <cell r="A1657">
            <v>3604287</v>
          </cell>
          <cell r="B1657" t="str">
            <v>PILATI</v>
          </cell>
          <cell r="C1657" t="str">
            <v>ILARIA</v>
          </cell>
          <cell r="D1657" t="str">
            <v>AMICI DELL'ATLETICA VICENZA</v>
          </cell>
          <cell r="E1657">
            <v>0</v>
          </cell>
          <cell r="F1657">
            <v>2006</v>
          </cell>
          <cell r="G1657">
            <v>0</v>
          </cell>
          <cell r="H1657" t="str">
            <v>RF</v>
          </cell>
          <cell r="I1657" t="str">
            <v>00265</v>
          </cell>
          <cell r="J1657" t="str">
            <v>03604287</v>
          </cell>
        </row>
        <row r="1658">
          <cell r="A1658">
            <v>3607242</v>
          </cell>
          <cell r="B1658" t="str">
            <v>PILLAN</v>
          </cell>
          <cell r="C1658" t="str">
            <v>GIULIA</v>
          </cell>
          <cell r="D1658" t="str">
            <v>CSI ATLETICA COLLI BERICI A.S.D.</v>
          </cell>
          <cell r="E1658">
            <v>0</v>
          </cell>
          <cell r="F1658">
            <v>2006</v>
          </cell>
          <cell r="G1658">
            <v>0</v>
          </cell>
          <cell r="H1658" t="str">
            <v>RF</v>
          </cell>
          <cell r="I1658" t="str">
            <v>00070</v>
          </cell>
          <cell r="J1658" t="str">
            <v>03607242</v>
          </cell>
        </row>
        <row r="1659">
          <cell r="A1659">
            <v>3603815</v>
          </cell>
          <cell r="B1659" t="str">
            <v>POZZAN</v>
          </cell>
          <cell r="C1659" t="str">
            <v>CHIARA</v>
          </cell>
          <cell r="D1659" t="str">
            <v>G.S. LEONICENA</v>
          </cell>
          <cell r="E1659">
            <v>0</v>
          </cell>
          <cell r="F1659">
            <v>2005</v>
          </cell>
          <cell r="G1659">
            <v>0</v>
          </cell>
          <cell r="H1659" t="str">
            <v>RF</v>
          </cell>
          <cell r="I1659" t="str">
            <v>00136</v>
          </cell>
          <cell r="J1659" t="str">
            <v>03603815</v>
          </cell>
        </row>
        <row r="1660">
          <cell r="A1660">
            <v>3603705</v>
          </cell>
          <cell r="B1660" t="str">
            <v>PRETTO</v>
          </cell>
          <cell r="C1660" t="str">
            <v>EMMA</v>
          </cell>
          <cell r="D1660" t="str">
            <v>A.P.D. VALDAGNO</v>
          </cell>
          <cell r="E1660">
            <v>0</v>
          </cell>
          <cell r="F1660">
            <v>2006</v>
          </cell>
          <cell r="G1660">
            <v>0</v>
          </cell>
          <cell r="H1660" t="str">
            <v>RF</v>
          </cell>
          <cell r="I1660" t="str">
            <v>00135</v>
          </cell>
          <cell r="J1660" t="str">
            <v>03603705</v>
          </cell>
        </row>
        <row r="1661">
          <cell r="A1661">
            <v>3604680</v>
          </cell>
          <cell r="B1661" t="str">
            <v>RAGAZZONI</v>
          </cell>
          <cell r="C1661" t="str">
            <v>RACHELE</v>
          </cell>
          <cell r="D1661" t="str">
            <v>ATLETICA UNION CREAZZO A.S.D.</v>
          </cell>
          <cell r="E1661">
            <v>0</v>
          </cell>
          <cell r="F1661">
            <v>2005</v>
          </cell>
          <cell r="G1661">
            <v>0</v>
          </cell>
          <cell r="H1661" t="str">
            <v>RF</v>
          </cell>
          <cell r="I1661" t="str">
            <v>00101</v>
          </cell>
          <cell r="J1661" t="str">
            <v>03604680</v>
          </cell>
        </row>
        <row r="1662">
          <cell r="A1662">
            <v>3603371</v>
          </cell>
          <cell r="B1662" t="str">
            <v>RANCAN</v>
          </cell>
          <cell r="C1662" t="str">
            <v>ANGELICA</v>
          </cell>
          <cell r="D1662" t="str">
            <v>ATLETICA VALCHIAMPO</v>
          </cell>
          <cell r="E1662">
            <v>0</v>
          </cell>
          <cell r="F1662">
            <v>2005</v>
          </cell>
          <cell r="G1662">
            <v>0</v>
          </cell>
          <cell r="H1662" t="str">
            <v>RF</v>
          </cell>
          <cell r="I1662" t="str">
            <v>00140</v>
          </cell>
          <cell r="J1662" t="str">
            <v>03603371</v>
          </cell>
        </row>
        <row r="1663">
          <cell r="A1663">
            <v>3604056</v>
          </cell>
          <cell r="B1663" t="str">
            <v>RANIERI</v>
          </cell>
          <cell r="C1663" t="str">
            <v>GIORGIA PIA</v>
          </cell>
          <cell r="D1663" t="str">
            <v>U.S. SUMMANO</v>
          </cell>
          <cell r="E1663">
            <v>0</v>
          </cell>
          <cell r="F1663">
            <v>2005</v>
          </cell>
          <cell r="G1663">
            <v>0</v>
          </cell>
          <cell r="H1663" t="str">
            <v>RF</v>
          </cell>
          <cell r="I1663" t="str">
            <v>00137</v>
          </cell>
          <cell r="J1663" t="str">
            <v>03604056</v>
          </cell>
        </row>
        <row r="1664">
          <cell r="A1664">
            <v>3603092</v>
          </cell>
          <cell r="B1664" t="str">
            <v>RENIERO</v>
          </cell>
          <cell r="C1664" t="str">
            <v>VITTORIA</v>
          </cell>
          <cell r="D1664" t="str">
            <v>ATLETICA ARZIGNANO</v>
          </cell>
          <cell r="E1664">
            <v>0</v>
          </cell>
          <cell r="F1664">
            <v>2006</v>
          </cell>
          <cell r="G1664">
            <v>0</v>
          </cell>
          <cell r="H1664" t="str">
            <v>RF</v>
          </cell>
          <cell r="I1664" t="str">
            <v>00131</v>
          </cell>
          <cell r="J1664" t="str">
            <v>03603092</v>
          </cell>
        </row>
        <row r="1665">
          <cell r="A1665">
            <v>3602406</v>
          </cell>
          <cell r="B1665" t="str">
            <v>ROSSETTO</v>
          </cell>
          <cell r="C1665" t="str">
            <v>MICHELLE</v>
          </cell>
          <cell r="D1665" t="str">
            <v>RISORGIVE</v>
          </cell>
          <cell r="E1665">
            <v>0</v>
          </cell>
          <cell r="F1665">
            <v>2005</v>
          </cell>
          <cell r="G1665">
            <v>0</v>
          </cell>
          <cell r="H1665" t="str">
            <v>RF</v>
          </cell>
          <cell r="I1665" t="str">
            <v>00031</v>
          </cell>
          <cell r="J1665" t="str">
            <v>03602406</v>
          </cell>
        </row>
        <row r="1666">
          <cell r="A1666">
            <v>3603206</v>
          </cell>
          <cell r="B1666" t="str">
            <v>RUZZANTE</v>
          </cell>
          <cell r="C1666" t="str">
            <v>FANNY</v>
          </cell>
          <cell r="D1666" t="str">
            <v>AMICI DELL'ATLETICA VICENZA</v>
          </cell>
          <cell r="E1666">
            <v>0</v>
          </cell>
          <cell r="F1666">
            <v>2006</v>
          </cell>
          <cell r="G1666">
            <v>0</v>
          </cell>
          <cell r="H1666" t="str">
            <v>RF</v>
          </cell>
          <cell r="I1666" t="str">
            <v>00265</v>
          </cell>
          <cell r="J1666" t="str">
            <v>03603206</v>
          </cell>
        </row>
        <row r="1667">
          <cell r="A1667">
            <v>3602538</v>
          </cell>
          <cell r="B1667" t="str">
            <v>SAGNA</v>
          </cell>
          <cell r="C1667" t="str">
            <v>LAURA</v>
          </cell>
          <cell r="D1667" t="str">
            <v>ATLETICA UNION CREAZZO A.S.D.</v>
          </cell>
          <cell r="E1667">
            <v>0</v>
          </cell>
          <cell r="F1667">
            <v>2006</v>
          </cell>
          <cell r="G1667">
            <v>0</v>
          </cell>
          <cell r="H1667" t="str">
            <v>RF</v>
          </cell>
          <cell r="I1667" t="str">
            <v>00101</v>
          </cell>
          <cell r="J1667" t="str">
            <v>03602538</v>
          </cell>
        </row>
        <row r="1668">
          <cell r="A1668">
            <v>3606621</v>
          </cell>
          <cell r="B1668" t="str">
            <v>SALVADOR</v>
          </cell>
          <cell r="C1668" t="str">
            <v>SARA</v>
          </cell>
          <cell r="D1668" t="str">
            <v>POLISPORTIVA SALF ALTOPADOVANA</v>
          </cell>
          <cell r="E1668">
            <v>0</v>
          </cell>
          <cell r="F1668">
            <v>2005</v>
          </cell>
          <cell r="G1668">
            <v>0</v>
          </cell>
          <cell r="H1668" t="str">
            <v>RF</v>
          </cell>
          <cell r="I1668" t="str">
            <v>00145</v>
          </cell>
          <cell r="J1668" t="str">
            <v>03606621</v>
          </cell>
        </row>
        <row r="1669">
          <cell r="A1669">
            <v>3602616</v>
          </cell>
          <cell r="B1669" t="str">
            <v>SAVOIANI</v>
          </cell>
          <cell r="C1669" t="str">
            <v>LUDOVICA</v>
          </cell>
          <cell r="D1669" t="str">
            <v>ATLETICA MONTECCHIO MAGGIORE</v>
          </cell>
          <cell r="E1669">
            <v>0</v>
          </cell>
          <cell r="F1669">
            <v>2005</v>
          </cell>
          <cell r="G1669">
            <v>0</v>
          </cell>
          <cell r="H1669" t="str">
            <v>RF</v>
          </cell>
          <cell r="I1669" t="str">
            <v>00346</v>
          </cell>
          <cell r="J1669" t="str">
            <v>03602616</v>
          </cell>
        </row>
        <row r="1670">
          <cell r="A1670">
            <v>3604101</v>
          </cell>
          <cell r="B1670" t="str">
            <v>SBALCHIERO</v>
          </cell>
          <cell r="C1670" t="str">
            <v>ELENA</v>
          </cell>
          <cell r="D1670" t="str">
            <v>POLISPORTIVA DUEVILLE</v>
          </cell>
          <cell r="E1670">
            <v>0</v>
          </cell>
          <cell r="F1670">
            <v>2006</v>
          </cell>
          <cell r="G1670">
            <v>0</v>
          </cell>
          <cell r="H1670" t="str">
            <v>RF</v>
          </cell>
          <cell r="I1670" t="str">
            <v>00112</v>
          </cell>
          <cell r="J1670" t="str">
            <v>03604101</v>
          </cell>
        </row>
        <row r="1671">
          <cell r="A1671">
            <v>3603156</v>
          </cell>
          <cell r="B1671" t="str">
            <v>SCHIAVON</v>
          </cell>
          <cell r="C1671" t="str">
            <v>GIADA</v>
          </cell>
          <cell r="D1671" t="str">
            <v>GRUPPO SPORTIVO ALPINI VICENZA</v>
          </cell>
          <cell r="E1671">
            <v>0</v>
          </cell>
          <cell r="F1671">
            <v>2005</v>
          </cell>
          <cell r="G1671">
            <v>0</v>
          </cell>
          <cell r="H1671" t="str">
            <v>RF</v>
          </cell>
          <cell r="I1671" t="str">
            <v>00288</v>
          </cell>
          <cell r="J1671" t="str">
            <v>03603156</v>
          </cell>
        </row>
        <row r="1672">
          <cell r="A1672">
            <v>3603243</v>
          </cell>
          <cell r="B1672" t="str">
            <v>SEGATO</v>
          </cell>
          <cell r="C1672" t="str">
            <v>EMY</v>
          </cell>
          <cell r="D1672" t="str">
            <v>ATLETICA TRISSINO</v>
          </cell>
          <cell r="E1672">
            <v>0</v>
          </cell>
          <cell r="F1672">
            <v>2005</v>
          </cell>
          <cell r="G1672">
            <v>0</v>
          </cell>
          <cell r="H1672" t="str">
            <v>RF</v>
          </cell>
          <cell r="I1672" t="str">
            <v>00230</v>
          </cell>
          <cell r="J1672" t="str">
            <v>03603243</v>
          </cell>
        </row>
        <row r="1673">
          <cell r="A1673">
            <v>3604256</v>
          </cell>
          <cell r="B1673" t="str">
            <v>SEMENZATO</v>
          </cell>
          <cell r="C1673" t="str">
            <v>ELISA</v>
          </cell>
          <cell r="D1673" t="str">
            <v>CSI ATLETICA COLLI BERICI A.S.D.</v>
          </cell>
          <cell r="E1673">
            <v>0</v>
          </cell>
          <cell r="F1673">
            <v>2005</v>
          </cell>
          <cell r="G1673">
            <v>0</v>
          </cell>
          <cell r="H1673" t="str">
            <v>RF</v>
          </cell>
          <cell r="I1673" t="str">
            <v>00070</v>
          </cell>
          <cell r="J1673" t="str">
            <v>03604256</v>
          </cell>
        </row>
        <row r="1674">
          <cell r="A1674">
            <v>3604073</v>
          </cell>
          <cell r="B1674" t="str">
            <v>SETTE</v>
          </cell>
          <cell r="C1674" t="str">
            <v>CATHERINE</v>
          </cell>
          <cell r="D1674" t="str">
            <v>RISORGIVE</v>
          </cell>
          <cell r="E1674">
            <v>0</v>
          </cell>
          <cell r="F1674">
            <v>2005</v>
          </cell>
          <cell r="G1674">
            <v>0</v>
          </cell>
          <cell r="H1674" t="str">
            <v>RF</v>
          </cell>
          <cell r="I1674" t="str">
            <v>00031</v>
          </cell>
          <cell r="J1674" t="str">
            <v>03604073</v>
          </cell>
        </row>
        <row r="1675">
          <cell r="A1675">
            <v>3607233</v>
          </cell>
          <cell r="B1675" t="str">
            <v>SILVELLO</v>
          </cell>
          <cell r="C1675" t="str">
            <v>EVA</v>
          </cell>
          <cell r="D1675" t="str">
            <v>POLISPORTIVA SALF ALTOPADOVANA</v>
          </cell>
          <cell r="E1675">
            <v>0</v>
          </cell>
          <cell r="F1675">
            <v>2006</v>
          </cell>
          <cell r="G1675">
            <v>0</v>
          </cell>
          <cell r="H1675" t="str">
            <v>RF</v>
          </cell>
          <cell r="I1675" t="str">
            <v>00145</v>
          </cell>
          <cell r="J1675" t="str">
            <v>03607233</v>
          </cell>
        </row>
        <row r="1676">
          <cell r="A1676">
            <v>3602776</v>
          </cell>
          <cell r="B1676" t="str">
            <v>SIMONETTO</v>
          </cell>
          <cell r="C1676" t="str">
            <v>ANNA</v>
          </cell>
          <cell r="D1676" t="str">
            <v>C.S.I. TEZZE SUL BRENTA</v>
          </cell>
          <cell r="E1676">
            <v>0</v>
          </cell>
          <cell r="F1676">
            <v>2005</v>
          </cell>
          <cell r="G1676">
            <v>0</v>
          </cell>
          <cell r="H1676" t="str">
            <v>RF</v>
          </cell>
          <cell r="I1676" t="str">
            <v>00134</v>
          </cell>
          <cell r="J1676" t="str">
            <v>03602776</v>
          </cell>
        </row>
        <row r="1677">
          <cell r="A1677">
            <v>3603719</v>
          </cell>
          <cell r="B1677" t="str">
            <v>SPATARO</v>
          </cell>
          <cell r="C1677" t="str">
            <v>ALICE</v>
          </cell>
          <cell r="D1677" t="str">
            <v>ATLETICA UNION CREAZZO A.S.D.</v>
          </cell>
          <cell r="E1677">
            <v>0</v>
          </cell>
          <cell r="F1677">
            <v>2005</v>
          </cell>
          <cell r="G1677">
            <v>0</v>
          </cell>
          <cell r="H1677" t="str">
            <v>RF</v>
          </cell>
          <cell r="I1677" t="str">
            <v>00101</v>
          </cell>
          <cell r="J1677" t="str">
            <v>03603719</v>
          </cell>
        </row>
        <row r="1678">
          <cell r="A1678">
            <v>3602543</v>
          </cell>
          <cell r="B1678" t="str">
            <v>STEFANI</v>
          </cell>
          <cell r="C1678" t="str">
            <v>MATILDA</v>
          </cell>
          <cell r="D1678" t="str">
            <v>ATLETICA UNION CREAZZO A.S.D.</v>
          </cell>
          <cell r="E1678">
            <v>0</v>
          </cell>
          <cell r="F1678">
            <v>2006</v>
          </cell>
          <cell r="G1678">
            <v>0</v>
          </cell>
          <cell r="H1678" t="str">
            <v>RF</v>
          </cell>
          <cell r="I1678" t="str">
            <v>00101</v>
          </cell>
          <cell r="J1678" t="str">
            <v>03602543</v>
          </cell>
        </row>
        <row r="1679">
          <cell r="A1679">
            <v>3603818</v>
          </cell>
          <cell r="B1679" t="str">
            <v>STERCHELE</v>
          </cell>
          <cell r="C1679" t="str">
            <v>SILVIA</v>
          </cell>
          <cell r="D1679" t="str">
            <v>G.S. LEONICENA</v>
          </cell>
          <cell r="E1679">
            <v>0</v>
          </cell>
          <cell r="F1679">
            <v>2006</v>
          </cell>
          <cell r="G1679">
            <v>0</v>
          </cell>
          <cell r="H1679" t="str">
            <v>RF</v>
          </cell>
          <cell r="I1679" t="str">
            <v>00136</v>
          </cell>
          <cell r="J1679" t="str">
            <v>03603818</v>
          </cell>
        </row>
        <row r="1680">
          <cell r="A1680">
            <v>3606298</v>
          </cell>
          <cell r="B1680" t="str">
            <v>STEVAN</v>
          </cell>
          <cell r="C1680" t="str">
            <v>BEATRICE</v>
          </cell>
          <cell r="D1680" t="str">
            <v>C.S.I. TEZZE SUL BRENTA</v>
          </cell>
          <cell r="E1680">
            <v>0</v>
          </cell>
          <cell r="F1680">
            <v>2005</v>
          </cell>
          <cell r="G1680">
            <v>0</v>
          </cell>
          <cell r="H1680" t="str">
            <v>RF</v>
          </cell>
          <cell r="I1680" t="str">
            <v>00134</v>
          </cell>
          <cell r="J1680" t="str">
            <v>03606298</v>
          </cell>
        </row>
        <row r="1681">
          <cell r="A1681">
            <v>3605208</v>
          </cell>
          <cell r="B1681" t="str">
            <v>STOCCHIERO</v>
          </cell>
          <cell r="C1681" t="str">
            <v>CHIARA</v>
          </cell>
          <cell r="D1681" t="str">
            <v>ATLETICA UNION CREAZZO A.S.D.</v>
          </cell>
          <cell r="E1681">
            <v>0</v>
          </cell>
          <cell r="F1681">
            <v>2005</v>
          </cell>
          <cell r="G1681">
            <v>0</v>
          </cell>
          <cell r="H1681" t="str">
            <v>RF</v>
          </cell>
          <cell r="I1681" t="str">
            <v>00101</v>
          </cell>
          <cell r="J1681" t="str">
            <v>03605208</v>
          </cell>
        </row>
        <row r="1682">
          <cell r="A1682">
            <v>3602546</v>
          </cell>
          <cell r="B1682" t="str">
            <v>TADIOTTO</v>
          </cell>
          <cell r="C1682" t="str">
            <v>MELISSA</v>
          </cell>
          <cell r="D1682" t="str">
            <v>ATLETICA UNION CREAZZO A.S.D.</v>
          </cell>
          <cell r="E1682">
            <v>0</v>
          </cell>
          <cell r="F1682">
            <v>2006</v>
          </cell>
          <cell r="G1682">
            <v>0</v>
          </cell>
          <cell r="H1682" t="str">
            <v>RF</v>
          </cell>
          <cell r="I1682" t="str">
            <v>00101</v>
          </cell>
          <cell r="J1682" t="str">
            <v>03602546</v>
          </cell>
        </row>
        <row r="1683">
          <cell r="A1683">
            <v>3604184</v>
          </cell>
          <cell r="B1683" t="str">
            <v>TOFFANIN</v>
          </cell>
          <cell r="C1683" t="str">
            <v>LAURA</v>
          </cell>
          <cell r="D1683" t="str">
            <v>C.S.I. TEZZE SUL BRENTA</v>
          </cell>
          <cell r="E1683">
            <v>0</v>
          </cell>
          <cell r="F1683">
            <v>2006</v>
          </cell>
          <cell r="G1683">
            <v>0</v>
          </cell>
          <cell r="H1683" t="str">
            <v>RF</v>
          </cell>
          <cell r="I1683" t="str">
            <v>00134</v>
          </cell>
          <cell r="J1683" t="str">
            <v>03604184</v>
          </cell>
        </row>
        <row r="1684">
          <cell r="A1684">
            <v>3604423</v>
          </cell>
          <cell r="B1684" t="str">
            <v>TRENTO</v>
          </cell>
          <cell r="C1684" t="str">
            <v>ASIA</v>
          </cell>
          <cell r="D1684" t="str">
            <v>POLISPORTIVA SALF ALTOPADOVANA</v>
          </cell>
          <cell r="E1684">
            <v>0</v>
          </cell>
          <cell r="F1684">
            <v>2005</v>
          </cell>
          <cell r="G1684">
            <v>0</v>
          </cell>
          <cell r="H1684" t="str">
            <v>RF</v>
          </cell>
          <cell r="I1684" t="str">
            <v>00145</v>
          </cell>
          <cell r="J1684" t="str">
            <v>03604423</v>
          </cell>
        </row>
        <row r="1685">
          <cell r="A1685">
            <v>3604007</v>
          </cell>
          <cell r="B1685" t="str">
            <v>VELLER</v>
          </cell>
          <cell r="C1685" t="str">
            <v>MARIA</v>
          </cell>
          <cell r="D1685" t="str">
            <v>POLISPORTIVA DUEVILLE</v>
          </cell>
          <cell r="E1685">
            <v>0</v>
          </cell>
          <cell r="F1685">
            <v>2006</v>
          </cell>
          <cell r="G1685">
            <v>0</v>
          </cell>
          <cell r="H1685" t="str">
            <v>RF</v>
          </cell>
          <cell r="I1685" t="str">
            <v>00112</v>
          </cell>
          <cell r="J1685" t="str">
            <v>03604007</v>
          </cell>
        </row>
        <row r="1686">
          <cell r="A1686">
            <v>3603819</v>
          </cell>
          <cell r="B1686" t="str">
            <v>VERGOLANI</v>
          </cell>
          <cell r="C1686" t="str">
            <v>NOEMI</v>
          </cell>
          <cell r="D1686" t="str">
            <v>G.S. LEONICENA</v>
          </cell>
          <cell r="E1686">
            <v>0</v>
          </cell>
          <cell r="F1686">
            <v>2006</v>
          </cell>
          <cell r="G1686">
            <v>0</v>
          </cell>
          <cell r="H1686" t="str">
            <v>RF</v>
          </cell>
          <cell r="I1686" t="str">
            <v>00136</v>
          </cell>
          <cell r="J1686" t="str">
            <v>03603819</v>
          </cell>
        </row>
        <row r="1687">
          <cell r="A1687">
            <v>3603247</v>
          </cell>
          <cell r="B1687" t="str">
            <v>VERONESE</v>
          </cell>
          <cell r="C1687" t="str">
            <v>ELENA</v>
          </cell>
          <cell r="D1687" t="str">
            <v>ATLETICA TRISSINO</v>
          </cell>
          <cell r="E1687">
            <v>0</v>
          </cell>
          <cell r="F1687">
            <v>2006</v>
          </cell>
          <cell r="G1687">
            <v>0</v>
          </cell>
          <cell r="H1687" t="str">
            <v>RF</v>
          </cell>
          <cell r="I1687" t="str">
            <v>00230</v>
          </cell>
          <cell r="J1687" t="str">
            <v>03603247</v>
          </cell>
        </row>
        <row r="1688">
          <cell r="A1688">
            <v>3602624</v>
          </cell>
          <cell r="B1688" t="str">
            <v>VICENTIN</v>
          </cell>
          <cell r="C1688" t="str">
            <v>GIULIA</v>
          </cell>
          <cell r="D1688" t="str">
            <v>ATLETICA MONTECCHIO MAGGIORE</v>
          </cell>
          <cell r="E1688">
            <v>0</v>
          </cell>
          <cell r="F1688">
            <v>2005</v>
          </cell>
          <cell r="G1688">
            <v>0</v>
          </cell>
          <cell r="H1688" t="str">
            <v>RF</v>
          </cell>
          <cell r="I1688" t="str">
            <v>00346</v>
          </cell>
          <cell r="J1688" t="str">
            <v>03602624</v>
          </cell>
        </row>
        <row r="1689">
          <cell r="A1689">
            <v>3603003</v>
          </cell>
          <cell r="B1689" t="str">
            <v>ZERBINATI</v>
          </cell>
          <cell r="C1689" t="str">
            <v>LINDA</v>
          </cell>
          <cell r="D1689" t="str">
            <v>GRUPPO SPORTIVO ALPINI VICENZA</v>
          </cell>
          <cell r="E1689">
            <v>0</v>
          </cell>
          <cell r="F1689">
            <v>2005</v>
          </cell>
          <cell r="G1689">
            <v>0</v>
          </cell>
          <cell r="H1689" t="str">
            <v>RF</v>
          </cell>
          <cell r="I1689" t="str">
            <v>00288</v>
          </cell>
          <cell r="J1689" t="str">
            <v>03603003</v>
          </cell>
        </row>
        <row r="1690">
          <cell r="A1690">
            <v>3602299</v>
          </cell>
          <cell r="B1690" t="str">
            <v>ZUCCHI</v>
          </cell>
          <cell r="C1690" t="str">
            <v>ESTER</v>
          </cell>
          <cell r="D1690" t="str">
            <v>POL. DIL. MONTECCHIO PRECALCINO</v>
          </cell>
          <cell r="E1690">
            <v>0</v>
          </cell>
          <cell r="F1690">
            <v>2006</v>
          </cell>
          <cell r="G1690">
            <v>0</v>
          </cell>
          <cell r="H1690" t="str">
            <v>RF</v>
          </cell>
          <cell r="I1690" t="str">
            <v>00004</v>
          </cell>
          <cell r="J1690" t="str">
            <v>03602299</v>
          </cell>
        </row>
        <row r="1691">
          <cell r="A1691">
            <v>3602300</v>
          </cell>
          <cell r="B1691" t="str">
            <v>ZUCCON</v>
          </cell>
          <cell r="C1691" t="str">
            <v>ALESSIA</v>
          </cell>
          <cell r="D1691" t="str">
            <v>ATLETICA UNION CREAZZO A.S.D.</v>
          </cell>
          <cell r="E1691">
            <v>0</v>
          </cell>
          <cell r="F1691">
            <v>2005</v>
          </cell>
          <cell r="G1691">
            <v>0</v>
          </cell>
          <cell r="H1691" t="str">
            <v>RF</v>
          </cell>
          <cell r="I1691" t="str">
            <v>00101</v>
          </cell>
          <cell r="J1691" t="str">
            <v>03602300</v>
          </cell>
        </row>
        <row r="1692">
          <cell r="A1692">
            <v>3602266</v>
          </cell>
          <cell r="B1692" t="str">
            <v>AGARAJ</v>
          </cell>
          <cell r="C1692" t="str">
            <v>MATTIAS</v>
          </cell>
          <cell r="D1692" t="str">
            <v>POL. DIL. MONTECCHIO PRECALCINO</v>
          </cell>
          <cell r="E1692">
            <v>0</v>
          </cell>
          <cell r="F1692">
            <v>2006</v>
          </cell>
          <cell r="G1692">
            <v>0</v>
          </cell>
          <cell r="H1692" t="str">
            <v>RM</v>
          </cell>
          <cell r="I1692" t="str">
            <v>00004</v>
          </cell>
          <cell r="J1692" t="str">
            <v>03602266</v>
          </cell>
        </row>
        <row r="1693">
          <cell r="A1693">
            <v>3606411</v>
          </cell>
          <cell r="B1693" t="str">
            <v>AGBOBU</v>
          </cell>
          <cell r="C1693" t="str">
            <v>EMMANUEL</v>
          </cell>
          <cell r="D1693" t="str">
            <v>AMICI DELL'ATLETICA VICENZA</v>
          </cell>
          <cell r="E1693">
            <v>0</v>
          </cell>
          <cell r="F1693">
            <v>2005</v>
          </cell>
          <cell r="G1693">
            <v>0</v>
          </cell>
          <cell r="H1693" t="str">
            <v>RM</v>
          </cell>
          <cell r="I1693" t="str">
            <v>00265</v>
          </cell>
          <cell r="J1693" t="str">
            <v>03606411</v>
          </cell>
        </row>
        <row r="1694">
          <cell r="A1694">
            <v>3604555</v>
          </cell>
          <cell r="B1694" t="str">
            <v>AGUDELO</v>
          </cell>
          <cell r="C1694" t="str">
            <v>LORENZO</v>
          </cell>
          <cell r="D1694" t="str">
            <v>RISORGIVE</v>
          </cell>
          <cell r="E1694">
            <v>0</v>
          </cell>
          <cell r="F1694">
            <v>2005</v>
          </cell>
          <cell r="G1694">
            <v>0</v>
          </cell>
          <cell r="H1694" t="str">
            <v>RM</v>
          </cell>
          <cell r="I1694" t="str">
            <v>00031</v>
          </cell>
          <cell r="J1694" t="str">
            <v>03604555</v>
          </cell>
        </row>
        <row r="1695">
          <cell r="A1695">
            <v>3607639</v>
          </cell>
          <cell r="B1695" t="str">
            <v>ALESSI</v>
          </cell>
          <cell r="C1695" t="str">
            <v>MATTIA</v>
          </cell>
          <cell r="D1695" t="str">
            <v>CSI ATLETICA COLLI BERICI A.S.D.</v>
          </cell>
          <cell r="E1695">
            <v>0</v>
          </cell>
          <cell r="F1695">
            <v>2005</v>
          </cell>
          <cell r="G1695">
            <v>0</v>
          </cell>
          <cell r="H1695" t="str">
            <v>RM</v>
          </cell>
          <cell r="I1695" t="str">
            <v>00070</v>
          </cell>
          <cell r="J1695" t="str">
            <v>03607639</v>
          </cell>
        </row>
        <row r="1696">
          <cell r="A1696">
            <v>3602781</v>
          </cell>
          <cell r="B1696" t="str">
            <v>ALZIATI</v>
          </cell>
          <cell r="C1696" t="str">
            <v>STEVEN</v>
          </cell>
          <cell r="D1696" t="str">
            <v>C.S.I. TEZZE SUL BRENTA</v>
          </cell>
          <cell r="E1696">
            <v>0</v>
          </cell>
          <cell r="F1696">
            <v>2006</v>
          </cell>
          <cell r="G1696">
            <v>0</v>
          </cell>
          <cell r="H1696" t="str">
            <v>RM</v>
          </cell>
          <cell r="I1696" t="str">
            <v>00134</v>
          </cell>
          <cell r="J1696" t="str">
            <v>03602781</v>
          </cell>
        </row>
        <row r="1697">
          <cell r="A1697">
            <v>3605819</v>
          </cell>
          <cell r="B1697" t="str">
            <v>ANTIC</v>
          </cell>
          <cell r="C1697" t="str">
            <v>DANIJEL</v>
          </cell>
          <cell r="D1697" t="str">
            <v>POLISPORTIVA DUEVILLE</v>
          </cell>
          <cell r="E1697">
            <v>0</v>
          </cell>
          <cell r="F1697">
            <v>2005</v>
          </cell>
          <cell r="G1697">
            <v>0</v>
          </cell>
          <cell r="H1697" t="str">
            <v>RM</v>
          </cell>
          <cell r="I1697" t="str">
            <v>00112</v>
          </cell>
          <cell r="J1697" t="str">
            <v>03605819</v>
          </cell>
        </row>
        <row r="1698">
          <cell r="A1698">
            <v>3607248</v>
          </cell>
          <cell r="B1698" t="str">
            <v>ANTONELLO</v>
          </cell>
          <cell r="C1698" t="str">
            <v>PARIDE</v>
          </cell>
          <cell r="D1698" t="str">
            <v>POLISPORTIVA SALF ALTOPADOVANA</v>
          </cell>
          <cell r="E1698">
            <v>0</v>
          </cell>
          <cell r="F1698">
            <v>2006</v>
          </cell>
          <cell r="G1698">
            <v>0</v>
          </cell>
          <cell r="H1698" t="str">
            <v>RM</v>
          </cell>
          <cell r="I1698" t="str">
            <v>00145</v>
          </cell>
          <cell r="J1698" t="str">
            <v>03607248</v>
          </cell>
        </row>
        <row r="1699">
          <cell r="A1699">
            <v>3602440</v>
          </cell>
          <cell r="B1699" t="str">
            <v>ARPEGARO</v>
          </cell>
          <cell r="C1699" t="str">
            <v>ANDREA</v>
          </cell>
          <cell r="D1699" t="str">
            <v>ATLETICA UNION CREAZZO A.S.D.</v>
          </cell>
          <cell r="E1699">
            <v>0</v>
          </cell>
          <cell r="F1699">
            <v>2006</v>
          </cell>
          <cell r="G1699">
            <v>0</v>
          </cell>
          <cell r="H1699" t="str">
            <v>RM</v>
          </cell>
          <cell r="I1699" t="str">
            <v>00101</v>
          </cell>
          <cell r="J1699" t="str">
            <v>03602440</v>
          </cell>
        </row>
        <row r="1700">
          <cell r="A1700">
            <v>3604196</v>
          </cell>
          <cell r="B1700" t="str">
            <v>ASTRINI</v>
          </cell>
          <cell r="C1700" t="str">
            <v>TOMMASO</v>
          </cell>
          <cell r="D1700" t="str">
            <v>CSI ATLETICA COLLI BERICI A.S.D.</v>
          </cell>
          <cell r="E1700">
            <v>0</v>
          </cell>
          <cell r="F1700">
            <v>2005</v>
          </cell>
          <cell r="G1700">
            <v>0</v>
          </cell>
          <cell r="H1700" t="str">
            <v>RM</v>
          </cell>
          <cell r="I1700" t="str">
            <v>00070</v>
          </cell>
          <cell r="J1700" t="str">
            <v>03604196</v>
          </cell>
        </row>
        <row r="1701">
          <cell r="A1701">
            <v>3605139</v>
          </cell>
          <cell r="B1701" t="str">
            <v>BACCINELLI</v>
          </cell>
          <cell r="C1701" t="str">
            <v>VITTORIO</v>
          </cell>
          <cell r="D1701" t="str">
            <v>ATLETICA UNION CREAZZO A.S.D.</v>
          </cell>
          <cell r="E1701">
            <v>0</v>
          </cell>
          <cell r="F1701">
            <v>2005</v>
          </cell>
          <cell r="G1701">
            <v>0</v>
          </cell>
          <cell r="H1701" t="str">
            <v>RM</v>
          </cell>
          <cell r="I1701" t="str">
            <v>00101</v>
          </cell>
          <cell r="J1701" t="str">
            <v>03605139</v>
          </cell>
        </row>
        <row r="1702">
          <cell r="A1702">
            <v>3604015</v>
          </cell>
          <cell r="B1702" t="str">
            <v>BADAMI</v>
          </cell>
          <cell r="C1702" t="str">
            <v>DAMIANO</v>
          </cell>
          <cell r="D1702" t="str">
            <v>POLISPORTIVA DUEVILLE</v>
          </cell>
          <cell r="E1702">
            <v>0</v>
          </cell>
          <cell r="F1702">
            <v>2005</v>
          </cell>
          <cell r="G1702">
            <v>0</v>
          </cell>
          <cell r="H1702" t="str">
            <v>RM</v>
          </cell>
          <cell r="I1702" t="str">
            <v>00112</v>
          </cell>
          <cell r="J1702" t="str">
            <v>03604015</v>
          </cell>
        </row>
        <row r="1703">
          <cell r="A1703">
            <v>3602592</v>
          </cell>
          <cell r="B1703" t="str">
            <v>BALZARIN</v>
          </cell>
          <cell r="C1703" t="str">
            <v>JACOPO</v>
          </cell>
          <cell r="D1703" t="str">
            <v>ATLETICA MONTECCHIO MAGGIORE</v>
          </cell>
          <cell r="E1703">
            <v>0</v>
          </cell>
          <cell r="F1703">
            <v>2005</v>
          </cell>
          <cell r="G1703">
            <v>0</v>
          </cell>
          <cell r="H1703" t="str">
            <v>RM</v>
          </cell>
          <cell r="I1703" t="str">
            <v>00346</v>
          </cell>
          <cell r="J1703" t="str">
            <v>03602592</v>
          </cell>
        </row>
        <row r="1704">
          <cell r="A1704">
            <v>3603188</v>
          </cell>
          <cell r="B1704" t="str">
            <v>BARCHERI</v>
          </cell>
          <cell r="C1704" t="str">
            <v>DAVIDE</v>
          </cell>
          <cell r="D1704" t="str">
            <v>AMICI DELL'ATLETICA VICENZA</v>
          </cell>
          <cell r="E1704">
            <v>0</v>
          </cell>
          <cell r="F1704">
            <v>2006</v>
          </cell>
          <cell r="G1704">
            <v>0</v>
          </cell>
          <cell r="H1704" t="str">
            <v>RM</v>
          </cell>
          <cell r="I1704" t="str">
            <v>00265</v>
          </cell>
          <cell r="J1704" t="str">
            <v>03603188</v>
          </cell>
        </row>
        <row r="1705">
          <cell r="A1705">
            <v>3604553</v>
          </cell>
          <cell r="B1705" t="str">
            <v>BATTISTIN</v>
          </cell>
          <cell r="C1705" t="str">
            <v>GIOVANNI</v>
          </cell>
          <cell r="D1705" t="str">
            <v>A.P.D. VALDAGNO</v>
          </cell>
          <cell r="E1705">
            <v>0</v>
          </cell>
          <cell r="F1705">
            <v>2005</v>
          </cell>
          <cell r="G1705">
            <v>0</v>
          </cell>
          <cell r="H1705" t="str">
            <v>RM</v>
          </cell>
          <cell r="I1705" t="str">
            <v>00135</v>
          </cell>
          <cell r="J1705" t="str">
            <v>03604553</v>
          </cell>
        </row>
        <row r="1706">
          <cell r="A1706">
            <v>3602382</v>
          </cell>
          <cell r="B1706" t="str">
            <v>BEDIN</v>
          </cell>
          <cell r="C1706" t="str">
            <v>VASCO</v>
          </cell>
          <cell r="D1706" t="str">
            <v>RISORGIVE</v>
          </cell>
          <cell r="E1706">
            <v>0</v>
          </cell>
          <cell r="F1706">
            <v>2005</v>
          </cell>
          <cell r="G1706">
            <v>0</v>
          </cell>
          <cell r="H1706" t="str">
            <v>RM</v>
          </cell>
          <cell r="I1706" t="str">
            <v>00031</v>
          </cell>
          <cell r="J1706" t="str">
            <v>03602382</v>
          </cell>
        </row>
        <row r="1707">
          <cell r="A1707">
            <v>3603498</v>
          </cell>
          <cell r="B1707" t="str">
            <v>BERNARDI</v>
          </cell>
          <cell r="C1707" t="str">
            <v>MATTEO</v>
          </cell>
          <cell r="D1707" t="str">
            <v>U.S. SUMMANO</v>
          </cell>
          <cell r="E1707">
            <v>0</v>
          </cell>
          <cell r="F1707">
            <v>2006</v>
          </cell>
          <cell r="G1707">
            <v>0</v>
          </cell>
          <cell r="H1707" t="str">
            <v>RM</v>
          </cell>
          <cell r="I1707" t="str">
            <v>00137</v>
          </cell>
          <cell r="J1707" t="str">
            <v>03603498</v>
          </cell>
        </row>
        <row r="1708">
          <cell r="A1708">
            <v>3604406</v>
          </cell>
          <cell r="B1708" t="str">
            <v>BERTONCELLO</v>
          </cell>
          <cell r="C1708" t="str">
            <v>MIRKO</v>
          </cell>
          <cell r="D1708" t="str">
            <v>POLISPORTIVA SALF ALTOPADOVANA</v>
          </cell>
          <cell r="E1708">
            <v>0</v>
          </cell>
          <cell r="F1708">
            <v>2006</v>
          </cell>
          <cell r="G1708">
            <v>0</v>
          </cell>
          <cell r="H1708" t="str">
            <v>RM</v>
          </cell>
          <cell r="I1708" t="str">
            <v>00145</v>
          </cell>
          <cell r="J1708" t="str">
            <v>03604406</v>
          </cell>
        </row>
        <row r="1709">
          <cell r="A1709">
            <v>3603544</v>
          </cell>
          <cell r="B1709" t="str">
            <v>BERTUZZO</v>
          </cell>
          <cell r="C1709" t="str">
            <v>EUGENIO</v>
          </cell>
          <cell r="D1709" t="str">
            <v>AMICI DELL'ATLETICA VICENZA</v>
          </cell>
          <cell r="E1709">
            <v>0</v>
          </cell>
          <cell r="F1709">
            <v>2005</v>
          </cell>
          <cell r="G1709">
            <v>0</v>
          </cell>
          <cell r="H1709" t="str">
            <v>RM</v>
          </cell>
          <cell r="I1709" t="str">
            <v>00265</v>
          </cell>
          <cell r="J1709" t="str">
            <v>03603544</v>
          </cell>
        </row>
        <row r="1710">
          <cell r="A1710">
            <v>3604434</v>
          </cell>
          <cell r="B1710" t="str">
            <v>BIZZOTTO</v>
          </cell>
          <cell r="C1710" t="str">
            <v>MATTIA</v>
          </cell>
          <cell r="D1710" t="str">
            <v>POLISPORTIVA SALF ALTOPADOVANA</v>
          </cell>
          <cell r="E1710">
            <v>0</v>
          </cell>
          <cell r="F1710">
            <v>2005</v>
          </cell>
          <cell r="G1710">
            <v>0</v>
          </cell>
          <cell r="H1710" t="str">
            <v>RM</v>
          </cell>
          <cell r="I1710" t="str">
            <v>00145</v>
          </cell>
          <cell r="J1710" t="str">
            <v>03604434</v>
          </cell>
        </row>
        <row r="1711">
          <cell r="A1711">
            <v>3603263</v>
          </cell>
          <cell r="B1711" t="str">
            <v>BOCCADAMO</v>
          </cell>
          <cell r="C1711" t="str">
            <v>MICHELE</v>
          </cell>
          <cell r="D1711" t="str">
            <v>A.P.D. VALDAGNO</v>
          </cell>
          <cell r="E1711">
            <v>0</v>
          </cell>
          <cell r="F1711">
            <v>2005</v>
          </cell>
          <cell r="G1711">
            <v>0</v>
          </cell>
          <cell r="H1711" t="str">
            <v>RM</v>
          </cell>
          <cell r="I1711" t="str">
            <v>00135</v>
          </cell>
          <cell r="J1711" t="str">
            <v>03603263</v>
          </cell>
        </row>
        <row r="1712">
          <cell r="A1712">
            <v>3603266</v>
          </cell>
          <cell r="B1712" t="str">
            <v>BRAGGION</v>
          </cell>
          <cell r="C1712" t="str">
            <v>FRANCESCO</v>
          </cell>
          <cell r="D1712" t="str">
            <v>A.P.D. VALDAGNO</v>
          </cell>
          <cell r="E1712">
            <v>0</v>
          </cell>
          <cell r="F1712">
            <v>2005</v>
          </cell>
          <cell r="G1712">
            <v>0</v>
          </cell>
          <cell r="H1712" t="str">
            <v>RM</v>
          </cell>
          <cell r="I1712" t="str">
            <v>00135</v>
          </cell>
          <cell r="J1712" t="str">
            <v>03603266</v>
          </cell>
        </row>
        <row r="1713">
          <cell r="A1713">
            <v>3603039</v>
          </cell>
          <cell r="B1713" t="str">
            <v>BRUNELLO</v>
          </cell>
          <cell r="C1713" t="str">
            <v>CESARE</v>
          </cell>
          <cell r="D1713" t="str">
            <v>ATLETICA ARZIGNANO</v>
          </cell>
          <cell r="E1713">
            <v>0</v>
          </cell>
          <cell r="F1713">
            <v>2006</v>
          </cell>
          <cell r="G1713">
            <v>0</v>
          </cell>
          <cell r="H1713" t="str">
            <v>RM</v>
          </cell>
          <cell r="I1713" t="str">
            <v>00131</v>
          </cell>
          <cell r="J1713" t="str">
            <v>03603039</v>
          </cell>
        </row>
        <row r="1714">
          <cell r="A1714">
            <v>3603322</v>
          </cell>
          <cell r="B1714" t="str">
            <v>BUSSARELLO</v>
          </cell>
          <cell r="C1714" t="str">
            <v>DIEGO</v>
          </cell>
          <cell r="D1714" t="str">
            <v>ATLETICA VALCHIAMPO</v>
          </cell>
          <cell r="E1714">
            <v>0</v>
          </cell>
          <cell r="F1714">
            <v>2006</v>
          </cell>
          <cell r="G1714">
            <v>0</v>
          </cell>
          <cell r="H1714" t="str">
            <v>RM</v>
          </cell>
          <cell r="I1714" t="str">
            <v>00140</v>
          </cell>
          <cell r="J1714" t="str">
            <v>03603322</v>
          </cell>
        </row>
        <row r="1715">
          <cell r="A1715">
            <v>3607358</v>
          </cell>
          <cell r="B1715" t="str">
            <v>CAILOTTO</v>
          </cell>
          <cell r="C1715" t="str">
            <v>TOMMASO</v>
          </cell>
          <cell r="D1715" t="str">
            <v>CSI ATLETICA COLLI BERICI A.S.D.</v>
          </cell>
          <cell r="E1715">
            <v>0</v>
          </cell>
          <cell r="F1715">
            <v>2005</v>
          </cell>
          <cell r="G1715">
            <v>0</v>
          </cell>
          <cell r="H1715" t="str">
            <v>RM</v>
          </cell>
          <cell r="I1715" t="str">
            <v>00070</v>
          </cell>
          <cell r="J1715" t="str">
            <v>03607358</v>
          </cell>
        </row>
        <row r="1716">
          <cell r="A1716">
            <v>3605620</v>
          </cell>
          <cell r="B1716" t="str">
            <v>CANAZZA</v>
          </cell>
          <cell r="C1716" t="str">
            <v>MARCO</v>
          </cell>
          <cell r="D1716" t="str">
            <v>AMICI DELL'ATLETICA VICENZA</v>
          </cell>
          <cell r="E1716">
            <v>0</v>
          </cell>
          <cell r="F1716">
            <v>2006</v>
          </cell>
          <cell r="G1716">
            <v>0</v>
          </cell>
          <cell r="H1716" t="str">
            <v>RM</v>
          </cell>
          <cell r="I1716" t="str">
            <v>00265</v>
          </cell>
          <cell r="J1716" t="str">
            <v>03605620</v>
          </cell>
        </row>
        <row r="1717">
          <cell r="A1717">
            <v>3602269</v>
          </cell>
          <cell r="B1717" t="str">
            <v>CAPPELLOTTO</v>
          </cell>
          <cell r="C1717" t="str">
            <v>FILIPPO</v>
          </cell>
          <cell r="D1717" t="str">
            <v>POL. DIL. MONTECCHIO PRECALCINO</v>
          </cell>
          <cell r="E1717">
            <v>0</v>
          </cell>
          <cell r="F1717">
            <v>2006</v>
          </cell>
          <cell r="G1717">
            <v>0</v>
          </cell>
          <cell r="H1717" t="str">
            <v>RM</v>
          </cell>
          <cell r="I1717" t="str">
            <v>00004</v>
          </cell>
          <cell r="J1717" t="str">
            <v>03602269</v>
          </cell>
        </row>
        <row r="1718">
          <cell r="A1718">
            <v>3603551</v>
          </cell>
          <cell r="B1718" t="str">
            <v>CAPUTO</v>
          </cell>
          <cell r="C1718" t="str">
            <v>FRANCESCO RUBEN</v>
          </cell>
          <cell r="D1718" t="str">
            <v>AMICI DELL'ATLETICA VICENZA</v>
          </cell>
          <cell r="E1718">
            <v>0</v>
          </cell>
          <cell r="F1718">
            <v>2005</v>
          </cell>
          <cell r="G1718">
            <v>0</v>
          </cell>
          <cell r="H1718" t="str">
            <v>RM</v>
          </cell>
          <cell r="I1718" t="str">
            <v>00265</v>
          </cell>
          <cell r="J1718" t="str">
            <v>03603551</v>
          </cell>
        </row>
        <row r="1719">
          <cell r="A1719">
            <v>3603948</v>
          </cell>
          <cell r="B1719" t="str">
            <v>CARLETTI</v>
          </cell>
          <cell r="C1719" t="str">
            <v>GIANLUCA</v>
          </cell>
          <cell r="D1719" t="str">
            <v>POLISPORTIVA DUEVILLE</v>
          </cell>
          <cell r="E1719">
            <v>0</v>
          </cell>
          <cell r="F1719">
            <v>2006</v>
          </cell>
          <cell r="G1719">
            <v>0</v>
          </cell>
          <cell r="H1719" t="str">
            <v>RM</v>
          </cell>
          <cell r="I1719" t="str">
            <v>00112</v>
          </cell>
          <cell r="J1719" t="str">
            <v>03603948</v>
          </cell>
        </row>
        <row r="1720">
          <cell r="A1720">
            <v>3603772</v>
          </cell>
          <cell r="B1720" t="str">
            <v>CASTEGNARO</v>
          </cell>
          <cell r="C1720" t="str">
            <v>LUCA</v>
          </cell>
          <cell r="D1720" t="str">
            <v>G.S. LEONICENA</v>
          </cell>
          <cell r="E1720">
            <v>0</v>
          </cell>
          <cell r="F1720">
            <v>2006</v>
          </cell>
          <cell r="G1720">
            <v>0</v>
          </cell>
          <cell r="H1720" t="str">
            <v>RM</v>
          </cell>
          <cell r="I1720" t="str">
            <v>00136</v>
          </cell>
          <cell r="J1720" t="str">
            <v>03603772</v>
          </cell>
        </row>
        <row r="1721">
          <cell r="A1721">
            <v>3604582</v>
          </cell>
          <cell r="B1721" t="str">
            <v>CATTAPAN</v>
          </cell>
          <cell r="C1721" t="str">
            <v>MICHAEL</v>
          </cell>
          <cell r="D1721" t="str">
            <v>POLISPORTIVA SALF ALTOPADOVANA</v>
          </cell>
          <cell r="E1721">
            <v>0</v>
          </cell>
          <cell r="F1721">
            <v>2005</v>
          </cell>
          <cell r="G1721">
            <v>0</v>
          </cell>
          <cell r="H1721" t="str">
            <v>RM</v>
          </cell>
          <cell r="I1721" t="str">
            <v>00145</v>
          </cell>
          <cell r="J1721" t="str">
            <v>03604582</v>
          </cell>
        </row>
        <row r="1722">
          <cell r="A1722">
            <v>3603041</v>
          </cell>
          <cell r="B1722" t="str">
            <v>CAZZOLA</v>
          </cell>
          <cell r="C1722" t="str">
            <v>DANIELE</v>
          </cell>
          <cell r="D1722" t="str">
            <v>ATLETICA ARZIGNANO</v>
          </cell>
          <cell r="E1722">
            <v>0</v>
          </cell>
          <cell r="F1722">
            <v>2006</v>
          </cell>
          <cell r="G1722">
            <v>0</v>
          </cell>
          <cell r="H1722" t="str">
            <v>RM</v>
          </cell>
          <cell r="I1722" t="str">
            <v>00131</v>
          </cell>
          <cell r="J1722" t="str">
            <v>03603041</v>
          </cell>
        </row>
        <row r="1723">
          <cell r="A1723">
            <v>3606620</v>
          </cell>
          <cell r="B1723" t="str">
            <v>CELEGHIN</v>
          </cell>
          <cell r="C1723" t="str">
            <v>ANTONIO</v>
          </cell>
          <cell r="D1723" t="str">
            <v>POLISPORTIVA SALF ALTOPADOVANA</v>
          </cell>
          <cell r="E1723">
            <v>0</v>
          </cell>
          <cell r="F1723">
            <v>2005</v>
          </cell>
          <cell r="G1723">
            <v>0</v>
          </cell>
          <cell r="H1723" t="str">
            <v>RM</v>
          </cell>
          <cell r="I1723" t="str">
            <v>00145</v>
          </cell>
          <cell r="J1723" t="str">
            <v>03606620</v>
          </cell>
        </row>
        <row r="1724">
          <cell r="A1724">
            <v>3605449</v>
          </cell>
          <cell r="B1724" t="str">
            <v>CENEDESE</v>
          </cell>
          <cell r="C1724" t="str">
            <v>VALERIO</v>
          </cell>
          <cell r="D1724" t="str">
            <v>ATLETICA UNION CREAZZO A.S.D.</v>
          </cell>
          <cell r="E1724">
            <v>0</v>
          </cell>
          <cell r="F1724">
            <v>2005</v>
          </cell>
          <cell r="G1724">
            <v>0</v>
          </cell>
          <cell r="H1724" t="str">
            <v>RM</v>
          </cell>
          <cell r="I1724" t="str">
            <v>00101</v>
          </cell>
          <cell r="J1724" t="str">
            <v>03605449</v>
          </cell>
        </row>
        <row r="1725">
          <cell r="A1725">
            <v>3607354</v>
          </cell>
          <cell r="B1725" t="str">
            <v>CHIARIONI</v>
          </cell>
          <cell r="C1725" t="str">
            <v>ERIK JUNIOR</v>
          </cell>
          <cell r="D1725" t="str">
            <v>POLISPORTIVA SALF ALTOPADOVANA</v>
          </cell>
          <cell r="E1725">
            <v>0</v>
          </cell>
          <cell r="F1725">
            <v>2006</v>
          </cell>
          <cell r="G1725">
            <v>0</v>
          </cell>
          <cell r="H1725" t="str">
            <v>RM</v>
          </cell>
          <cell r="I1725" t="str">
            <v>00145</v>
          </cell>
          <cell r="J1725" t="str">
            <v>03607354</v>
          </cell>
        </row>
        <row r="1726">
          <cell r="A1726">
            <v>3604209</v>
          </cell>
          <cell r="B1726" t="str">
            <v>CONTE</v>
          </cell>
          <cell r="C1726" t="str">
            <v>GIULIO</v>
          </cell>
          <cell r="D1726" t="str">
            <v>CSI ATLETICA COLLI BERICI A.S.D.</v>
          </cell>
          <cell r="E1726">
            <v>0</v>
          </cell>
          <cell r="F1726">
            <v>2005</v>
          </cell>
          <cell r="G1726">
            <v>0</v>
          </cell>
          <cell r="H1726" t="str">
            <v>RM</v>
          </cell>
          <cell r="I1726" t="str">
            <v>00070</v>
          </cell>
          <cell r="J1726" t="str">
            <v>03604209</v>
          </cell>
        </row>
        <row r="1727">
          <cell r="A1727">
            <v>3603193</v>
          </cell>
          <cell r="B1727" t="str">
            <v>COSMO</v>
          </cell>
          <cell r="C1727" t="str">
            <v>NICOLO'</v>
          </cell>
          <cell r="D1727" t="str">
            <v>AMICI DELL'ATLETICA VICENZA</v>
          </cell>
          <cell r="E1727">
            <v>0</v>
          </cell>
          <cell r="F1727">
            <v>2005</v>
          </cell>
          <cell r="G1727">
            <v>0</v>
          </cell>
          <cell r="H1727" t="str">
            <v>RM</v>
          </cell>
          <cell r="I1727" t="str">
            <v>00265</v>
          </cell>
          <cell r="J1727" t="str">
            <v>03603193</v>
          </cell>
        </row>
        <row r="1728">
          <cell r="A1728">
            <v>3603867</v>
          </cell>
          <cell r="B1728" t="str">
            <v>CRAPARO</v>
          </cell>
          <cell r="C1728" t="str">
            <v>GIUSEPPE</v>
          </cell>
          <cell r="D1728" t="str">
            <v>ATLETICA CALDOGNO '93</v>
          </cell>
          <cell r="E1728">
            <v>0</v>
          </cell>
          <cell r="F1728">
            <v>2005</v>
          </cell>
          <cell r="G1728">
            <v>0</v>
          </cell>
          <cell r="H1728" t="str">
            <v>RM</v>
          </cell>
          <cell r="I1728" t="str">
            <v>00129</v>
          </cell>
          <cell r="J1728" t="str">
            <v>03603867</v>
          </cell>
        </row>
        <row r="1729">
          <cell r="A1729">
            <v>3603958</v>
          </cell>
          <cell r="B1729" t="str">
            <v>CULICI</v>
          </cell>
          <cell r="C1729" t="str">
            <v>LORENZO</v>
          </cell>
          <cell r="D1729" t="str">
            <v>POLISPORTIVA DUEVILLE</v>
          </cell>
          <cell r="E1729">
            <v>0</v>
          </cell>
          <cell r="F1729">
            <v>2006</v>
          </cell>
          <cell r="G1729">
            <v>0</v>
          </cell>
          <cell r="H1729" t="str">
            <v>RM</v>
          </cell>
          <cell r="I1729" t="str">
            <v>00112</v>
          </cell>
          <cell r="J1729" t="str">
            <v>03603958</v>
          </cell>
        </row>
        <row r="1730">
          <cell r="A1730">
            <v>3603868</v>
          </cell>
          <cell r="B1730" t="str">
            <v>CUNICO</v>
          </cell>
          <cell r="C1730" t="str">
            <v>GIANLUCA</v>
          </cell>
          <cell r="D1730" t="str">
            <v>ATLETICA CALDOGNO '93</v>
          </cell>
          <cell r="E1730">
            <v>0</v>
          </cell>
          <cell r="F1730">
            <v>2006</v>
          </cell>
          <cell r="G1730">
            <v>0</v>
          </cell>
          <cell r="H1730" t="str">
            <v>RM</v>
          </cell>
          <cell r="I1730" t="str">
            <v>00129</v>
          </cell>
          <cell r="J1730" t="str">
            <v>03603868</v>
          </cell>
        </row>
        <row r="1731">
          <cell r="A1731">
            <v>3602276</v>
          </cell>
          <cell r="B1731" t="str">
            <v>DAL ZOTTO</v>
          </cell>
          <cell r="C1731" t="str">
            <v>PIETRO</v>
          </cell>
          <cell r="D1731" t="str">
            <v>POL. DIL. MONTECCHIO PRECALCINO</v>
          </cell>
          <cell r="E1731">
            <v>0</v>
          </cell>
          <cell r="F1731">
            <v>2006</v>
          </cell>
          <cell r="G1731">
            <v>0</v>
          </cell>
          <cell r="H1731" t="str">
            <v>RM</v>
          </cell>
          <cell r="I1731" t="str">
            <v>00004</v>
          </cell>
          <cell r="J1731" t="str">
            <v>03602276</v>
          </cell>
        </row>
        <row r="1732">
          <cell r="A1732">
            <v>3603777</v>
          </cell>
          <cell r="B1732" t="str">
            <v>DALLA BONA</v>
          </cell>
          <cell r="C1732" t="str">
            <v>SAMUELE</v>
          </cell>
          <cell r="D1732" t="str">
            <v>G.S. LEONICENA</v>
          </cell>
          <cell r="E1732">
            <v>0</v>
          </cell>
          <cell r="F1732">
            <v>2005</v>
          </cell>
          <cell r="G1732">
            <v>0</v>
          </cell>
          <cell r="H1732" t="str">
            <v>RM</v>
          </cell>
          <cell r="I1732" t="str">
            <v>00136</v>
          </cell>
          <cell r="J1732" t="str">
            <v>03603777</v>
          </cell>
        </row>
        <row r="1733">
          <cell r="A1733">
            <v>3603558</v>
          </cell>
          <cell r="B1733" t="str">
            <v>DE BIASI</v>
          </cell>
          <cell r="C1733" t="str">
            <v>ANTONIO</v>
          </cell>
          <cell r="D1733" t="str">
            <v>AMICI DELL'ATLETICA VICENZA</v>
          </cell>
          <cell r="E1733">
            <v>0</v>
          </cell>
          <cell r="F1733">
            <v>2005</v>
          </cell>
          <cell r="G1733">
            <v>0</v>
          </cell>
          <cell r="H1733" t="str">
            <v>RM</v>
          </cell>
          <cell r="I1733" t="str">
            <v>00265</v>
          </cell>
          <cell r="J1733" t="str">
            <v>03603558</v>
          </cell>
        </row>
        <row r="1734">
          <cell r="A1734">
            <v>3602475</v>
          </cell>
          <cell r="B1734" t="str">
            <v>DE CAO</v>
          </cell>
          <cell r="C1734" t="str">
            <v>FRANCESCO</v>
          </cell>
          <cell r="D1734" t="str">
            <v>ATLETICA UNION CREAZZO A.S.D.</v>
          </cell>
          <cell r="E1734">
            <v>0</v>
          </cell>
          <cell r="F1734">
            <v>2006</v>
          </cell>
          <cell r="G1734">
            <v>0</v>
          </cell>
          <cell r="H1734" t="str">
            <v>RM</v>
          </cell>
          <cell r="I1734" t="str">
            <v>00101</v>
          </cell>
          <cell r="J1734" t="str">
            <v>03602475</v>
          </cell>
        </row>
        <row r="1735">
          <cell r="A1735">
            <v>3603335</v>
          </cell>
          <cell r="B1735" t="str">
            <v>DE MARZI</v>
          </cell>
          <cell r="C1735" t="str">
            <v>CHRISTIAN</v>
          </cell>
          <cell r="D1735" t="str">
            <v>ATLETICA VALCHIAMPO</v>
          </cell>
          <cell r="E1735">
            <v>0</v>
          </cell>
          <cell r="F1735">
            <v>2006</v>
          </cell>
          <cell r="G1735">
            <v>0</v>
          </cell>
          <cell r="H1735" t="str">
            <v>RM</v>
          </cell>
          <cell r="I1735" t="str">
            <v>00140</v>
          </cell>
          <cell r="J1735" t="str">
            <v>03603335</v>
          </cell>
        </row>
        <row r="1736">
          <cell r="A1736">
            <v>3602884</v>
          </cell>
          <cell r="B1736" t="str">
            <v>DE MARZO</v>
          </cell>
          <cell r="C1736" t="str">
            <v>NICOLO' VITTORIO</v>
          </cell>
          <cell r="D1736" t="str">
            <v>SPAZI VERDI</v>
          </cell>
          <cell r="E1736">
            <v>0</v>
          </cell>
          <cell r="F1736">
            <v>2006</v>
          </cell>
          <cell r="G1736">
            <v>0</v>
          </cell>
          <cell r="H1736" t="str">
            <v>RM</v>
          </cell>
          <cell r="I1736" t="str">
            <v>00298</v>
          </cell>
          <cell r="J1736" t="str">
            <v>03602884</v>
          </cell>
        </row>
        <row r="1737">
          <cell r="A1737">
            <v>3604217</v>
          </cell>
          <cell r="B1737" t="str">
            <v>DE MORI</v>
          </cell>
          <cell r="C1737" t="str">
            <v>MARTIN</v>
          </cell>
          <cell r="D1737" t="str">
            <v>CSI ATLETICA COLLI BERICI A.S.D.</v>
          </cell>
          <cell r="E1737">
            <v>0</v>
          </cell>
          <cell r="F1737">
            <v>2005</v>
          </cell>
          <cell r="G1737">
            <v>0</v>
          </cell>
          <cell r="H1737" t="str">
            <v>RM</v>
          </cell>
          <cell r="I1737" t="str">
            <v>00070</v>
          </cell>
          <cell r="J1737" t="str">
            <v>03604217</v>
          </cell>
        </row>
        <row r="1738">
          <cell r="A1738">
            <v>3604066</v>
          </cell>
          <cell r="B1738" t="str">
            <v>DE PRETTO</v>
          </cell>
          <cell r="C1738" t="str">
            <v>CRISTIAN</v>
          </cell>
          <cell r="D1738" t="str">
            <v>U.S. SUMMANO</v>
          </cell>
          <cell r="E1738">
            <v>0</v>
          </cell>
          <cell r="F1738">
            <v>2006</v>
          </cell>
          <cell r="G1738">
            <v>0</v>
          </cell>
          <cell r="H1738" t="str">
            <v>RM</v>
          </cell>
          <cell r="I1738" t="str">
            <v>00137</v>
          </cell>
          <cell r="J1738" t="str">
            <v>03604066</v>
          </cell>
        </row>
        <row r="1739">
          <cell r="A1739">
            <v>3602479</v>
          </cell>
          <cell r="B1739" t="str">
            <v>DE SANTI</v>
          </cell>
          <cell r="C1739" t="str">
            <v>PAOLO</v>
          </cell>
          <cell r="D1739" t="str">
            <v>ATLETICA UNION CREAZZO A.S.D.</v>
          </cell>
          <cell r="E1739">
            <v>0</v>
          </cell>
          <cell r="F1739">
            <v>2005</v>
          </cell>
          <cell r="G1739">
            <v>0</v>
          </cell>
          <cell r="H1739" t="str">
            <v>RM</v>
          </cell>
          <cell r="I1739" t="str">
            <v>00101</v>
          </cell>
          <cell r="J1739" t="str">
            <v>03602479</v>
          </cell>
        </row>
        <row r="1740">
          <cell r="A1740">
            <v>3602426</v>
          </cell>
          <cell r="B1740" t="str">
            <v>DE TOFFOLI</v>
          </cell>
          <cell r="C1740" t="str">
            <v>FRANCESCO</v>
          </cell>
          <cell r="D1740" t="str">
            <v>RISORGIVE</v>
          </cell>
          <cell r="E1740">
            <v>0</v>
          </cell>
          <cell r="F1740">
            <v>2005</v>
          </cell>
          <cell r="G1740">
            <v>0</v>
          </cell>
          <cell r="H1740" t="str">
            <v>RM</v>
          </cell>
          <cell r="I1740" t="str">
            <v>00031</v>
          </cell>
          <cell r="J1740" t="str">
            <v>03602426</v>
          </cell>
        </row>
        <row r="1741">
          <cell r="A1741">
            <v>3603874</v>
          </cell>
          <cell r="B1741" t="str">
            <v>DELPERO</v>
          </cell>
          <cell r="C1741" t="str">
            <v>FEDERICO</v>
          </cell>
          <cell r="D1741" t="str">
            <v>ATLETICA CALDOGNO '93</v>
          </cell>
          <cell r="E1741">
            <v>0</v>
          </cell>
          <cell r="F1741">
            <v>2006</v>
          </cell>
          <cell r="G1741">
            <v>0</v>
          </cell>
          <cell r="H1741" t="str">
            <v>RM</v>
          </cell>
          <cell r="I1741" t="str">
            <v>00129</v>
          </cell>
          <cell r="J1741" t="str">
            <v>03603874</v>
          </cell>
        </row>
        <row r="1742">
          <cell r="A1742">
            <v>3604219</v>
          </cell>
          <cell r="B1742" t="str">
            <v>DEWEERD</v>
          </cell>
          <cell r="C1742" t="str">
            <v>DANIEL</v>
          </cell>
          <cell r="D1742" t="str">
            <v>CSI ATLETICA COLLI BERICI A.S.D.</v>
          </cell>
          <cell r="E1742">
            <v>0</v>
          </cell>
          <cell r="F1742">
            <v>2005</v>
          </cell>
          <cell r="G1742">
            <v>0</v>
          </cell>
          <cell r="H1742" t="str">
            <v>RM</v>
          </cell>
          <cell r="I1742" t="str">
            <v>00070</v>
          </cell>
          <cell r="J1742" t="str">
            <v>03604219</v>
          </cell>
        </row>
        <row r="1743">
          <cell r="A1743">
            <v>3602392</v>
          </cell>
          <cell r="B1743" t="str">
            <v>DOSSO</v>
          </cell>
          <cell r="C1743" t="str">
            <v>COSIMO</v>
          </cell>
          <cell r="D1743" t="str">
            <v>RISORGIVE</v>
          </cell>
          <cell r="E1743">
            <v>0</v>
          </cell>
          <cell r="F1743">
            <v>2006</v>
          </cell>
          <cell r="G1743">
            <v>0</v>
          </cell>
          <cell r="H1743" t="str">
            <v>RM</v>
          </cell>
          <cell r="I1743" t="str">
            <v>00031</v>
          </cell>
          <cell r="J1743" t="str">
            <v>03602392</v>
          </cell>
        </row>
        <row r="1744">
          <cell r="A1744">
            <v>3603211</v>
          </cell>
          <cell r="B1744" t="str">
            <v>ECH  CHAFAI</v>
          </cell>
          <cell r="C1744" t="str">
            <v>REDA</v>
          </cell>
          <cell r="D1744" t="str">
            <v>POL. DIL. MONTECCHIO PRECALCINO</v>
          </cell>
          <cell r="E1744">
            <v>0</v>
          </cell>
          <cell r="F1744">
            <v>2006</v>
          </cell>
          <cell r="G1744">
            <v>0</v>
          </cell>
          <cell r="H1744" t="str">
            <v>RM</v>
          </cell>
          <cell r="I1744" t="str">
            <v>00004</v>
          </cell>
          <cell r="J1744" t="str">
            <v>03603211</v>
          </cell>
        </row>
        <row r="1745">
          <cell r="A1745">
            <v>3604222</v>
          </cell>
          <cell r="B1745" t="str">
            <v>EL AMRI</v>
          </cell>
          <cell r="C1745" t="str">
            <v>BADR DIN</v>
          </cell>
          <cell r="D1745" t="str">
            <v>CSI ATLETICA COLLI BERICI A.S.D.</v>
          </cell>
          <cell r="E1745">
            <v>0</v>
          </cell>
          <cell r="F1745">
            <v>2006</v>
          </cell>
          <cell r="G1745">
            <v>0</v>
          </cell>
          <cell r="H1745" t="str">
            <v>RM</v>
          </cell>
          <cell r="I1745" t="str">
            <v>00070</v>
          </cell>
          <cell r="J1745" t="str">
            <v>03604222</v>
          </cell>
        </row>
        <row r="1746">
          <cell r="A1746">
            <v>3602489</v>
          </cell>
          <cell r="B1746" t="str">
            <v>FAGAN</v>
          </cell>
          <cell r="C1746" t="str">
            <v>GIOVANNI</v>
          </cell>
          <cell r="D1746" t="str">
            <v>ATLETICA UNION CREAZZO A.S.D.</v>
          </cell>
          <cell r="E1746">
            <v>0</v>
          </cell>
          <cell r="F1746">
            <v>2006</v>
          </cell>
          <cell r="G1746">
            <v>0</v>
          </cell>
          <cell r="H1746" t="str">
            <v>RM</v>
          </cell>
          <cell r="I1746" t="str">
            <v>00101</v>
          </cell>
          <cell r="J1746" t="str">
            <v>03602489</v>
          </cell>
        </row>
        <row r="1747">
          <cell r="A1747">
            <v>3606341</v>
          </cell>
          <cell r="B1747" t="str">
            <v>FAVRETTO</v>
          </cell>
          <cell r="C1747" t="str">
            <v>FRANCESCO</v>
          </cell>
          <cell r="D1747" t="str">
            <v>AMICI DELL'ATLETICA VICENZA</v>
          </cell>
          <cell r="E1747">
            <v>0</v>
          </cell>
          <cell r="F1747">
            <v>2005</v>
          </cell>
          <cell r="G1747">
            <v>0</v>
          </cell>
          <cell r="H1747" t="str">
            <v>RM</v>
          </cell>
          <cell r="I1747" t="str">
            <v>00265</v>
          </cell>
          <cell r="J1747" t="str">
            <v>03606341</v>
          </cell>
        </row>
        <row r="1748">
          <cell r="A1748">
            <v>3602490</v>
          </cell>
          <cell r="B1748" t="str">
            <v>FERRARIN</v>
          </cell>
          <cell r="C1748" t="str">
            <v>LUCA</v>
          </cell>
          <cell r="D1748" t="str">
            <v>ATLETICA UNION CREAZZO A.S.D.</v>
          </cell>
          <cell r="E1748">
            <v>0</v>
          </cell>
          <cell r="F1748">
            <v>2006</v>
          </cell>
          <cell r="G1748">
            <v>0</v>
          </cell>
          <cell r="H1748" t="str">
            <v>RM</v>
          </cell>
          <cell r="I1748" t="str">
            <v>00101</v>
          </cell>
          <cell r="J1748" t="str">
            <v>03602490</v>
          </cell>
        </row>
        <row r="1749">
          <cell r="A1749">
            <v>3603564</v>
          </cell>
          <cell r="B1749" t="str">
            <v>FIGATTI</v>
          </cell>
          <cell r="C1749" t="str">
            <v>LUCA</v>
          </cell>
          <cell r="D1749" t="str">
            <v>AMICI DELL'ATLETICA VICENZA</v>
          </cell>
          <cell r="E1749">
            <v>0</v>
          </cell>
          <cell r="F1749">
            <v>2005</v>
          </cell>
          <cell r="G1749">
            <v>0</v>
          </cell>
          <cell r="H1749" t="str">
            <v>RM</v>
          </cell>
          <cell r="I1749" t="str">
            <v>00265</v>
          </cell>
          <cell r="J1749" t="str">
            <v>03603564</v>
          </cell>
        </row>
        <row r="1750">
          <cell r="A1750">
            <v>3603341</v>
          </cell>
          <cell r="B1750" t="str">
            <v>FIN</v>
          </cell>
          <cell r="C1750" t="str">
            <v>MATTIA</v>
          </cell>
          <cell r="D1750" t="str">
            <v>ATLETICA VALCHIAMPO</v>
          </cell>
          <cell r="E1750">
            <v>0</v>
          </cell>
          <cell r="F1750">
            <v>2005</v>
          </cell>
          <cell r="G1750">
            <v>0</v>
          </cell>
          <cell r="H1750" t="str">
            <v>RM</v>
          </cell>
          <cell r="I1750" t="str">
            <v>00140</v>
          </cell>
          <cell r="J1750" t="str">
            <v>03603341</v>
          </cell>
        </row>
        <row r="1751">
          <cell r="A1751">
            <v>3603005</v>
          </cell>
          <cell r="B1751" t="str">
            <v>FOCHESATO</v>
          </cell>
          <cell r="C1751" t="str">
            <v>LUCA</v>
          </cell>
          <cell r="D1751" t="str">
            <v>ATLETICA ARZIGNANO</v>
          </cell>
          <cell r="E1751">
            <v>0</v>
          </cell>
          <cell r="F1751">
            <v>2006</v>
          </cell>
          <cell r="G1751">
            <v>0</v>
          </cell>
          <cell r="H1751" t="str">
            <v>RM</v>
          </cell>
          <cell r="I1751" t="str">
            <v>00131</v>
          </cell>
          <cell r="J1751" t="str">
            <v>03603005</v>
          </cell>
        </row>
        <row r="1752">
          <cell r="A1752">
            <v>3602495</v>
          </cell>
          <cell r="B1752" t="str">
            <v>FORTUNA</v>
          </cell>
          <cell r="C1752" t="str">
            <v>SAMUELE</v>
          </cell>
          <cell r="D1752" t="str">
            <v>ATLETICA UNION CREAZZO A.S.D.</v>
          </cell>
          <cell r="E1752">
            <v>0</v>
          </cell>
          <cell r="F1752">
            <v>2005</v>
          </cell>
          <cell r="G1752">
            <v>0</v>
          </cell>
          <cell r="H1752" t="str">
            <v>RM</v>
          </cell>
          <cell r="I1752" t="str">
            <v>00101</v>
          </cell>
          <cell r="J1752" t="str">
            <v>03602495</v>
          </cell>
        </row>
        <row r="1753">
          <cell r="A1753">
            <v>3604231</v>
          </cell>
          <cell r="B1753" t="str">
            <v>FRACCA</v>
          </cell>
          <cell r="C1753" t="str">
            <v>ALBERTO</v>
          </cell>
          <cell r="D1753" t="str">
            <v>CSI ATLETICA COLLI BERICI A.S.D.</v>
          </cell>
          <cell r="E1753">
            <v>0</v>
          </cell>
          <cell r="F1753">
            <v>2005</v>
          </cell>
          <cell r="G1753">
            <v>0</v>
          </cell>
          <cell r="H1753" t="str">
            <v>RM</v>
          </cell>
          <cell r="I1753" t="str">
            <v>00070</v>
          </cell>
          <cell r="J1753" t="str">
            <v>03604231</v>
          </cell>
        </row>
        <row r="1754">
          <cell r="A1754">
            <v>3604410</v>
          </cell>
          <cell r="B1754" t="str">
            <v>FRATTINI</v>
          </cell>
          <cell r="C1754" t="str">
            <v>TOMMASO</v>
          </cell>
          <cell r="D1754" t="str">
            <v>POLISPORTIVA SALF ALTOPADOVANA</v>
          </cell>
          <cell r="E1754">
            <v>0</v>
          </cell>
          <cell r="F1754">
            <v>2006</v>
          </cell>
          <cell r="G1754">
            <v>0</v>
          </cell>
          <cell r="H1754" t="str">
            <v>RM</v>
          </cell>
          <cell r="I1754" t="str">
            <v>00145</v>
          </cell>
          <cell r="J1754" t="str">
            <v>03604410</v>
          </cell>
        </row>
        <row r="1755">
          <cell r="A1755">
            <v>3604076</v>
          </cell>
          <cell r="B1755" t="str">
            <v>GACHAOUI</v>
          </cell>
          <cell r="C1755" t="str">
            <v>YOUSSEF</v>
          </cell>
          <cell r="D1755" t="str">
            <v>POL. DIL. MONTECCHIO PRECALCINO</v>
          </cell>
          <cell r="E1755">
            <v>0</v>
          </cell>
          <cell r="F1755">
            <v>2006</v>
          </cell>
          <cell r="G1755">
            <v>0</v>
          </cell>
          <cell r="H1755" t="str">
            <v>RM</v>
          </cell>
          <cell r="I1755" t="str">
            <v>00004</v>
          </cell>
          <cell r="J1755" t="str">
            <v>03604076</v>
          </cell>
        </row>
        <row r="1756">
          <cell r="A1756">
            <v>3604022</v>
          </cell>
          <cell r="B1756" t="str">
            <v>GALVAN</v>
          </cell>
          <cell r="C1756" t="str">
            <v>DAVIDE</v>
          </cell>
          <cell r="D1756" t="str">
            <v>POLISPORTIVA DUEVILLE</v>
          </cell>
          <cell r="E1756">
            <v>0</v>
          </cell>
          <cell r="F1756">
            <v>2005</v>
          </cell>
          <cell r="G1756">
            <v>0</v>
          </cell>
          <cell r="H1756" t="str">
            <v>RM</v>
          </cell>
          <cell r="I1756" t="str">
            <v>00112</v>
          </cell>
          <cell r="J1756" t="str">
            <v>03604022</v>
          </cell>
        </row>
        <row r="1757">
          <cell r="A1757">
            <v>3607217</v>
          </cell>
          <cell r="B1757" t="str">
            <v>GARBIN</v>
          </cell>
          <cell r="C1757" t="str">
            <v>ZENO</v>
          </cell>
          <cell r="D1757" t="str">
            <v>A.P.D. VALDAGNO</v>
          </cell>
          <cell r="E1757">
            <v>0</v>
          </cell>
          <cell r="F1757">
            <v>2005</v>
          </cell>
          <cell r="G1757">
            <v>0</v>
          </cell>
          <cell r="H1757" t="str">
            <v>RM</v>
          </cell>
          <cell r="I1757" t="str">
            <v>00135</v>
          </cell>
          <cell r="J1757" t="str">
            <v>03607217</v>
          </cell>
        </row>
        <row r="1758">
          <cell r="A1758">
            <v>3605622</v>
          </cell>
          <cell r="B1758" t="str">
            <v>GARDIN</v>
          </cell>
          <cell r="C1758" t="str">
            <v>ALBERTO</v>
          </cell>
          <cell r="D1758" t="str">
            <v>AMICI DELL'ATLETICA VICENZA</v>
          </cell>
          <cell r="E1758">
            <v>0</v>
          </cell>
          <cell r="F1758">
            <v>2006</v>
          </cell>
          <cell r="G1758">
            <v>0</v>
          </cell>
          <cell r="H1758" t="str">
            <v>RM</v>
          </cell>
          <cell r="I1758" t="str">
            <v>00265</v>
          </cell>
          <cell r="J1758" t="str">
            <v>03605622</v>
          </cell>
        </row>
        <row r="1759">
          <cell r="A1759">
            <v>3604023</v>
          </cell>
          <cell r="B1759" t="str">
            <v>GARZIGNATO</v>
          </cell>
          <cell r="C1759" t="str">
            <v>LORENZO</v>
          </cell>
          <cell r="D1759" t="str">
            <v>POLISPORTIVA DUEVILLE</v>
          </cell>
          <cell r="E1759">
            <v>0</v>
          </cell>
          <cell r="F1759">
            <v>2006</v>
          </cell>
          <cell r="G1759">
            <v>0</v>
          </cell>
          <cell r="H1759" t="str">
            <v>RM</v>
          </cell>
          <cell r="I1759" t="str">
            <v>00112</v>
          </cell>
          <cell r="J1759" t="str">
            <v>03604023</v>
          </cell>
        </row>
        <row r="1760">
          <cell r="A1760">
            <v>3603671</v>
          </cell>
          <cell r="B1760" t="str">
            <v>GASPARI</v>
          </cell>
          <cell r="C1760" t="str">
            <v>TOMAS</v>
          </cell>
          <cell r="D1760" t="str">
            <v>A.P.D. VALDAGNO</v>
          </cell>
          <cell r="E1760">
            <v>0</v>
          </cell>
          <cell r="F1760">
            <v>2005</v>
          </cell>
          <cell r="G1760">
            <v>0</v>
          </cell>
          <cell r="H1760" t="str">
            <v>RM</v>
          </cell>
          <cell r="I1760" t="str">
            <v>00135</v>
          </cell>
          <cell r="J1760" t="str">
            <v>03603671</v>
          </cell>
        </row>
        <row r="1761">
          <cell r="A1761">
            <v>3603232</v>
          </cell>
          <cell r="B1761" t="str">
            <v>GENTILIN</v>
          </cell>
          <cell r="C1761" t="str">
            <v>MANUEL</v>
          </cell>
          <cell r="D1761" t="str">
            <v>ATLETICA TRISSINO</v>
          </cell>
          <cell r="E1761">
            <v>0</v>
          </cell>
          <cell r="F1761">
            <v>2005</v>
          </cell>
          <cell r="G1761">
            <v>0</v>
          </cell>
          <cell r="H1761" t="str">
            <v>RM</v>
          </cell>
          <cell r="I1761" t="str">
            <v>00230</v>
          </cell>
          <cell r="J1761" t="str">
            <v>03603232</v>
          </cell>
        </row>
        <row r="1762">
          <cell r="A1762">
            <v>3602889</v>
          </cell>
          <cell r="B1762" t="str">
            <v>GIACHIN</v>
          </cell>
          <cell r="C1762" t="str">
            <v>RICCARDO</v>
          </cell>
          <cell r="D1762" t="str">
            <v>SPAZI VERDI</v>
          </cell>
          <cell r="E1762">
            <v>0</v>
          </cell>
          <cell r="F1762">
            <v>2006</v>
          </cell>
          <cell r="G1762">
            <v>0</v>
          </cell>
          <cell r="H1762" t="str">
            <v>RM</v>
          </cell>
          <cell r="I1762" t="str">
            <v>00298</v>
          </cell>
          <cell r="J1762" t="str">
            <v>03602889</v>
          </cell>
        </row>
        <row r="1763">
          <cell r="A1763">
            <v>3603566</v>
          </cell>
          <cell r="B1763" t="str">
            <v>GILETTI</v>
          </cell>
          <cell r="C1763" t="str">
            <v>PIETRO</v>
          </cell>
          <cell r="D1763" t="str">
            <v>AMICI DELL'ATLETICA VICENZA</v>
          </cell>
          <cell r="E1763">
            <v>0</v>
          </cell>
          <cell r="F1763">
            <v>2006</v>
          </cell>
          <cell r="G1763">
            <v>0</v>
          </cell>
          <cell r="H1763" t="str">
            <v>RM</v>
          </cell>
          <cell r="I1763" t="str">
            <v>00265</v>
          </cell>
          <cell r="J1763" t="str">
            <v>03603566</v>
          </cell>
        </row>
        <row r="1764">
          <cell r="A1764">
            <v>3604557</v>
          </cell>
          <cell r="B1764" t="str">
            <v>GIOLI</v>
          </cell>
          <cell r="C1764" t="str">
            <v>EDOARDO</v>
          </cell>
          <cell r="D1764" t="str">
            <v>CSI ATLETICA COLLI BERICI A.S.D.</v>
          </cell>
          <cell r="E1764">
            <v>0</v>
          </cell>
          <cell r="F1764">
            <v>2006</v>
          </cell>
          <cell r="G1764">
            <v>0</v>
          </cell>
          <cell r="H1764" t="str">
            <v>RM</v>
          </cell>
          <cell r="I1764" t="str">
            <v>00070</v>
          </cell>
          <cell r="J1764" t="str">
            <v>03604557</v>
          </cell>
        </row>
        <row r="1765">
          <cell r="A1765">
            <v>3603348</v>
          </cell>
          <cell r="B1765" t="str">
            <v>GIRARDELLO</v>
          </cell>
          <cell r="C1765" t="str">
            <v>NICOLA</v>
          </cell>
          <cell r="D1765" t="str">
            <v>ATLETICA VALCHIAMPO</v>
          </cell>
          <cell r="E1765">
            <v>0</v>
          </cell>
          <cell r="F1765">
            <v>2005</v>
          </cell>
          <cell r="G1765">
            <v>0</v>
          </cell>
          <cell r="H1765" t="str">
            <v>RM</v>
          </cell>
          <cell r="I1765" t="str">
            <v>00140</v>
          </cell>
          <cell r="J1765" t="str">
            <v>03603348</v>
          </cell>
        </row>
        <row r="1766">
          <cell r="A1766">
            <v>3603280</v>
          </cell>
          <cell r="B1766" t="str">
            <v>GRAINER</v>
          </cell>
          <cell r="C1766" t="str">
            <v>ANDREA</v>
          </cell>
          <cell r="D1766" t="str">
            <v>A.P.D. VALDAGNO</v>
          </cell>
          <cell r="E1766">
            <v>0</v>
          </cell>
          <cell r="F1766">
            <v>2005</v>
          </cell>
          <cell r="G1766">
            <v>0</v>
          </cell>
          <cell r="H1766" t="str">
            <v>RM</v>
          </cell>
          <cell r="I1766" t="str">
            <v>00135</v>
          </cell>
          <cell r="J1766" t="str">
            <v>03603280</v>
          </cell>
        </row>
        <row r="1767">
          <cell r="A1767">
            <v>3603528</v>
          </cell>
          <cell r="B1767" t="str">
            <v>GREGORI</v>
          </cell>
          <cell r="C1767" t="str">
            <v>NICOLã</v>
          </cell>
          <cell r="D1767" t="str">
            <v>U.S. SUMMANO</v>
          </cell>
          <cell r="E1767">
            <v>0</v>
          </cell>
          <cell r="F1767">
            <v>2006</v>
          </cell>
          <cell r="G1767">
            <v>0</v>
          </cell>
          <cell r="H1767" t="str">
            <v>RM</v>
          </cell>
          <cell r="I1767" t="str">
            <v>00137</v>
          </cell>
          <cell r="J1767" t="str">
            <v>03603528</v>
          </cell>
        </row>
        <row r="1768">
          <cell r="A1768">
            <v>3604584</v>
          </cell>
          <cell r="B1768" t="str">
            <v>HU</v>
          </cell>
          <cell r="C1768" t="str">
            <v>ANTONIO</v>
          </cell>
          <cell r="D1768" t="str">
            <v>POLISPORTIVA SALF ALTOPADOVANA</v>
          </cell>
          <cell r="E1768">
            <v>0</v>
          </cell>
          <cell r="F1768">
            <v>2005</v>
          </cell>
          <cell r="G1768">
            <v>0</v>
          </cell>
          <cell r="H1768" t="str">
            <v>RM</v>
          </cell>
          <cell r="I1768" t="str">
            <v>00145</v>
          </cell>
          <cell r="J1768" t="str">
            <v>03604584</v>
          </cell>
        </row>
        <row r="1769">
          <cell r="A1769">
            <v>3604983</v>
          </cell>
          <cell r="B1769" t="str">
            <v>INGLESE</v>
          </cell>
          <cell r="C1769" t="str">
            <v>FRANCESCO</v>
          </cell>
          <cell r="D1769" t="str">
            <v>SPAZI VERDI</v>
          </cell>
          <cell r="E1769">
            <v>0</v>
          </cell>
          <cell r="F1769">
            <v>2006</v>
          </cell>
          <cell r="G1769">
            <v>0</v>
          </cell>
          <cell r="H1769" t="str">
            <v>RM</v>
          </cell>
          <cell r="I1769" t="str">
            <v>00298</v>
          </cell>
          <cell r="J1769" t="str">
            <v>03604983</v>
          </cell>
        </row>
        <row r="1770">
          <cell r="A1770">
            <v>3602398</v>
          </cell>
          <cell r="B1770" t="str">
            <v>JOVANOVIC</v>
          </cell>
          <cell r="C1770" t="str">
            <v>LUKA</v>
          </cell>
          <cell r="D1770" t="str">
            <v>RISORGIVE</v>
          </cell>
          <cell r="E1770">
            <v>0</v>
          </cell>
          <cell r="F1770">
            <v>2006</v>
          </cell>
          <cell r="G1770">
            <v>0</v>
          </cell>
          <cell r="H1770" t="str">
            <v>RM</v>
          </cell>
          <cell r="I1770" t="str">
            <v>00031</v>
          </cell>
          <cell r="J1770" t="str">
            <v>03602398</v>
          </cell>
        </row>
        <row r="1771">
          <cell r="A1771">
            <v>3607012</v>
          </cell>
          <cell r="B1771" t="str">
            <v>KHALFI</v>
          </cell>
          <cell r="C1771" t="str">
            <v>DAVID ASSAAD</v>
          </cell>
          <cell r="D1771" t="str">
            <v>POLISPORTIVA SALF ALTOPADOVANA</v>
          </cell>
          <cell r="E1771">
            <v>0</v>
          </cell>
          <cell r="F1771">
            <v>2005</v>
          </cell>
          <cell r="G1771">
            <v>0</v>
          </cell>
          <cell r="H1771" t="str">
            <v>RM</v>
          </cell>
          <cell r="I1771" t="str">
            <v>00145</v>
          </cell>
          <cell r="J1771" t="str">
            <v>03607012</v>
          </cell>
        </row>
        <row r="1772">
          <cell r="A1772">
            <v>3607462</v>
          </cell>
          <cell r="B1772" t="str">
            <v>KUMAR</v>
          </cell>
          <cell r="C1772" t="str">
            <v>MUKESH</v>
          </cell>
          <cell r="D1772" t="str">
            <v>CSI ATLETICA COLLI BERICI A.S.D.</v>
          </cell>
          <cell r="E1772">
            <v>0</v>
          </cell>
          <cell r="F1772">
            <v>2005</v>
          </cell>
          <cell r="G1772">
            <v>0</v>
          </cell>
          <cell r="H1772" t="str">
            <v>RM</v>
          </cell>
          <cell r="I1772" t="str">
            <v>00070</v>
          </cell>
          <cell r="J1772" t="str">
            <v>03607462</v>
          </cell>
        </row>
        <row r="1773">
          <cell r="A1773">
            <v>3604588</v>
          </cell>
          <cell r="B1773" t="str">
            <v>LAGO</v>
          </cell>
          <cell r="C1773" t="str">
            <v>TOMMASO ANGELO</v>
          </cell>
          <cell r="D1773" t="str">
            <v>POLISPORTIVA SALF ALTOPADOVANA</v>
          </cell>
          <cell r="E1773">
            <v>0</v>
          </cell>
          <cell r="F1773">
            <v>2005</v>
          </cell>
          <cell r="G1773">
            <v>0</v>
          </cell>
          <cell r="H1773" t="str">
            <v>RM</v>
          </cell>
          <cell r="I1773" t="str">
            <v>00145</v>
          </cell>
          <cell r="J1773" t="str">
            <v>03604588</v>
          </cell>
        </row>
        <row r="1774">
          <cell r="A1774">
            <v>3604822</v>
          </cell>
          <cell r="B1774" t="str">
            <v>LAHOUAL</v>
          </cell>
          <cell r="C1774" t="str">
            <v>YOUSSEF</v>
          </cell>
          <cell r="D1774" t="str">
            <v>G.S. LEONICENA</v>
          </cell>
          <cell r="E1774">
            <v>0</v>
          </cell>
          <cell r="F1774">
            <v>2006</v>
          </cell>
          <cell r="G1774">
            <v>0</v>
          </cell>
          <cell r="H1774" t="str">
            <v>RM</v>
          </cell>
          <cell r="I1774" t="str">
            <v>00136</v>
          </cell>
          <cell r="J1774" t="str">
            <v>03604822</v>
          </cell>
        </row>
        <row r="1775">
          <cell r="A1775">
            <v>3603569</v>
          </cell>
          <cell r="B1775" t="str">
            <v>LAMESSO</v>
          </cell>
          <cell r="C1775" t="str">
            <v>ENRICO</v>
          </cell>
          <cell r="D1775" t="str">
            <v>AMICI DELL'ATLETICA VICENZA</v>
          </cell>
          <cell r="E1775">
            <v>0</v>
          </cell>
          <cell r="F1775">
            <v>2006</v>
          </cell>
          <cell r="G1775">
            <v>0</v>
          </cell>
          <cell r="H1775" t="str">
            <v>RM</v>
          </cell>
          <cell r="I1775" t="str">
            <v>00265</v>
          </cell>
          <cell r="J1775" t="str">
            <v>03603569</v>
          </cell>
        </row>
        <row r="1776">
          <cell r="A1776">
            <v>3604055</v>
          </cell>
          <cell r="B1776" t="str">
            <v>LEDER</v>
          </cell>
          <cell r="C1776" t="str">
            <v>MATTEO</v>
          </cell>
          <cell r="D1776" t="str">
            <v>U.S. SUMMANO</v>
          </cell>
          <cell r="E1776">
            <v>0</v>
          </cell>
          <cell r="F1776">
            <v>2006</v>
          </cell>
          <cell r="G1776">
            <v>0</v>
          </cell>
          <cell r="H1776" t="str">
            <v>RM</v>
          </cell>
          <cell r="I1776" t="str">
            <v>00137</v>
          </cell>
          <cell r="J1776" t="str">
            <v>03604055</v>
          </cell>
        </row>
        <row r="1777">
          <cell r="A1777">
            <v>3603572</v>
          </cell>
          <cell r="B1777" t="str">
            <v>LONGHI</v>
          </cell>
          <cell r="C1777" t="str">
            <v>MARCO</v>
          </cell>
          <cell r="D1777" t="str">
            <v>AMICI DELL'ATLETICA VICENZA</v>
          </cell>
          <cell r="E1777">
            <v>0</v>
          </cell>
          <cell r="F1777">
            <v>2005</v>
          </cell>
          <cell r="G1777">
            <v>0</v>
          </cell>
          <cell r="H1777" t="str">
            <v>RM</v>
          </cell>
          <cell r="I1777" t="str">
            <v>00265</v>
          </cell>
          <cell r="J1777" t="str">
            <v>03603572</v>
          </cell>
        </row>
        <row r="1778">
          <cell r="A1778">
            <v>3602314</v>
          </cell>
          <cell r="B1778" t="str">
            <v>LONGHI</v>
          </cell>
          <cell r="C1778" t="str">
            <v>PIETRO</v>
          </cell>
          <cell r="D1778" t="str">
            <v>POL. DIL. MONTECCHIO PRECALCINO</v>
          </cell>
          <cell r="E1778">
            <v>0</v>
          </cell>
          <cell r="F1778">
            <v>2006</v>
          </cell>
          <cell r="G1778">
            <v>0</v>
          </cell>
          <cell r="H1778" t="str">
            <v>RM</v>
          </cell>
          <cell r="I1778" t="str">
            <v>00004</v>
          </cell>
          <cell r="J1778" t="str">
            <v>03602314</v>
          </cell>
        </row>
        <row r="1779">
          <cell r="A1779">
            <v>3603672</v>
          </cell>
          <cell r="B1779" t="str">
            <v>LORA</v>
          </cell>
          <cell r="C1779" t="str">
            <v>TOMMASO</v>
          </cell>
          <cell r="D1779" t="str">
            <v>A.P.D. VALDAGNO</v>
          </cell>
          <cell r="E1779">
            <v>0</v>
          </cell>
          <cell r="F1779">
            <v>2005</v>
          </cell>
          <cell r="G1779">
            <v>0</v>
          </cell>
          <cell r="H1779" t="str">
            <v>RM</v>
          </cell>
          <cell r="I1779" t="str">
            <v>00135</v>
          </cell>
          <cell r="J1779" t="str">
            <v>03603672</v>
          </cell>
        </row>
        <row r="1780">
          <cell r="A1780">
            <v>3602782</v>
          </cell>
          <cell r="B1780" t="str">
            <v>LUNARDON</v>
          </cell>
          <cell r="C1780" t="str">
            <v>RICCARDO</v>
          </cell>
          <cell r="D1780" t="str">
            <v>C.S.I. TEZZE SUL BRENTA</v>
          </cell>
          <cell r="E1780">
            <v>0</v>
          </cell>
          <cell r="F1780">
            <v>2006</v>
          </cell>
          <cell r="G1780">
            <v>0</v>
          </cell>
          <cell r="H1780" t="str">
            <v>RM</v>
          </cell>
          <cell r="I1780" t="str">
            <v>00134</v>
          </cell>
          <cell r="J1780" t="str">
            <v>03602782</v>
          </cell>
        </row>
        <row r="1781">
          <cell r="A1781">
            <v>3602514</v>
          </cell>
          <cell r="B1781" t="str">
            <v>MANCA</v>
          </cell>
          <cell r="C1781" t="str">
            <v>ALESSANDRO</v>
          </cell>
          <cell r="D1781" t="str">
            <v>ATLETICA UNION CREAZZO A.S.D.</v>
          </cell>
          <cell r="E1781">
            <v>0</v>
          </cell>
          <cell r="F1781">
            <v>2005</v>
          </cell>
          <cell r="G1781">
            <v>0</v>
          </cell>
          <cell r="H1781" t="str">
            <v>RM</v>
          </cell>
          <cell r="I1781" t="str">
            <v>00101</v>
          </cell>
          <cell r="J1781" t="str">
            <v>03602514</v>
          </cell>
        </row>
        <row r="1782">
          <cell r="A1782">
            <v>3604242</v>
          </cell>
          <cell r="B1782" t="str">
            <v>MARCHIORO</v>
          </cell>
          <cell r="C1782" t="str">
            <v>FILIPPO</v>
          </cell>
          <cell r="D1782" t="str">
            <v>CSI ATLETICA COLLI BERICI A.S.D.</v>
          </cell>
          <cell r="E1782">
            <v>0</v>
          </cell>
          <cell r="F1782">
            <v>2005</v>
          </cell>
          <cell r="G1782">
            <v>0</v>
          </cell>
          <cell r="H1782" t="str">
            <v>RM</v>
          </cell>
          <cell r="I1782" t="str">
            <v>00070</v>
          </cell>
          <cell r="J1782" t="str">
            <v>03604242</v>
          </cell>
        </row>
        <row r="1783">
          <cell r="A1783">
            <v>3603670</v>
          </cell>
          <cell r="B1783" t="str">
            <v>MASSENZ</v>
          </cell>
          <cell r="C1783" t="str">
            <v>ANDREA</v>
          </cell>
          <cell r="D1783" t="str">
            <v>A.P.D. VALDAGNO</v>
          </cell>
          <cell r="E1783">
            <v>0</v>
          </cell>
          <cell r="F1783">
            <v>2005</v>
          </cell>
          <cell r="G1783">
            <v>0</v>
          </cell>
          <cell r="H1783" t="str">
            <v>RM</v>
          </cell>
          <cell r="I1783" t="str">
            <v>00135</v>
          </cell>
          <cell r="J1783" t="str">
            <v>03603670</v>
          </cell>
        </row>
        <row r="1784">
          <cell r="A1784">
            <v>3604243</v>
          </cell>
          <cell r="B1784" t="str">
            <v>MATTIAZZI</v>
          </cell>
          <cell r="C1784" t="str">
            <v>MARTINO</v>
          </cell>
          <cell r="D1784" t="str">
            <v>CSI ATLETICA COLLI BERICI A.S.D.</v>
          </cell>
          <cell r="E1784">
            <v>0</v>
          </cell>
          <cell r="F1784">
            <v>2006</v>
          </cell>
          <cell r="G1784">
            <v>0</v>
          </cell>
          <cell r="H1784" t="str">
            <v>RM</v>
          </cell>
          <cell r="I1784" t="str">
            <v>00070</v>
          </cell>
          <cell r="J1784" t="str">
            <v>03604243</v>
          </cell>
        </row>
        <row r="1785">
          <cell r="A1785">
            <v>3603490</v>
          </cell>
          <cell r="B1785" t="str">
            <v>MENEGHELLO</v>
          </cell>
          <cell r="C1785" t="str">
            <v>GIOVANNI</v>
          </cell>
          <cell r="D1785" t="str">
            <v>A.A. ATLETICA MALO</v>
          </cell>
          <cell r="E1785">
            <v>0</v>
          </cell>
          <cell r="F1785">
            <v>2005</v>
          </cell>
          <cell r="G1785">
            <v>0</v>
          </cell>
          <cell r="H1785" t="str">
            <v>RM</v>
          </cell>
          <cell r="I1785" t="str">
            <v>00132</v>
          </cell>
          <cell r="J1785" t="str">
            <v>03603490</v>
          </cell>
        </row>
        <row r="1786">
          <cell r="A1786">
            <v>3603079</v>
          </cell>
          <cell r="B1786" t="str">
            <v>MENEGUZZO</v>
          </cell>
          <cell r="C1786" t="str">
            <v>DAMIANO</v>
          </cell>
          <cell r="D1786" t="str">
            <v>ATLETICA ARZIGNANO</v>
          </cell>
          <cell r="E1786">
            <v>0</v>
          </cell>
          <cell r="F1786">
            <v>2005</v>
          </cell>
          <cell r="G1786">
            <v>0</v>
          </cell>
          <cell r="H1786" t="str">
            <v>RM</v>
          </cell>
          <cell r="I1786" t="str">
            <v>00131</v>
          </cell>
          <cell r="J1786" t="str">
            <v>03603079</v>
          </cell>
        </row>
        <row r="1787">
          <cell r="A1787">
            <v>3605629</v>
          </cell>
          <cell r="B1787" t="str">
            <v>MIOTELLO</v>
          </cell>
          <cell r="C1787" t="str">
            <v>DARIO</v>
          </cell>
          <cell r="D1787" t="str">
            <v>ARCES</v>
          </cell>
          <cell r="E1787">
            <v>0</v>
          </cell>
          <cell r="F1787">
            <v>2005</v>
          </cell>
          <cell r="G1787">
            <v>0</v>
          </cell>
          <cell r="H1787" t="str">
            <v>RM</v>
          </cell>
          <cell r="I1787" t="str">
            <v>00339</v>
          </cell>
          <cell r="J1787" t="str">
            <v>03605629</v>
          </cell>
        </row>
        <row r="1788">
          <cell r="A1788">
            <v>3604361</v>
          </cell>
          <cell r="B1788" t="str">
            <v>MORETTO</v>
          </cell>
          <cell r="C1788" t="str">
            <v>GIANMARCO</v>
          </cell>
          <cell r="D1788" t="str">
            <v>AMICI DELL'ATLETICA VICENZA</v>
          </cell>
          <cell r="E1788">
            <v>0</v>
          </cell>
          <cell r="F1788">
            <v>2005</v>
          </cell>
          <cell r="G1788">
            <v>0</v>
          </cell>
          <cell r="H1788" t="str">
            <v>RM</v>
          </cell>
          <cell r="I1788" t="str">
            <v>00265</v>
          </cell>
          <cell r="J1788" t="str">
            <v>03604361</v>
          </cell>
        </row>
        <row r="1789">
          <cell r="A1789">
            <v>3604068</v>
          </cell>
          <cell r="B1789" t="str">
            <v>MOTTERLE</v>
          </cell>
          <cell r="C1789" t="str">
            <v>DAVIDE</v>
          </cell>
          <cell r="D1789" t="str">
            <v>RISORGIVE</v>
          </cell>
          <cell r="E1789">
            <v>0</v>
          </cell>
          <cell r="F1789">
            <v>2005</v>
          </cell>
          <cell r="G1789">
            <v>0</v>
          </cell>
          <cell r="H1789" t="str">
            <v>RM</v>
          </cell>
          <cell r="I1789" t="str">
            <v>00031</v>
          </cell>
          <cell r="J1789" t="str">
            <v>03604068</v>
          </cell>
        </row>
        <row r="1790">
          <cell r="A1790">
            <v>3604807</v>
          </cell>
          <cell r="B1790" t="str">
            <v>MUSTAFA</v>
          </cell>
          <cell r="C1790" t="str">
            <v>KEVIN</v>
          </cell>
          <cell r="D1790" t="str">
            <v>POL. DIL. MONTECCHIO PRECALCINO</v>
          </cell>
          <cell r="E1790">
            <v>0</v>
          </cell>
          <cell r="F1790">
            <v>2005</v>
          </cell>
          <cell r="G1790">
            <v>0</v>
          </cell>
          <cell r="H1790" t="str">
            <v>RM</v>
          </cell>
          <cell r="I1790" t="str">
            <v>00004</v>
          </cell>
          <cell r="J1790" t="str">
            <v>03604807</v>
          </cell>
        </row>
        <row r="1791">
          <cell r="A1791">
            <v>3603604</v>
          </cell>
          <cell r="B1791" t="str">
            <v>NASSI</v>
          </cell>
          <cell r="C1791" t="str">
            <v>DANIELE</v>
          </cell>
          <cell r="D1791" t="str">
            <v>AMICI DELL'ATLETICA VICENZA</v>
          </cell>
          <cell r="E1791">
            <v>0</v>
          </cell>
          <cell r="F1791">
            <v>2005</v>
          </cell>
          <cell r="G1791">
            <v>0</v>
          </cell>
          <cell r="H1791" t="str">
            <v>RM</v>
          </cell>
          <cell r="I1791" t="str">
            <v>00265</v>
          </cell>
          <cell r="J1791" t="str">
            <v>03603604</v>
          </cell>
        </row>
        <row r="1792">
          <cell r="A1792">
            <v>3603360</v>
          </cell>
          <cell r="B1792" t="str">
            <v>NEGRIN</v>
          </cell>
          <cell r="C1792" t="str">
            <v>ENRICO</v>
          </cell>
          <cell r="D1792" t="str">
            <v>ATLETICA VALCHIAMPO</v>
          </cell>
          <cell r="E1792">
            <v>0</v>
          </cell>
          <cell r="F1792">
            <v>2006</v>
          </cell>
          <cell r="G1792">
            <v>0</v>
          </cell>
          <cell r="H1792" t="str">
            <v>RM</v>
          </cell>
          <cell r="I1792" t="str">
            <v>00140</v>
          </cell>
          <cell r="J1792" t="str">
            <v>03603360</v>
          </cell>
        </row>
        <row r="1793">
          <cell r="A1793">
            <v>3602784</v>
          </cell>
          <cell r="B1793" t="str">
            <v>PAGLIARO</v>
          </cell>
          <cell r="C1793" t="str">
            <v>TOMMASO</v>
          </cell>
          <cell r="D1793" t="str">
            <v>C.S.I. TEZZE SUL BRENTA</v>
          </cell>
          <cell r="E1793">
            <v>0</v>
          </cell>
          <cell r="F1793">
            <v>2006</v>
          </cell>
          <cell r="G1793">
            <v>0</v>
          </cell>
          <cell r="H1793" t="str">
            <v>RM</v>
          </cell>
          <cell r="I1793" t="str">
            <v>00134</v>
          </cell>
          <cell r="J1793" t="str">
            <v>03602784</v>
          </cell>
        </row>
        <row r="1794">
          <cell r="A1794">
            <v>3602615</v>
          </cell>
          <cell r="B1794" t="str">
            <v>PANAROTTO</v>
          </cell>
          <cell r="C1794" t="str">
            <v>FEDERICO</v>
          </cell>
          <cell r="D1794" t="str">
            <v>ATLETICA MONTECCHIO MAGGIORE</v>
          </cell>
          <cell r="E1794">
            <v>0</v>
          </cell>
          <cell r="F1794">
            <v>2005</v>
          </cell>
          <cell r="G1794">
            <v>0</v>
          </cell>
          <cell r="H1794" t="str">
            <v>RM</v>
          </cell>
          <cell r="I1794" t="str">
            <v>00346</v>
          </cell>
          <cell r="J1794" t="str">
            <v>03602615</v>
          </cell>
        </row>
        <row r="1795">
          <cell r="A1795">
            <v>3608129</v>
          </cell>
          <cell r="B1795" t="str">
            <v>PASQUALIN</v>
          </cell>
          <cell r="C1795" t="str">
            <v>ENEA CARLO ALBERTO</v>
          </cell>
          <cell r="D1795" t="str">
            <v>CSI ATLETICA COLLI BERICI A.S.D.</v>
          </cell>
          <cell r="E1795">
            <v>0</v>
          </cell>
          <cell r="F1795">
            <v>2006</v>
          </cell>
          <cell r="G1795">
            <v>0</v>
          </cell>
          <cell r="H1795" t="str">
            <v>RM</v>
          </cell>
          <cell r="I1795" t="str">
            <v>00070</v>
          </cell>
          <cell r="J1795" t="str">
            <v>03608129</v>
          </cell>
        </row>
        <row r="1796">
          <cell r="A1796">
            <v>3607642</v>
          </cell>
          <cell r="B1796" t="str">
            <v>PEGORARO</v>
          </cell>
          <cell r="C1796" t="str">
            <v>TOMMASO</v>
          </cell>
          <cell r="D1796" t="str">
            <v>CSI ATLETICA COLLI BERICI A.S.D.</v>
          </cell>
          <cell r="E1796">
            <v>0</v>
          </cell>
          <cell r="F1796">
            <v>2005</v>
          </cell>
          <cell r="G1796">
            <v>0</v>
          </cell>
          <cell r="H1796" t="str">
            <v>RM</v>
          </cell>
          <cell r="I1796" t="str">
            <v>00070</v>
          </cell>
          <cell r="J1796" t="str">
            <v>03607642</v>
          </cell>
        </row>
        <row r="1797">
          <cell r="A1797">
            <v>3605817</v>
          </cell>
          <cell r="B1797" t="str">
            <v>PEGORIN</v>
          </cell>
          <cell r="C1797" t="str">
            <v>FRANCESCO</v>
          </cell>
          <cell r="D1797" t="str">
            <v>POLISPORTIVA SALF ALTOPADOVANA</v>
          </cell>
          <cell r="E1797">
            <v>0</v>
          </cell>
          <cell r="F1797">
            <v>2006</v>
          </cell>
          <cell r="G1797">
            <v>0</v>
          </cell>
          <cell r="H1797" t="str">
            <v>RM</v>
          </cell>
          <cell r="I1797" t="str">
            <v>00145</v>
          </cell>
          <cell r="J1797" t="str">
            <v>03605817</v>
          </cell>
        </row>
        <row r="1798">
          <cell r="A1798">
            <v>3603701</v>
          </cell>
          <cell r="B1798" t="str">
            <v>PELLICHERO</v>
          </cell>
          <cell r="C1798" t="str">
            <v>FEDERICO</v>
          </cell>
          <cell r="D1798" t="str">
            <v>A.P.D. VALDAGNO</v>
          </cell>
          <cell r="E1798">
            <v>0</v>
          </cell>
          <cell r="F1798">
            <v>2006</v>
          </cell>
          <cell r="G1798">
            <v>0</v>
          </cell>
          <cell r="H1798" t="str">
            <v>RM</v>
          </cell>
          <cell r="I1798" t="str">
            <v>00135</v>
          </cell>
          <cell r="J1798" t="str">
            <v>03603701</v>
          </cell>
        </row>
        <row r="1799">
          <cell r="A1799">
            <v>3605848</v>
          </cell>
          <cell r="B1799" t="str">
            <v>PESAVENTO</v>
          </cell>
          <cell r="C1799" t="str">
            <v>ANDREA</v>
          </cell>
          <cell r="D1799" t="str">
            <v>POLISPORTIVA DUEVILLE</v>
          </cell>
          <cell r="E1799">
            <v>0</v>
          </cell>
          <cell r="F1799">
            <v>2005</v>
          </cell>
          <cell r="G1799">
            <v>0</v>
          </cell>
          <cell r="H1799" t="str">
            <v>RM</v>
          </cell>
          <cell r="I1799" t="str">
            <v>00112</v>
          </cell>
          <cell r="J1799" t="str">
            <v>03605848</v>
          </cell>
        </row>
        <row r="1800">
          <cell r="A1800">
            <v>3602900</v>
          </cell>
          <cell r="B1800" t="str">
            <v>PETTINA'</v>
          </cell>
          <cell r="C1800" t="str">
            <v>ELIA</v>
          </cell>
          <cell r="D1800" t="str">
            <v>SPAZI VERDI</v>
          </cell>
          <cell r="E1800">
            <v>0</v>
          </cell>
          <cell r="F1800">
            <v>2005</v>
          </cell>
          <cell r="G1800">
            <v>0</v>
          </cell>
          <cell r="H1800" t="str">
            <v>RM</v>
          </cell>
          <cell r="I1800" t="str">
            <v>00298</v>
          </cell>
          <cell r="J1800" t="str">
            <v>03602900</v>
          </cell>
        </row>
        <row r="1801">
          <cell r="A1801">
            <v>3602901</v>
          </cell>
          <cell r="B1801" t="str">
            <v>PIANEZZOLA</v>
          </cell>
          <cell r="C1801" t="str">
            <v>MARCO</v>
          </cell>
          <cell r="D1801" t="str">
            <v>SPAZI VERDI</v>
          </cell>
          <cell r="E1801">
            <v>0</v>
          </cell>
          <cell r="F1801">
            <v>2006</v>
          </cell>
          <cell r="G1801">
            <v>0</v>
          </cell>
          <cell r="H1801" t="str">
            <v>RM</v>
          </cell>
          <cell r="I1801" t="str">
            <v>00298</v>
          </cell>
          <cell r="J1801" t="str">
            <v>03602901</v>
          </cell>
        </row>
        <row r="1802">
          <cell r="A1802">
            <v>3605815</v>
          </cell>
          <cell r="B1802" t="str">
            <v>PILLON</v>
          </cell>
          <cell r="C1802" t="str">
            <v>STEFANO</v>
          </cell>
          <cell r="D1802" t="str">
            <v>POLISPORTIVA SALF ALTOPADOVANA</v>
          </cell>
          <cell r="E1802">
            <v>0</v>
          </cell>
          <cell r="F1802">
            <v>2006</v>
          </cell>
          <cell r="G1802">
            <v>0</v>
          </cell>
          <cell r="H1802" t="str">
            <v>RM</v>
          </cell>
          <cell r="I1802" t="str">
            <v>00145</v>
          </cell>
          <cell r="J1802" t="str">
            <v>03605815</v>
          </cell>
        </row>
        <row r="1803">
          <cell r="A1803">
            <v>3603716</v>
          </cell>
          <cell r="B1803" t="str">
            <v>PONZA</v>
          </cell>
          <cell r="C1803" t="str">
            <v>VLADIMIR</v>
          </cell>
          <cell r="D1803" t="str">
            <v>A.P.D. VALDAGNO</v>
          </cell>
          <cell r="E1803">
            <v>0</v>
          </cell>
          <cell r="F1803">
            <v>2005</v>
          </cell>
          <cell r="G1803">
            <v>0</v>
          </cell>
          <cell r="H1803" t="str">
            <v>RM</v>
          </cell>
          <cell r="I1803" t="str">
            <v>00135</v>
          </cell>
          <cell r="J1803" t="str">
            <v>03603716</v>
          </cell>
        </row>
        <row r="1804">
          <cell r="A1804">
            <v>3604682</v>
          </cell>
          <cell r="B1804" t="str">
            <v>QUENNET</v>
          </cell>
          <cell r="C1804" t="str">
            <v>RAPHAEL</v>
          </cell>
          <cell r="D1804" t="str">
            <v>ATLETICA UNION CREAZZO A.S.D.</v>
          </cell>
          <cell r="E1804">
            <v>0</v>
          </cell>
          <cell r="F1804">
            <v>2005</v>
          </cell>
          <cell r="G1804">
            <v>0</v>
          </cell>
          <cell r="H1804" t="str">
            <v>RM</v>
          </cell>
          <cell r="I1804" t="str">
            <v>00101</v>
          </cell>
          <cell r="J1804" t="str">
            <v>03604682</v>
          </cell>
        </row>
        <row r="1805">
          <cell r="A1805">
            <v>3604686</v>
          </cell>
          <cell r="B1805" t="str">
            <v>RACCHELLA</v>
          </cell>
          <cell r="C1805" t="str">
            <v>LEONARDO</v>
          </cell>
          <cell r="D1805" t="str">
            <v>POLISPORTIVA SALF ALTOPADOVANA</v>
          </cell>
          <cell r="E1805">
            <v>0</v>
          </cell>
          <cell r="F1805">
            <v>2005</v>
          </cell>
          <cell r="G1805">
            <v>0</v>
          </cell>
          <cell r="H1805" t="str">
            <v>RM</v>
          </cell>
          <cell r="I1805" t="str">
            <v>00145</v>
          </cell>
          <cell r="J1805" t="str">
            <v>03604686</v>
          </cell>
        </row>
        <row r="1806">
          <cell r="A1806">
            <v>3602783</v>
          </cell>
          <cell r="B1806" t="str">
            <v>RANGO</v>
          </cell>
          <cell r="C1806" t="str">
            <v>TOMAS</v>
          </cell>
          <cell r="D1806" t="str">
            <v>C.S.I. TEZZE SUL BRENTA</v>
          </cell>
          <cell r="E1806">
            <v>0</v>
          </cell>
          <cell r="F1806">
            <v>2005</v>
          </cell>
          <cell r="G1806">
            <v>0</v>
          </cell>
          <cell r="H1806" t="str">
            <v>RM</v>
          </cell>
          <cell r="I1806" t="str">
            <v>00134</v>
          </cell>
          <cell r="J1806" t="str">
            <v>03602783</v>
          </cell>
        </row>
        <row r="1807">
          <cell r="A1807">
            <v>3605737</v>
          </cell>
          <cell r="B1807" t="str">
            <v>RECH</v>
          </cell>
          <cell r="C1807" t="str">
            <v>MATTEO</v>
          </cell>
          <cell r="D1807" t="str">
            <v>C.S.I. TEZZE SUL BRENTA</v>
          </cell>
          <cell r="E1807">
            <v>0</v>
          </cell>
          <cell r="F1807">
            <v>2006</v>
          </cell>
          <cell r="G1807">
            <v>0</v>
          </cell>
          <cell r="H1807" t="str">
            <v>RM</v>
          </cell>
          <cell r="I1807" t="str">
            <v>00134</v>
          </cell>
          <cell r="J1807" t="str">
            <v>03605737</v>
          </cell>
        </row>
        <row r="1808">
          <cell r="A1808">
            <v>3604945</v>
          </cell>
          <cell r="B1808" t="str">
            <v>RENSI</v>
          </cell>
          <cell r="C1808" t="str">
            <v>SEBASTIANO</v>
          </cell>
          <cell r="D1808" t="str">
            <v>ATLETICA ARZIGNANO</v>
          </cell>
          <cell r="E1808">
            <v>0</v>
          </cell>
          <cell r="F1808">
            <v>2005</v>
          </cell>
          <cell r="G1808">
            <v>0</v>
          </cell>
          <cell r="H1808" t="str">
            <v>RM</v>
          </cell>
          <cell r="I1808" t="str">
            <v>00131</v>
          </cell>
          <cell r="J1808" t="str">
            <v>03604945</v>
          </cell>
        </row>
        <row r="1809">
          <cell r="A1809">
            <v>3602775</v>
          </cell>
          <cell r="B1809" t="str">
            <v>RIGONI</v>
          </cell>
          <cell r="C1809" t="str">
            <v>TOMMASO</v>
          </cell>
          <cell r="D1809" t="str">
            <v>C.S.I. TEZZE SUL BRENTA</v>
          </cell>
          <cell r="E1809">
            <v>0</v>
          </cell>
          <cell r="F1809">
            <v>2006</v>
          </cell>
          <cell r="G1809">
            <v>0</v>
          </cell>
          <cell r="H1809" t="str">
            <v>RM</v>
          </cell>
          <cell r="I1809" t="str">
            <v>00134</v>
          </cell>
          <cell r="J1809" t="str">
            <v>03602775</v>
          </cell>
        </row>
        <row r="1810">
          <cell r="A1810">
            <v>3603094</v>
          </cell>
          <cell r="B1810" t="str">
            <v>ROSSETTI</v>
          </cell>
          <cell r="C1810" t="str">
            <v>SEBASTIAN</v>
          </cell>
          <cell r="D1810" t="str">
            <v>ATLETICA ARZIGNANO</v>
          </cell>
          <cell r="E1810">
            <v>0</v>
          </cell>
          <cell r="F1810">
            <v>2005</v>
          </cell>
          <cell r="G1810">
            <v>0</v>
          </cell>
          <cell r="H1810" t="str">
            <v>RM</v>
          </cell>
          <cell r="I1810" t="str">
            <v>00131</v>
          </cell>
          <cell r="J1810" t="str">
            <v>03603094</v>
          </cell>
        </row>
        <row r="1811">
          <cell r="A1811">
            <v>3604317</v>
          </cell>
          <cell r="B1811" t="str">
            <v>ROSSI</v>
          </cell>
          <cell r="C1811" t="str">
            <v>MATTEO</v>
          </cell>
          <cell r="D1811" t="str">
            <v>RISORGIVE</v>
          </cell>
          <cell r="E1811">
            <v>0</v>
          </cell>
          <cell r="F1811">
            <v>2005</v>
          </cell>
          <cell r="G1811">
            <v>0</v>
          </cell>
          <cell r="H1811" t="str">
            <v>RM</v>
          </cell>
          <cell r="I1811" t="str">
            <v>00031</v>
          </cell>
          <cell r="J1811" t="str">
            <v>03604317</v>
          </cell>
        </row>
        <row r="1812">
          <cell r="A1812">
            <v>3603199</v>
          </cell>
          <cell r="B1812" t="str">
            <v>ROSSI DI SCHIO</v>
          </cell>
          <cell r="C1812" t="str">
            <v>FRANCESCO</v>
          </cell>
          <cell r="D1812" t="str">
            <v>AMICI DELL'ATLETICA VICENZA</v>
          </cell>
          <cell r="E1812">
            <v>0</v>
          </cell>
          <cell r="F1812">
            <v>2005</v>
          </cell>
          <cell r="G1812">
            <v>0</v>
          </cell>
          <cell r="H1812" t="str">
            <v>RM</v>
          </cell>
          <cell r="I1812" t="str">
            <v>00265</v>
          </cell>
          <cell r="J1812" t="str">
            <v>03603199</v>
          </cell>
        </row>
        <row r="1813">
          <cell r="A1813">
            <v>3604607</v>
          </cell>
          <cell r="B1813" t="str">
            <v>SAGGIO</v>
          </cell>
          <cell r="C1813" t="str">
            <v>MATTEO</v>
          </cell>
          <cell r="D1813" t="str">
            <v>RISORGIVE</v>
          </cell>
          <cell r="E1813">
            <v>0</v>
          </cell>
          <cell r="F1813">
            <v>2005</v>
          </cell>
          <cell r="G1813">
            <v>0</v>
          </cell>
          <cell r="H1813" t="str">
            <v>RM</v>
          </cell>
          <cell r="I1813" t="str">
            <v>00031</v>
          </cell>
          <cell r="J1813" t="str">
            <v>03604607</v>
          </cell>
        </row>
        <row r="1814">
          <cell r="A1814">
            <v>3603296</v>
          </cell>
          <cell r="B1814" t="str">
            <v>SANTAGIULIANA</v>
          </cell>
          <cell r="C1814" t="str">
            <v>ETTORE</v>
          </cell>
          <cell r="D1814" t="str">
            <v>A.P.D. VALDAGNO</v>
          </cell>
          <cell r="E1814">
            <v>0</v>
          </cell>
          <cell r="F1814">
            <v>2006</v>
          </cell>
          <cell r="G1814">
            <v>0</v>
          </cell>
          <cell r="H1814" t="str">
            <v>RM</v>
          </cell>
          <cell r="I1814" t="str">
            <v>00135</v>
          </cell>
          <cell r="J1814" t="str">
            <v>03603296</v>
          </cell>
        </row>
        <row r="1815">
          <cell r="A1815">
            <v>3603709</v>
          </cell>
          <cell r="B1815" t="str">
            <v>SANTINI</v>
          </cell>
          <cell r="C1815" t="str">
            <v>MATTEO</v>
          </cell>
          <cell r="D1815" t="str">
            <v>A.P.D. VALDAGNO</v>
          </cell>
          <cell r="E1815">
            <v>0</v>
          </cell>
          <cell r="F1815">
            <v>2005</v>
          </cell>
          <cell r="G1815">
            <v>0</v>
          </cell>
          <cell r="H1815" t="str">
            <v>RM</v>
          </cell>
          <cell r="I1815" t="str">
            <v>00135</v>
          </cell>
          <cell r="J1815" t="str">
            <v>03603709</v>
          </cell>
        </row>
        <row r="1816">
          <cell r="A1816">
            <v>3604286</v>
          </cell>
          <cell r="B1816" t="str">
            <v>SARTORI</v>
          </cell>
          <cell r="C1816" t="str">
            <v>ALESSANDRO</v>
          </cell>
          <cell r="D1816" t="str">
            <v>AMICI DELL'ATLETICA VICENZA</v>
          </cell>
          <cell r="E1816">
            <v>0</v>
          </cell>
          <cell r="F1816">
            <v>2005</v>
          </cell>
          <cell r="G1816">
            <v>0</v>
          </cell>
          <cell r="H1816" t="str">
            <v>RM</v>
          </cell>
          <cell r="I1816" t="str">
            <v>00265</v>
          </cell>
          <cell r="J1816" t="str">
            <v>03604286</v>
          </cell>
        </row>
        <row r="1817">
          <cell r="A1817">
            <v>3603789</v>
          </cell>
          <cell r="B1817" t="str">
            <v>SARTORI</v>
          </cell>
          <cell r="C1817" t="str">
            <v>JACOPO</v>
          </cell>
          <cell r="D1817" t="str">
            <v>G.S. LEONICENA</v>
          </cell>
          <cell r="E1817">
            <v>0</v>
          </cell>
          <cell r="F1817">
            <v>2006</v>
          </cell>
          <cell r="G1817">
            <v>0</v>
          </cell>
          <cell r="H1817" t="str">
            <v>RM</v>
          </cell>
          <cell r="I1817" t="str">
            <v>00136</v>
          </cell>
          <cell r="J1817" t="str">
            <v>03603789</v>
          </cell>
        </row>
        <row r="1818">
          <cell r="A1818">
            <v>3603601</v>
          </cell>
          <cell r="B1818" t="str">
            <v>SARTORI</v>
          </cell>
          <cell r="C1818" t="str">
            <v>PAOLO</v>
          </cell>
          <cell r="D1818" t="str">
            <v>AMICI DELL'ATLETICA VICENZA</v>
          </cell>
          <cell r="E1818">
            <v>0</v>
          </cell>
          <cell r="F1818">
            <v>2006</v>
          </cell>
          <cell r="G1818">
            <v>0</v>
          </cell>
          <cell r="H1818" t="str">
            <v>RM</v>
          </cell>
          <cell r="I1818" t="str">
            <v>00265</v>
          </cell>
          <cell r="J1818" t="str">
            <v>03603601</v>
          </cell>
        </row>
        <row r="1819">
          <cell r="A1819">
            <v>3602617</v>
          </cell>
          <cell r="B1819" t="str">
            <v>SCALCHI</v>
          </cell>
          <cell r="C1819" t="str">
            <v>GIOVANNI</v>
          </cell>
          <cell r="D1819" t="str">
            <v>ATLETICA MONTECCHIO MAGGIORE</v>
          </cell>
          <cell r="E1819">
            <v>0</v>
          </cell>
          <cell r="F1819">
            <v>2006</v>
          </cell>
          <cell r="G1819">
            <v>0</v>
          </cell>
          <cell r="H1819" t="str">
            <v>RM</v>
          </cell>
          <cell r="I1819" t="str">
            <v>00346</v>
          </cell>
          <cell r="J1819" t="str">
            <v>03602617</v>
          </cell>
        </row>
        <row r="1820">
          <cell r="A1820">
            <v>3602295</v>
          </cell>
          <cell r="B1820" t="str">
            <v>SCHNEIDER</v>
          </cell>
          <cell r="C1820" t="str">
            <v>LUCA</v>
          </cell>
          <cell r="D1820" t="str">
            <v>POL. DIL. MONTECCHIO PRECALCINO</v>
          </cell>
          <cell r="E1820">
            <v>0</v>
          </cell>
          <cell r="F1820">
            <v>2006</v>
          </cell>
          <cell r="G1820">
            <v>0</v>
          </cell>
          <cell r="H1820" t="str">
            <v>RM</v>
          </cell>
          <cell r="I1820" t="str">
            <v>00004</v>
          </cell>
          <cell r="J1820" t="str">
            <v>03602295</v>
          </cell>
        </row>
        <row r="1821">
          <cell r="A1821">
            <v>3604058</v>
          </cell>
          <cell r="B1821" t="str">
            <v>SELLA</v>
          </cell>
          <cell r="C1821" t="str">
            <v>FILIPPO</v>
          </cell>
          <cell r="D1821" t="str">
            <v>U.S. SUMMANO</v>
          </cell>
          <cell r="E1821">
            <v>0</v>
          </cell>
          <cell r="F1821">
            <v>2006</v>
          </cell>
          <cell r="G1821">
            <v>0</v>
          </cell>
          <cell r="H1821" t="str">
            <v>RM</v>
          </cell>
          <cell r="I1821" t="str">
            <v>00137</v>
          </cell>
          <cell r="J1821" t="str">
            <v>03604058</v>
          </cell>
        </row>
        <row r="1822">
          <cell r="A1822">
            <v>3602903</v>
          </cell>
          <cell r="B1822" t="str">
            <v>SELLE</v>
          </cell>
          <cell r="C1822" t="str">
            <v>LORENZO</v>
          </cell>
          <cell r="D1822" t="str">
            <v>SPAZI VERDI</v>
          </cell>
          <cell r="E1822">
            <v>0</v>
          </cell>
          <cell r="F1822">
            <v>2006</v>
          </cell>
          <cell r="G1822">
            <v>0</v>
          </cell>
          <cell r="H1822" t="str">
            <v>RM</v>
          </cell>
          <cell r="I1822" t="str">
            <v>00298</v>
          </cell>
          <cell r="J1822" t="str">
            <v>03602903</v>
          </cell>
        </row>
        <row r="1823">
          <cell r="A1823">
            <v>3603246</v>
          </cell>
          <cell r="B1823" t="str">
            <v>SINKFIELD</v>
          </cell>
          <cell r="C1823" t="str">
            <v>MAXIMILIAN ALBERTO</v>
          </cell>
          <cell r="D1823" t="str">
            <v>ATLETICA TRISSINO</v>
          </cell>
          <cell r="E1823">
            <v>0</v>
          </cell>
          <cell r="F1823">
            <v>2006</v>
          </cell>
          <cell r="G1823">
            <v>0</v>
          </cell>
          <cell r="H1823" t="str">
            <v>RM</v>
          </cell>
          <cell r="I1823" t="str">
            <v>00230</v>
          </cell>
          <cell r="J1823" t="str">
            <v>03603246</v>
          </cell>
        </row>
        <row r="1824">
          <cell r="A1824">
            <v>3603710</v>
          </cell>
          <cell r="B1824" t="str">
            <v>SOLDA</v>
          </cell>
          <cell r="C1824" t="str">
            <v>LORENZO</v>
          </cell>
          <cell r="D1824" t="str">
            <v>A.P.D. VALDAGNO</v>
          </cell>
          <cell r="E1824">
            <v>0</v>
          </cell>
          <cell r="F1824">
            <v>2005</v>
          </cell>
          <cell r="G1824">
            <v>0</v>
          </cell>
          <cell r="H1824" t="str">
            <v>RM</v>
          </cell>
          <cell r="I1824" t="str">
            <v>00135</v>
          </cell>
          <cell r="J1824" t="str">
            <v>03603710</v>
          </cell>
        </row>
        <row r="1825">
          <cell r="A1825">
            <v>3604417</v>
          </cell>
          <cell r="B1825" t="str">
            <v>SPESSATO</v>
          </cell>
          <cell r="C1825" t="str">
            <v>MATTIA</v>
          </cell>
          <cell r="D1825" t="str">
            <v>POLISPORTIVA SALF ALTOPADOVANA</v>
          </cell>
          <cell r="E1825">
            <v>0</v>
          </cell>
          <cell r="F1825">
            <v>2005</v>
          </cell>
          <cell r="G1825">
            <v>0</v>
          </cell>
          <cell r="H1825" t="str">
            <v>RM</v>
          </cell>
          <cell r="I1825" t="str">
            <v>00145</v>
          </cell>
          <cell r="J1825" t="str">
            <v>03604417</v>
          </cell>
        </row>
        <row r="1826">
          <cell r="A1826">
            <v>3603594</v>
          </cell>
          <cell r="B1826" t="str">
            <v>STERCHELE</v>
          </cell>
          <cell r="C1826" t="str">
            <v>DAMIANO</v>
          </cell>
          <cell r="D1826" t="str">
            <v>AMICI DELL'ATLETICA VICENZA</v>
          </cell>
          <cell r="E1826">
            <v>0</v>
          </cell>
          <cell r="F1826">
            <v>2005</v>
          </cell>
          <cell r="G1826">
            <v>0</v>
          </cell>
          <cell r="H1826" t="str">
            <v>RM</v>
          </cell>
          <cell r="I1826" t="str">
            <v>00265</v>
          </cell>
          <cell r="J1826" t="str">
            <v>03603594</v>
          </cell>
        </row>
        <row r="1827">
          <cell r="A1827">
            <v>3603722</v>
          </cell>
          <cell r="B1827" t="str">
            <v>STIMAMIGLIO</v>
          </cell>
          <cell r="C1827" t="str">
            <v>GIOVANNI</v>
          </cell>
          <cell r="D1827" t="str">
            <v>ATLETICA UNION CREAZZO A.S.D.</v>
          </cell>
          <cell r="E1827">
            <v>0</v>
          </cell>
          <cell r="F1827">
            <v>2006</v>
          </cell>
          <cell r="G1827">
            <v>0</v>
          </cell>
          <cell r="H1827" t="str">
            <v>RM</v>
          </cell>
          <cell r="I1827" t="str">
            <v>00101</v>
          </cell>
          <cell r="J1827" t="str">
            <v>03603722</v>
          </cell>
        </row>
        <row r="1828">
          <cell r="A1828">
            <v>3603721</v>
          </cell>
          <cell r="B1828" t="str">
            <v>STIMAMIGLIO</v>
          </cell>
          <cell r="C1828" t="str">
            <v>PIETRO</v>
          </cell>
          <cell r="D1828" t="str">
            <v>ATLETICA UNION CREAZZO A.S.D.</v>
          </cell>
          <cell r="E1828">
            <v>0</v>
          </cell>
          <cell r="F1828">
            <v>2006</v>
          </cell>
          <cell r="G1828">
            <v>0</v>
          </cell>
          <cell r="H1828" t="str">
            <v>RM</v>
          </cell>
          <cell r="I1828" t="str">
            <v>00101</v>
          </cell>
          <cell r="J1828" t="str">
            <v>03603721</v>
          </cell>
        </row>
        <row r="1829">
          <cell r="A1829">
            <v>3604102</v>
          </cell>
          <cell r="B1829" t="str">
            <v>TARQUINI</v>
          </cell>
          <cell r="C1829" t="str">
            <v>MARCO AURELIO</v>
          </cell>
          <cell r="D1829" t="str">
            <v>POLISPORTIVA DUEVILLE</v>
          </cell>
          <cell r="E1829">
            <v>0</v>
          </cell>
          <cell r="F1829">
            <v>2005</v>
          </cell>
          <cell r="G1829">
            <v>0</v>
          </cell>
          <cell r="H1829" t="str">
            <v>RM</v>
          </cell>
          <cell r="I1829" t="str">
            <v>00112</v>
          </cell>
          <cell r="J1829" t="str">
            <v>03604102</v>
          </cell>
        </row>
        <row r="1830">
          <cell r="A1830">
            <v>3603596</v>
          </cell>
          <cell r="B1830" t="str">
            <v>TESTA</v>
          </cell>
          <cell r="C1830" t="str">
            <v>NICOLA</v>
          </cell>
          <cell r="D1830" t="str">
            <v>AMICI DELL'ATLETICA VICENZA</v>
          </cell>
          <cell r="E1830">
            <v>0</v>
          </cell>
          <cell r="F1830">
            <v>2005</v>
          </cell>
          <cell r="G1830">
            <v>0</v>
          </cell>
          <cell r="H1830" t="str">
            <v>RM</v>
          </cell>
          <cell r="I1830" t="str">
            <v>00265</v>
          </cell>
          <cell r="J1830" t="str">
            <v>03603596</v>
          </cell>
        </row>
        <row r="1831">
          <cell r="A1831">
            <v>3604262</v>
          </cell>
          <cell r="B1831" t="str">
            <v>TOGNETTI</v>
          </cell>
          <cell r="C1831" t="str">
            <v>CRISTIANO</v>
          </cell>
          <cell r="D1831" t="str">
            <v>CSI ATLETICA COLLI BERICI A.S.D.</v>
          </cell>
          <cell r="E1831">
            <v>0</v>
          </cell>
          <cell r="F1831">
            <v>2006</v>
          </cell>
          <cell r="G1831">
            <v>0</v>
          </cell>
          <cell r="H1831" t="str">
            <v>RM</v>
          </cell>
          <cell r="I1831" t="str">
            <v>00070</v>
          </cell>
          <cell r="J1831" t="str">
            <v>03604262</v>
          </cell>
        </row>
        <row r="1832">
          <cell r="A1832">
            <v>3604448</v>
          </cell>
          <cell r="B1832" t="str">
            <v>TONIN</v>
          </cell>
          <cell r="C1832" t="str">
            <v>MARCO</v>
          </cell>
          <cell r="D1832" t="str">
            <v>POLISPORTIVA SALF ALTOPADOVANA</v>
          </cell>
          <cell r="E1832">
            <v>0</v>
          </cell>
          <cell r="F1832">
            <v>2005</v>
          </cell>
          <cell r="G1832">
            <v>0</v>
          </cell>
          <cell r="H1832" t="str">
            <v>RM</v>
          </cell>
          <cell r="I1832" t="str">
            <v>00145</v>
          </cell>
          <cell r="J1832" t="str">
            <v>03604448</v>
          </cell>
        </row>
        <row r="1833">
          <cell r="A1833">
            <v>3603509</v>
          </cell>
          <cell r="B1833" t="str">
            <v>ZATTRA</v>
          </cell>
          <cell r="C1833" t="str">
            <v>MATTEO</v>
          </cell>
          <cell r="D1833" t="str">
            <v>U.S. SUMMANO</v>
          </cell>
          <cell r="E1833">
            <v>0</v>
          </cell>
          <cell r="F1833">
            <v>2006</v>
          </cell>
          <cell r="G1833">
            <v>0</v>
          </cell>
          <cell r="H1833" t="str">
            <v>RM</v>
          </cell>
          <cell r="I1833" t="str">
            <v>00137</v>
          </cell>
          <cell r="J1833" t="str">
            <v>03603509</v>
          </cell>
        </row>
        <row r="1834">
          <cell r="A1834">
            <v>3602418</v>
          </cell>
          <cell r="B1834" t="str">
            <v>ZAUSA</v>
          </cell>
          <cell r="C1834" t="str">
            <v>FRANCESCO</v>
          </cell>
          <cell r="D1834" t="str">
            <v>RISORGIVE</v>
          </cell>
          <cell r="E1834">
            <v>0</v>
          </cell>
          <cell r="F1834">
            <v>2006</v>
          </cell>
          <cell r="G1834">
            <v>0</v>
          </cell>
          <cell r="H1834" t="str">
            <v>RM</v>
          </cell>
          <cell r="I1834" t="str">
            <v>00031</v>
          </cell>
          <cell r="J1834" t="str">
            <v>03602418</v>
          </cell>
        </row>
        <row r="1835">
          <cell r="A1835">
            <v>3602559</v>
          </cell>
          <cell r="B1835" t="str">
            <v>ZONTA</v>
          </cell>
          <cell r="C1835" t="str">
            <v>ALBERTO</v>
          </cell>
          <cell r="D1835" t="str">
            <v>ATLETICA UNION CREAZZO A.S.D.</v>
          </cell>
          <cell r="E1835">
            <v>0</v>
          </cell>
          <cell r="F1835">
            <v>2006</v>
          </cell>
          <cell r="G1835">
            <v>0</v>
          </cell>
          <cell r="H1835" t="str">
            <v>RM</v>
          </cell>
          <cell r="I1835" t="str">
            <v>00101</v>
          </cell>
          <cell r="J1835" t="str">
            <v>03602559</v>
          </cell>
        </row>
        <row r="1836">
          <cell r="A1836">
            <v>3604469</v>
          </cell>
          <cell r="B1836" t="str">
            <v>ZULIAN</v>
          </cell>
          <cell r="C1836" t="str">
            <v>GIOVANNI</v>
          </cell>
          <cell r="D1836" t="str">
            <v>SPAZI VERDI</v>
          </cell>
          <cell r="E1836">
            <v>0</v>
          </cell>
          <cell r="F1836">
            <v>2006</v>
          </cell>
          <cell r="G1836">
            <v>0</v>
          </cell>
          <cell r="H1836" t="str">
            <v>RM</v>
          </cell>
          <cell r="I1836" t="str">
            <v>00298</v>
          </cell>
          <cell r="J1836" t="str">
            <v>03604469</v>
          </cell>
        </row>
        <row r="1837">
          <cell r="A1837">
            <v>3606902</v>
          </cell>
          <cell r="B1837" t="str">
            <v>ZUSTOVI</v>
          </cell>
          <cell r="C1837" t="str">
            <v>RICCARDO</v>
          </cell>
          <cell r="D1837" t="str">
            <v>G.S. LEONICENA</v>
          </cell>
          <cell r="E1837">
            <v>0</v>
          </cell>
          <cell r="F1837">
            <v>1996</v>
          </cell>
          <cell r="G1837">
            <v>0</v>
          </cell>
          <cell r="H1837" t="str">
            <v>S</v>
          </cell>
          <cell r="I1837" t="str">
            <v>00136</v>
          </cell>
          <cell r="J1837" t="str">
            <v>03606902</v>
          </cell>
        </row>
        <row r="1838">
          <cell r="A1838">
            <v>3602860</v>
          </cell>
          <cell r="B1838" t="str">
            <v>ALEARDI</v>
          </cell>
          <cell r="C1838" t="str">
            <v>MARTINA</v>
          </cell>
          <cell r="D1838" t="str">
            <v>ATLETICA ARZIGNANO</v>
          </cell>
          <cell r="E1838">
            <v>0</v>
          </cell>
          <cell r="F1838">
            <v>1991</v>
          </cell>
          <cell r="G1838">
            <v>0</v>
          </cell>
          <cell r="H1838" t="str">
            <v>SF</v>
          </cell>
          <cell r="I1838" t="str">
            <v>00131</v>
          </cell>
          <cell r="J1838" t="str">
            <v>03602860</v>
          </cell>
        </row>
        <row r="1839">
          <cell r="A1839">
            <v>3603313</v>
          </cell>
          <cell r="B1839" t="str">
            <v>APOLLONI</v>
          </cell>
          <cell r="C1839" t="str">
            <v>ANNA</v>
          </cell>
          <cell r="D1839" t="str">
            <v>ATLETICA VALCHIAMPO</v>
          </cell>
          <cell r="E1839">
            <v>0</v>
          </cell>
          <cell r="F1839">
            <v>1998</v>
          </cell>
          <cell r="G1839">
            <v>0</v>
          </cell>
          <cell r="H1839" t="str">
            <v>SF</v>
          </cell>
          <cell r="I1839" t="str">
            <v>00140</v>
          </cell>
          <cell r="J1839" t="str">
            <v>03603313</v>
          </cell>
        </row>
        <row r="1840">
          <cell r="A1840">
            <v>3604510</v>
          </cell>
          <cell r="B1840" t="str">
            <v>BASSO</v>
          </cell>
          <cell r="C1840" t="str">
            <v>LAURA</v>
          </cell>
          <cell r="D1840" t="str">
            <v>C.S.I. TEZZE SUL BRENTA</v>
          </cell>
          <cell r="E1840">
            <v>0</v>
          </cell>
          <cell r="F1840">
            <v>1984</v>
          </cell>
          <cell r="G1840">
            <v>0</v>
          </cell>
          <cell r="H1840" t="str">
            <v>SF</v>
          </cell>
          <cell r="I1840" t="str">
            <v>00134</v>
          </cell>
          <cell r="J1840" t="str">
            <v>03604510</v>
          </cell>
        </row>
        <row r="1841">
          <cell r="A1841">
            <v>3603939</v>
          </cell>
          <cell r="B1841" t="str">
            <v>BELOTTI</v>
          </cell>
          <cell r="C1841" t="str">
            <v>GIORGIA</v>
          </cell>
          <cell r="D1841" t="str">
            <v>POLISPORTIVA DUEVILLE</v>
          </cell>
          <cell r="E1841">
            <v>0</v>
          </cell>
          <cell r="F1841">
            <v>1995</v>
          </cell>
          <cell r="G1841">
            <v>0</v>
          </cell>
          <cell r="H1841" t="str">
            <v>SF</v>
          </cell>
          <cell r="I1841" t="str">
            <v>00112</v>
          </cell>
          <cell r="J1841" t="str">
            <v>03603939</v>
          </cell>
        </row>
        <row r="1842">
          <cell r="A1842">
            <v>3603849</v>
          </cell>
          <cell r="B1842" t="str">
            <v>BERTIN</v>
          </cell>
          <cell r="C1842" t="str">
            <v>ILARIA</v>
          </cell>
          <cell r="D1842" t="str">
            <v>ATLETICA CALDOGNO '93</v>
          </cell>
          <cell r="E1842">
            <v>0</v>
          </cell>
          <cell r="F1842">
            <v>1988</v>
          </cell>
          <cell r="G1842">
            <v>0</v>
          </cell>
          <cell r="H1842" t="str">
            <v>SF</v>
          </cell>
          <cell r="I1842" t="str">
            <v>00129</v>
          </cell>
          <cell r="J1842" t="str">
            <v>03603849</v>
          </cell>
        </row>
        <row r="1843">
          <cell r="A1843">
            <v>3603756</v>
          </cell>
          <cell r="B1843" t="str">
            <v>BILLO</v>
          </cell>
          <cell r="C1843" t="str">
            <v>VALERIA</v>
          </cell>
          <cell r="D1843" t="str">
            <v>G.S. LEONICENA</v>
          </cell>
          <cell r="E1843">
            <v>0</v>
          </cell>
          <cell r="F1843">
            <v>1985</v>
          </cell>
          <cell r="G1843">
            <v>0</v>
          </cell>
          <cell r="H1843" t="str">
            <v>SF</v>
          </cell>
          <cell r="I1843" t="str">
            <v>00136</v>
          </cell>
          <cell r="J1843" t="str">
            <v>03603756</v>
          </cell>
        </row>
        <row r="1844">
          <cell r="A1844">
            <v>3607379</v>
          </cell>
          <cell r="B1844" t="str">
            <v>BONOMO</v>
          </cell>
          <cell r="C1844" t="str">
            <v>SARA</v>
          </cell>
          <cell r="D1844" t="str">
            <v>RISORGIVE</v>
          </cell>
          <cell r="E1844">
            <v>0</v>
          </cell>
          <cell r="F1844">
            <v>1998</v>
          </cell>
          <cell r="G1844">
            <v>0</v>
          </cell>
          <cell r="H1844" t="str">
            <v>SF</v>
          </cell>
          <cell r="I1844" t="str">
            <v>00031</v>
          </cell>
          <cell r="J1844" t="str">
            <v>03607379</v>
          </cell>
        </row>
        <row r="1845">
          <cell r="A1845">
            <v>3605823</v>
          </cell>
          <cell r="B1845" t="str">
            <v>BORTOLI</v>
          </cell>
          <cell r="C1845" t="str">
            <v>ANNA</v>
          </cell>
          <cell r="D1845" t="str">
            <v>POLISPORTIVA DUEVILLE</v>
          </cell>
          <cell r="E1845">
            <v>0</v>
          </cell>
          <cell r="F1845">
            <v>1994</v>
          </cell>
          <cell r="G1845">
            <v>0</v>
          </cell>
          <cell r="H1845" t="str">
            <v>SF</v>
          </cell>
          <cell r="I1845" t="str">
            <v>00112</v>
          </cell>
          <cell r="J1845" t="str">
            <v>03605823</v>
          </cell>
        </row>
        <row r="1846">
          <cell r="A1846">
            <v>3603319</v>
          </cell>
          <cell r="B1846" t="str">
            <v>BOSCHETTO</v>
          </cell>
          <cell r="C1846" t="str">
            <v>NOEMI</v>
          </cell>
          <cell r="D1846" t="str">
            <v>ATLETICA VALCHIAMPO</v>
          </cell>
          <cell r="E1846">
            <v>0</v>
          </cell>
          <cell r="F1846">
            <v>1996</v>
          </cell>
          <cell r="G1846">
            <v>0</v>
          </cell>
          <cell r="H1846" t="str">
            <v>SF</v>
          </cell>
          <cell r="I1846" t="str">
            <v>00140</v>
          </cell>
          <cell r="J1846" t="str">
            <v>03603319</v>
          </cell>
        </row>
        <row r="1847">
          <cell r="A1847">
            <v>3603010</v>
          </cell>
          <cell r="B1847" t="str">
            <v>BRUNA</v>
          </cell>
          <cell r="C1847" t="str">
            <v>VALENTINA</v>
          </cell>
          <cell r="D1847" t="str">
            <v>ATLETICA ARZIGNANO</v>
          </cell>
          <cell r="E1847">
            <v>0</v>
          </cell>
          <cell r="F1847">
            <v>1987</v>
          </cell>
          <cell r="G1847">
            <v>0</v>
          </cell>
          <cell r="H1847" t="str">
            <v>SF</v>
          </cell>
          <cell r="I1847" t="str">
            <v>00131</v>
          </cell>
          <cell r="J1847" t="str">
            <v>03603010</v>
          </cell>
        </row>
        <row r="1848">
          <cell r="A1848">
            <v>3602459</v>
          </cell>
          <cell r="B1848" t="str">
            <v>CAPOZZI</v>
          </cell>
          <cell r="C1848" t="str">
            <v>LAVINIA</v>
          </cell>
          <cell r="D1848" t="str">
            <v>ATLETICA UNION CREAZZO A.S.D.</v>
          </cell>
          <cell r="E1848">
            <v>0</v>
          </cell>
          <cell r="F1848">
            <v>1996</v>
          </cell>
          <cell r="G1848">
            <v>0</v>
          </cell>
          <cell r="H1848" t="str">
            <v>SF</v>
          </cell>
          <cell r="I1848" t="str">
            <v>00101</v>
          </cell>
          <cell r="J1848" t="str">
            <v>03602459</v>
          </cell>
        </row>
        <row r="1849">
          <cell r="A1849">
            <v>3605827</v>
          </cell>
          <cell r="B1849" t="str">
            <v>CAROLLO</v>
          </cell>
          <cell r="C1849" t="str">
            <v>SARA</v>
          </cell>
          <cell r="D1849" t="str">
            <v>POLISPORTIVA DUEVILLE</v>
          </cell>
          <cell r="E1849">
            <v>0</v>
          </cell>
          <cell r="F1849">
            <v>1989</v>
          </cell>
          <cell r="G1849">
            <v>0</v>
          </cell>
          <cell r="H1849" t="str">
            <v>SF</v>
          </cell>
          <cell r="I1849" t="str">
            <v>00112</v>
          </cell>
          <cell r="J1849" t="str">
            <v>03605827</v>
          </cell>
        </row>
        <row r="1850">
          <cell r="A1850">
            <v>3604205</v>
          </cell>
          <cell r="B1850" t="str">
            <v>CASTAGNA</v>
          </cell>
          <cell r="C1850" t="str">
            <v>MANUELA</v>
          </cell>
          <cell r="D1850" t="str">
            <v>CSI ATLETICA COLLI BERICI A.S.D.</v>
          </cell>
          <cell r="E1850">
            <v>0</v>
          </cell>
          <cell r="F1850">
            <v>1998</v>
          </cell>
          <cell r="G1850">
            <v>0</v>
          </cell>
          <cell r="H1850" t="str">
            <v>SF</v>
          </cell>
          <cell r="I1850" t="str">
            <v>00070</v>
          </cell>
          <cell r="J1850" t="str">
            <v>03604205</v>
          </cell>
        </row>
        <row r="1851">
          <cell r="A1851">
            <v>3603012</v>
          </cell>
          <cell r="B1851" t="str">
            <v>CASTAGNA</v>
          </cell>
          <cell r="C1851" t="str">
            <v>MARIA GIOVANNA</v>
          </cell>
          <cell r="D1851" t="str">
            <v>ATLETICA ARZIGNANO</v>
          </cell>
          <cell r="E1851">
            <v>0</v>
          </cell>
          <cell r="F1851">
            <v>1989</v>
          </cell>
          <cell r="G1851">
            <v>0</v>
          </cell>
          <cell r="H1851" t="str">
            <v>SF</v>
          </cell>
          <cell r="I1851" t="str">
            <v>00131</v>
          </cell>
          <cell r="J1851" t="str">
            <v>03603012</v>
          </cell>
        </row>
        <row r="1852">
          <cell r="A1852">
            <v>3605624</v>
          </cell>
          <cell r="B1852" t="str">
            <v>CECCHETTO</v>
          </cell>
          <cell r="C1852" t="str">
            <v>SARA</v>
          </cell>
          <cell r="D1852" t="str">
            <v>ARCES</v>
          </cell>
          <cell r="E1852">
            <v>0</v>
          </cell>
          <cell r="F1852">
            <v>1998</v>
          </cell>
          <cell r="G1852">
            <v>0</v>
          </cell>
          <cell r="H1852" t="str">
            <v>SF</v>
          </cell>
          <cell r="I1852" t="str">
            <v>00339</v>
          </cell>
          <cell r="J1852" t="str">
            <v>03605624</v>
          </cell>
        </row>
        <row r="1853">
          <cell r="A1853">
            <v>3603272</v>
          </cell>
          <cell r="B1853" t="str">
            <v>CELOTTO</v>
          </cell>
          <cell r="C1853" t="str">
            <v>ELENA</v>
          </cell>
          <cell r="D1853" t="str">
            <v>A.P.D. VALDAGNO</v>
          </cell>
          <cell r="E1853">
            <v>0</v>
          </cell>
          <cell r="F1853">
            <v>1998</v>
          </cell>
          <cell r="G1853">
            <v>0</v>
          </cell>
          <cell r="H1853" t="str">
            <v>SF</v>
          </cell>
          <cell r="I1853" t="str">
            <v>00135</v>
          </cell>
          <cell r="J1853" t="str">
            <v>03603272</v>
          </cell>
        </row>
        <row r="1854">
          <cell r="A1854">
            <v>3603330</v>
          </cell>
          <cell r="B1854" t="str">
            <v>CRACCO</v>
          </cell>
          <cell r="C1854" t="str">
            <v>MARGHERITA</v>
          </cell>
          <cell r="D1854" t="str">
            <v>ATLETICA VALCHIAMPO</v>
          </cell>
          <cell r="E1854">
            <v>0</v>
          </cell>
          <cell r="F1854">
            <v>1988</v>
          </cell>
          <cell r="G1854">
            <v>0</v>
          </cell>
          <cell r="H1854" t="str">
            <v>SF</v>
          </cell>
          <cell r="I1854" t="str">
            <v>00140</v>
          </cell>
          <cell r="J1854" t="str">
            <v>03603330</v>
          </cell>
        </row>
        <row r="1855">
          <cell r="A1855">
            <v>3603043</v>
          </cell>
          <cell r="B1855" t="str">
            <v>D'AGOSTINI</v>
          </cell>
          <cell r="C1855" t="str">
            <v>ALICE</v>
          </cell>
          <cell r="D1855" t="str">
            <v>ATLETICA ARZIGNANO</v>
          </cell>
          <cell r="E1855">
            <v>0</v>
          </cell>
          <cell r="F1855">
            <v>1995</v>
          </cell>
          <cell r="G1855">
            <v>0</v>
          </cell>
          <cell r="H1855" t="str">
            <v>SF</v>
          </cell>
          <cell r="I1855" t="str">
            <v>00131</v>
          </cell>
          <cell r="J1855" t="str">
            <v>03603043</v>
          </cell>
        </row>
        <row r="1856">
          <cell r="A1856">
            <v>3603047</v>
          </cell>
          <cell r="B1856" t="str">
            <v>DAL GRANDE</v>
          </cell>
          <cell r="C1856" t="str">
            <v>LISA</v>
          </cell>
          <cell r="D1856" t="str">
            <v>ATLETICA ARZIGNANO</v>
          </cell>
          <cell r="E1856">
            <v>0</v>
          </cell>
          <cell r="F1856">
            <v>1994</v>
          </cell>
          <cell r="G1856">
            <v>0</v>
          </cell>
          <cell r="H1856" t="str">
            <v>SF</v>
          </cell>
          <cell r="I1856" t="str">
            <v>00131</v>
          </cell>
          <cell r="J1856" t="str">
            <v>03603047</v>
          </cell>
        </row>
        <row r="1857">
          <cell r="A1857">
            <v>3602563</v>
          </cell>
          <cell r="B1857" t="str">
            <v>DONADELLO</v>
          </cell>
          <cell r="C1857" t="str">
            <v>CHIARA</v>
          </cell>
          <cell r="D1857" t="str">
            <v>ATLETICA UNION CREAZZO A.S.D.</v>
          </cell>
          <cell r="E1857">
            <v>0</v>
          </cell>
          <cell r="F1857">
            <v>1996</v>
          </cell>
          <cell r="G1857">
            <v>0</v>
          </cell>
          <cell r="H1857" t="str">
            <v>SF</v>
          </cell>
          <cell r="I1857" t="str">
            <v>00101</v>
          </cell>
          <cell r="J1857" t="str">
            <v>03602563</v>
          </cell>
        </row>
        <row r="1858">
          <cell r="A1858">
            <v>3602422</v>
          </cell>
          <cell r="B1858" t="str">
            <v>FERRAMOSCA</v>
          </cell>
          <cell r="C1858" t="str">
            <v>KARINA</v>
          </cell>
          <cell r="D1858" t="str">
            <v>RISORGIVE</v>
          </cell>
          <cell r="E1858">
            <v>0</v>
          </cell>
          <cell r="F1858">
            <v>1998</v>
          </cell>
          <cell r="G1858">
            <v>0</v>
          </cell>
          <cell r="H1858" t="str">
            <v>SF</v>
          </cell>
          <cell r="I1858" t="str">
            <v>00031</v>
          </cell>
          <cell r="J1858" t="str">
            <v>03602422</v>
          </cell>
        </row>
        <row r="1859">
          <cell r="A1859">
            <v>3603880</v>
          </cell>
          <cell r="B1859" t="str">
            <v>FRANCO</v>
          </cell>
          <cell r="C1859" t="str">
            <v>DANIELA</v>
          </cell>
          <cell r="D1859" t="str">
            <v>ATLETICA CALDOGNO '93</v>
          </cell>
          <cell r="E1859">
            <v>0</v>
          </cell>
          <cell r="F1859">
            <v>1987</v>
          </cell>
          <cell r="G1859">
            <v>0</v>
          </cell>
          <cell r="H1859" t="str">
            <v>SF</v>
          </cell>
          <cell r="I1859" t="str">
            <v>00129</v>
          </cell>
          <cell r="J1859" t="str">
            <v>03603880</v>
          </cell>
        </row>
        <row r="1860">
          <cell r="A1860">
            <v>3602427</v>
          </cell>
          <cell r="B1860" t="str">
            <v>GASPARI</v>
          </cell>
          <cell r="C1860" t="str">
            <v>FEDERICA</v>
          </cell>
          <cell r="D1860" t="str">
            <v>RISORGIVE</v>
          </cell>
          <cell r="E1860">
            <v>0</v>
          </cell>
          <cell r="F1860">
            <v>1995</v>
          </cell>
          <cell r="G1860">
            <v>0</v>
          </cell>
          <cell r="H1860" t="str">
            <v>SF</v>
          </cell>
          <cell r="I1860" t="str">
            <v>00031</v>
          </cell>
          <cell r="J1860" t="str">
            <v>03602427</v>
          </cell>
        </row>
        <row r="1861">
          <cell r="A1861">
            <v>3602396</v>
          </cell>
          <cell r="B1861" t="str">
            <v>GRESELIN</v>
          </cell>
          <cell r="C1861" t="str">
            <v>MARTINA</v>
          </cell>
          <cell r="D1861" t="str">
            <v>RISORGIVE</v>
          </cell>
          <cell r="E1861">
            <v>0</v>
          </cell>
          <cell r="F1861">
            <v>1998</v>
          </cell>
          <cell r="G1861">
            <v>0</v>
          </cell>
          <cell r="H1861" t="str">
            <v>SF</v>
          </cell>
          <cell r="I1861" t="str">
            <v>00031</v>
          </cell>
          <cell r="J1861" t="str">
            <v>03602396</v>
          </cell>
        </row>
        <row r="1862">
          <cell r="A1862">
            <v>3602281</v>
          </cell>
          <cell r="B1862" t="str">
            <v>GUGLIELMI</v>
          </cell>
          <cell r="C1862" t="str">
            <v>ELISA</v>
          </cell>
          <cell r="D1862" t="str">
            <v>POL. DIL. MONTECCHIO PRECALCINO</v>
          </cell>
          <cell r="E1862">
            <v>0</v>
          </cell>
          <cell r="F1862">
            <v>1991</v>
          </cell>
          <cell r="G1862">
            <v>0</v>
          </cell>
          <cell r="H1862" t="str">
            <v>SF</v>
          </cell>
          <cell r="I1862" t="str">
            <v>00004</v>
          </cell>
          <cell r="J1862" t="str">
            <v>03602281</v>
          </cell>
        </row>
        <row r="1863">
          <cell r="A1863">
            <v>3603501</v>
          </cell>
          <cell r="B1863" t="str">
            <v>LIEVORE</v>
          </cell>
          <cell r="C1863" t="str">
            <v>GIADA</v>
          </cell>
          <cell r="D1863" t="str">
            <v>U.S. SUMMANO</v>
          </cell>
          <cell r="E1863">
            <v>0</v>
          </cell>
          <cell r="F1863">
            <v>1997</v>
          </cell>
          <cell r="G1863">
            <v>0</v>
          </cell>
          <cell r="H1863" t="str">
            <v>SF</v>
          </cell>
          <cell r="I1863" t="str">
            <v>00137</v>
          </cell>
          <cell r="J1863" t="str">
            <v>03603501</v>
          </cell>
        </row>
        <row r="1864">
          <cell r="A1864">
            <v>3604514</v>
          </cell>
          <cell r="B1864" t="str">
            <v>LIONZO</v>
          </cell>
          <cell r="C1864" t="str">
            <v>CHIARA</v>
          </cell>
          <cell r="D1864" t="str">
            <v>POLISPORTIVA DUEVILLE</v>
          </cell>
          <cell r="E1864">
            <v>0</v>
          </cell>
          <cell r="F1864">
            <v>1985</v>
          </cell>
          <cell r="G1864">
            <v>0</v>
          </cell>
          <cell r="H1864" t="str">
            <v>SF</v>
          </cell>
          <cell r="I1864" t="str">
            <v>00112</v>
          </cell>
          <cell r="J1864" t="str">
            <v>03604514</v>
          </cell>
        </row>
        <row r="1865">
          <cell r="A1865">
            <v>3603977</v>
          </cell>
          <cell r="B1865" t="str">
            <v>LONEDO</v>
          </cell>
          <cell r="C1865" t="str">
            <v>REBECCA</v>
          </cell>
          <cell r="D1865" t="str">
            <v>POLISPORTIVA DUEVILLE</v>
          </cell>
          <cell r="E1865">
            <v>0</v>
          </cell>
          <cell r="F1865">
            <v>1996</v>
          </cell>
          <cell r="G1865">
            <v>0</v>
          </cell>
          <cell r="H1865" t="str">
            <v>SF</v>
          </cell>
          <cell r="I1865" t="str">
            <v>00112</v>
          </cell>
          <cell r="J1865" t="str">
            <v>03603977</v>
          </cell>
        </row>
        <row r="1866">
          <cell r="A1866">
            <v>3604315</v>
          </cell>
          <cell r="B1866" t="str">
            <v>LOVATO</v>
          </cell>
          <cell r="C1866" t="str">
            <v>VANIA</v>
          </cell>
          <cell r="D1866" t="str">
            <v>ATLETICA ARZIGNANO</v>
          </cell>
          <cell r="E1866">
            <v>0</v>
          </cell>
          <cell r="F1866">
            <v>1986</v>
          </cell>
          <cell r="G1866">
            <v>0</v>
          </cell>
          <cell r="H1866" t="str">
            <v>SF</v>
          </cell>
          <cell r="I1866" t="str">
            <v>00131</v>
          </cell>
          <cell r="J1866" t="str">
            <v>03604315</v>
          </cell>
        </row>
        <row r="1867">
          <cell r="A1867">
            <v>3603073</v>
          </cell>
          <cell r="B1867" t="str">
            <v>MAGRO</v>
          </cell>
          <cell r="C1867" t="str">
            <v>JESSICA</v>
          </cell>
          <cell r="D1867" t="str">
            <v>ATLETICA ARZIGNANO</v>
          </cell>
          <cell r="E1867">
            <v>0</v>
          </cell>
          <cell r="F1867">
            <v>1995</v>
          </cell>
          <cell r="G1867">
            <v>0</v>
          </cell>
          <cell r="H1867" t="str">
            <v>SF</v>
          </cell>
          <cell r="I1867" t="str">
            <v>00131</v>
          </cell>
          <cell r="J1867" t="str">
            <v>03603073</v>
          </cell>
        </row>
        <row r="1868">
          <cell r="A1868">
            <v>3604107</v>
          </cell>
          <cell r="B1868" t="str">
            <v>MALASPINA</v>
          </cell>
          <cell r="C1868" t="str">
            <v>CHIARA</v>
          </cell>
          <cell r="D1868" t="str">
            <v>POLISPORTIVA DUEVILLE</v>
          </cell>
          <cell r="E1868">
            <v>0</v>
          </cell>
          <cell r="F1868">
            <v>1984</v>
          </cell>
          <cell r="G1868">
            <v>0</v>
          </cell>
          <cell r="H1868" t="str">
            <v>SF</v>
          </cell>
          <cell r="I1868" t="str">
            <v>00112</v>
          </cell>
          <cell r="J1868" t="str">
            <v>03604107</v>
          </cell>
        </row>
        <row r="1869">
          <cell r="A1869">
            <v>3602248</v>
          </cell>
          <cell r="B1869" t="str">
            <v>MARAN</v>
          </cell>
          <cell r="C1869" t="str">
            <v>ELISABETTA</v>
          </cell>
          <cell r="D1869" t="str">
            <v>ATLETICA UNION CREAZZO A.S.D.</v>
          </cell>
          <cell r="E1869">
            <v>0</v>
          </cell>
          <cell r="F1869">
            <v>1992</v>
          </cell>
          <cell r="G1869">
            <v>0</v>
          </cell>
          <cell r="H1869" t="str">
            <v>SF</v>
          </cell>
          <cell r="I1869" t="str">
            <v>00101</v>
          </cell>
          <cell r="J1869" t="str">
            <v>03602248</v>
          </cell>
        </row>
        <row r="1870">
          <cell r="A1870">
            <v>3603236</v>
          </cell>
          <cell r="B1870" t="str">
            <v>MEGGIOLARO</v>
          </cell>
          <cell r="C1870" t="str">
            <v>DEBORAH</v>
          </cell>
          <cell r="D1870" t="str">
            <v>ATLETICA TRISSINO</v>
          </cell>
          <cell r="E1870">
            <v>0</v>
          </cell>
          <cell r="F1870">
            <v>1995</v>
          </cell>
          <cell r="G1870">
            <v>0</v>
          </cell>
          <cell r="H1870" t="str">
            <v>SF</v>
          </cell>
          <cell r="I1870" t="str">
            <v>00230</v>
          </cell>
          <cell r="J1870" t="str">
            <v>03603236</v>
          </cell>
        </row>
        <row r="1871">
          <cell r="A1871">
            <v>3603620</v>
          </cell>
          <cell r="B1871" t="str">
            <v>MURARO</v>
          </cell>
          <cell r="C1871" t="str">
            <v>LISA</v>
          </cell>
          <cell r="D1871" t="str">
            <v>U.S. SUMMANO</v>
          </cell>
          <cell r="E1871">
            <v>0</v>
          </cell>
          <cell r="F1871">
            <v>1984</v>
          </cell>
          <cell r="G1871">
            <v>0</v>
          </cell>
          <cell r="H1871" t="str">
            <v>SF</v>
          </cell>
          <cell r="I1871" t="str">
            <v>00137</v>
          </cell>
          <cell r="J1871" t="str">
            <v>03603620</v>
          </cell>
        </row>
        <row r="1872">
          <cell r="A1872">
            <v>3602897</v>
          </cell>
          <cell r="B1872" t="str">
            <v>PENTO</v>
          </cell>
          <cell r="C1872" t="str">
            <v>SILVIA</v>
          </cell>
          <cell r="D1872" t="str">
            <v>SPAZI VERDI</v>
          </cell>
          <cell r="E1872">
            <v>0</v>
          </cell>
          <cell r="F1872">
            <v>1994</v>
          </cell>
          <cell r="G1872">
            <v>0</v>
          </cell>
          <cell r="H1872" t="str">
            <v>SF</v>
          </cell>
          <cell r="I1872" t="str">
            <v>00298</v>
          </cell>
          <cell r="J1872" t="str">
            <v>03602897</v>
          </cell>
        </row>
        <row r="1873">
          <cell r="A1873">
            <v>3603025</v>
          </cell>
          <cell r="B1873" t="str">
            <v>PERETTI</v>
          </cell>
          <cell r="C1873" t="str">
            <v>ANNA</v>
          </cell>
          <cell r="D1873" t="str">
            <v>ATLETICA UNION CREAZZO A.S.D.</v>
          </cell>
          <cell r="E1873">
            <v>0</v>
          </cell>
          <cell r="F1873">
            <v>1986</v>
          </cell>
          <cell r="G1873">
            <v>0</v>
          </cell>
          <cell r="H1873" t="str">
            <v>SF</v>
          </cell>
          <cell r="I1873" t="str">
            <v>00101</v>
          </cell>
          <cell r="J1873" t="str">
            <v>03603025</v>
          </cell>
        </row>
        <row r="1874">
          <cell r="A1874">
            <v>3602290</v>
          </cell>
          <cell r="B1874" t="str">
            <v>PESAVENTO</v>
          </cell>
          <cell r="C1874" t="str">
            <v>LIA</v>
          </cell>
          <cell r="D1874" t="str">
            <v>POL. DIL. MONTECCHIO PRECALCINO</v>
          </cell>
          <cell r="E1874">
            <v>0</v>
          </cell>
          <cell r="F1874">
            <v>1989</v>
          </cell>
          <cell r="G1874">
            <v>0</v>
          </cell>
          <cell r="H1874" t="str">
            <v>SF</v>
          </cell>
          <cell r="I1874" t="str">
            <v>00004</v>
          </cell>
          <cell r="J1874" t="str">
            <v>03602290</v>
          </cell>
        </row>
        <row r="1875">
          <cell r="A1875">
            <v>3606501</v>
          </cell>
          <cell r="B1875" t="str">
            <v>PILATI</v>
          </cell>
          <cell r="C1875" t="str">
            <v>SILVIA</v>
          </cell>
          <cell r="D1875" t="str">
            <v>ATLETICA UNION CREAZZO A.S.D.</v>
          </cell>
          <cell r="E1875">
            <v>0</v>
          </cell>
          <cell r="F1875">
            <v>1998</v>
          </cell>
          <cell r="G1875">
            <v>0</v>
          </cell>
          <cell r="H1875" t="str">
            <v>SF</v>
          </cell>
          <cell r="I1875" t="str">
            <v>00101</v>
          </cell>
          <cell r="J1875" t="str">
            <v>03606501</v>
          </cell>
        </row>
        <row r="1876">
          <cell r="A1876">
            <v>3603990</v>
          </cell>
          <cell r="B1876" t="str">
            <v>POZZER</v>
          </cell>
          <cell r="C1876" t="str">
            <v>NICOLE</v>
          </cell>
          <cell r="D1876" t="str">
            <v>POLISPORTIVA DUEVILLE</v>
          </cell>
          <cell r="E1876">
            <v>0</v>
          </cell>
          <cell r="F1876">
            <v>1992</v>
          </cell>
          <cell r="G1876">
            <v>0</v>
          </cell>
          <cell r="H1876" t="str">
            <v>SF</v>
          </cell>
          <cell r="I1876" t="str">
            <v>00112</v>
          </cell>
          <cell r="J1876" t="str">
            <v>03603990</v>
          </cell>
        </row>
        <row r="1877">
          <cell r="A1877">
            <v>3603369</v>
          </cell>
          <cell r="B1877" t="str">
            <v>PRESA</v>
          </cell>
          <cell r="C1877" t="str">
            <v>ELISA</v>
          </cell>
          <cell r="D1877" t="str">
            <v>ATLETICA VALCHIAMPO</v>
          </cell>
          <cell r="E1877">
            <v>0</v>
          </cell>
          <cell r="F1877">
            <v>1997</v>
          </cell>
          <cell r="G1877">
            <v>0</v>
          </cell>
          <cell r="H1877" t="str">
            <v>SF</v>
          </cell>
          <cell r="I1877" t="str">
            <v>00140</v>
          </cell>
          <cell r="J1877" t="str">
            <v>03603369</v>
          </cell>
        </row>
        <row r="1878">
          <cell r="A1878">
            <v>3606742</v>
          </cell>
          <cell r="B1878" t="str">
            <v>PROSDOCIMI</v>
          </cell>
          <cell r="C1878" t="str">
            <v>CHIARA</v>
          </cell>
          <cell r="D1878" t="str">
            <v>A.A. ATLETICA MALO</v>
          </cell>
          <cell r="E1878">
            <v>0</v>
          </cell>
          <cell r="F1878">
            <v>1993</v>
          </cell>
          <cell r="G1878">
            <v>0</v>
          </cell>
          <cell r="H1878" t="str">
            <v>SF</v>
          </cell>
          <cell r="I1878" t="str">
            <v>00132</v>
          </cell>
          <cell r="J1878" t="str">
            <v>03606742</v>
          </cell>
        </row>
        <row r="1879">
          <cell r="A1879">
            <v>3607722</v>
          </cell>
          <cell r="B1879" t="str">
            <v>REGINATO</v>
          </cell>
          <cell r="C1879" t="str">
            <v>VALENTINA</v>
          </cell>
          <cell r="D1879" t="str">
            <v>ATLETICA UNION CREAZZO A.S.D.</v>
          </cell>
          <cell r="E1879">
            <v>0</v>
          </cell>
          <cell r="F1879">
            <v>1994</v>
          </cell>
          <cell r="G1879">
            <v>0</v>
          </cell>
          <cell r="H1879" t="str">
            <v>SF</v>
          </cell>
          <cell r="I1879" t="str">
            <v>00101</v>
          </cell>
          <cell r="J1879" t="str">
            <v>03607722</v>
          </cell>
        </row>
        <row r="1880">
          <cell r="A1880">
            <v>3605789</v>
          </cell>
          <cell r="B1880" t="str">
            <v>REMONDINA</v>
          </cell>
          <cell r="C1880" t="str">
            <v>ANNALAURA</v>
          </cell>
          <cell r="D1880" t="str">
            <v>POLISPORTIVA DUEVILLE</v>
          </cell>
          <cell r="E1880">
            <v>0</v>
          </cell>
          <cell r="F1880">
            <v>1992</v>
          </cell>
          <cell r="G1880">
            <v>0</v>
          </cell>
          <cell r="H1880" t="str">
            <v>SF</v>
          </cell>
          <cell r="I1880" t="str">
            <v>00112</v>
          </cell>
          <cell r="J1880" t="str">
            <v>03605789</v>
          </cell>
        </row>
        <row r="1881">
          <cell r="A1881">
            <v>3603914</v>
          </cell>
          <cell r="B1881" t="str">
            <v>RENSO</v>
          </cell>
          <cell r="C1881" t="str">
            <v>CHIARA</v>
          </cell>
          <cell r="D1881" t="str">
            <v>ATLETICA CALDOGNO '93</v>
          </cell>
          <cell r="E1881">
            <v>0</v>
          </cell>
          <cell r="F1881">
            <v>1991</v>
          </cell>
          <cell r="G1881">
            <v>0</v>
          </cell>
          <cell r="H1881" t="str">
            <v>SF</v>
          </cell>
          <cell r="I1881" t="str">
            <v>00129</v>
          </cell>
          <cell r="J1881" t="str">
            <v>03603914</v>
          </cell>
        </row>
        <row r="1882">
          <cell r="A1882">
            <v>3602432</v>
          </cell>
          <cell r="B1882" t="str">
            <v>RIGOVACCA</v>
          </cell>
          <cell r="C1882" t="str">
            <v>PAOLA</v>
          </cell>
          <cell r="D1882" t="str">
            <v>GRUPPO SPORTIVO ALPINI VICENZA</v>
          </cell>
          <cell r="E1882">
            <v>0</v>
          </cell>
          <cell r="F1882">
            <v>1995</v>
          </cell>
          <cell r="G1882">
            <v>0</v>
          </cell>
          <cell r="H1882" t="str">
            <v>SF</v>
          </cell>
          <cell r="I1882" t="str">
            <v>00288</v>
          </cell>
          <cell r="J1882" t="str">
            <v>03602432</v>
          </cell>
        </row>
        <row r="1883">
          <cell r="A1883">
            <v>3603507</v>
          </cell>
          <cell r="B1883" t="str">
            <v>ROSSI</v>
          </cell>
          <cell r="C1883" t="str">
            <v>ELISABETTA</v>
          </cell>
          <cell r="D1883" t="str">
            <v>U.S. SUMMANO</v>
          </cell>
          <cell r="E1883">
            <v>0</v>
          </cell>
          <cell r="F1883">
            <v>1988</v>
          </cell>
          <cell r="G1883">
            <v>0</v>
          </cell>
          <cell r="H1883" t="str">
            <v>SF</v>
          </cell>
          <cell r="I1883" t="str">
            <v>00137</v>
          </cell>
          <cell r="J1883" t="str">
            <v>03603507</v>
          </cell>
        </row>
        <row r="1884">
          <cell r="A1884">
            <v>3602637</v>
          </cell>
          <cell r="B1884" t="str">
            <v>SACCARDO</v>
          </cell>
          <cell r="C1884" t="str">
            <v>CATERINA MARIA</v>
          </cell>
          <cell r="D1884" t="str">
            <v>A.S.D. VALLI DEL PASUBIO</v>
          </cell>
          <cell r="E1884">
            <v>0</v>
          </cell>
          <cell r="F1884">
            <v>1988</v>
          </cell>
          <cell r="G1884">
            <v>0</v>
          </cell>
          <cell r="H1884" t="str">
            <v>SF</v>
          </cell>
          <cell r="I1884" t="str">
            <v>00073</v>
          </cell>
          <cell r="J1884" t="str">
            <v>03602637</v>
          </cell>
        </row>
        <row r="1885">
          <cell r="A1885">
            <v>3603107</v>
          </cell>
          <cell r="B1885" t="str">
            <v>SACKO</v>
          </cell>
          <cell r="C1885" t="str">
            <v>AWA</v>
          </cell>
          <cell r="D1885" t="str">
            <v>ATLETICA ARZIGNANO</v>
          </cell>
          <cell r="E1885">
            <v>0</v>
          </cell>
          <cell r="F1885">
            <v>1997</v>
          </cell>
          <cell r="G1885">
            <v>0</v>
          </cell>
          <cell r="H1885" t="str">
            <v>SF</v>
          </cell>
          <cell r="I1885" t="str">
            <v>00131</v>
          </cell>
          <cell r="J1885" t="str">
            <v>03603107</v>
          </cell>
        </row>
        <row r="1886">
          <cell r="A1886">
            <v>3603097</v>
          </cell>
          <cell r="B1886" t="str">
            <v>SANTAGIULIANA</v>
          </cell>
          <cell r="C1886" t="str">
            <v>GIULIA</v>
          </cell>
          <cell r="D1886" t="str">
            <v>ATLETICA ARZIGNANO</v>
          </cell>
          <cell r="E1886">
            <v>0</v>
          </cell>
          <cell r="F1886">
            <v>1998</v>
          </cell>
          <cell r="G1886">
            <v>0</v>
          </cell>
          <cell r="H1886" t="str">
            <v>SF</v>
          </cell>
          <cell r="I1886" t="str">
            <v>00131</v>
          </cell>
          <cell r="J1886" t="str">
            <v>03603097</v>
          </cell>
        </row>
        <row r="1887">
          <cell r="A1887">
            <v>3603475</v>
          </cell>
          <cell r="B1887" t="str">
            <v>SBALCHIERO</v>
          </cell>
          <cell r="C1887" t="str">
            <v>ANNA</v>
          </cell>
          <cell r="D1887" t="str">
            <v>A.A. ATLETICA MALO</v>
          </cell>
          <cell r="E1887">
            <v>0</v>
          </cell>
          <cell r="F1887">
            <v>1991</v>
          </cell>
          <cell r="G1887">
            <v>0</v>
          </cell>
          <cell r="H1887" t="str">
            <v>SF</v>
          </cell>
          <cell r="I1887" t="str">
            <v>00132</v>
          </cell>
          <cell r="J1887" t="str">
            <v>03603475</v>
          </cell>
        </row>
        <row r="1888">
          <cell r="A1888">
            <v>3603791</v>
          </cell>
          <cell r="B1888" t="str">
            <v>SOATTO</v>
          </cell>
          <cell r="C1888" t="str">
            <v>LUCIA</v>
          </cell>
          <cell r="D1888" t="str">
            <v>G.S. LEONICENA</v>
          </cell>
          <cell r="E1888">
            <v>0</v>
          </cell>
          <cell r="F1888">
            <v>1993</v>
          </cell>
          <cell r="G1888">
            <v>0</v>
          </cell>
          <cell r="H1888" t="str">
            <v>SF</v>
          </cell>
          <cell r="I1888" t="str">
            <v>00136</v>
          </cell>
          <cell r="J1888" t="str">
            <v>03603791</v>
          </cell>
        </row>
        <row r="1889">
          <cell r="A1889">
            <v>3603299</v>
          </cell>
          <cell r="B1889" t="str">
            <v>SOLDA</v>
          </cell>
          <cell r="C1889" t="str">
            <v>DARIA</v>
          </cell>
          <cell r="D1889" t="str">
            <v>A.P.D. VALDAGNO</v>
          </cell>
          <cell r="E1889">
            <v>0</v>
          </cell>
          <cell r="F1889">
            <v>1989</v>
          </cell>
          <cell r="G1889">
            <v>0</v>
          </cell>
          <cell r="H1889" t="str">
            <v>SF</v>
          </cell>
          <cell r="I1889" t="str">
            <v>00135</v>
          </cell>
          <cell r="J1889" t="str">
            <v>03603299</v>
          </cell>
        </row>
        <row r="1890">
          <cell r="A1890">
            <v>3602411</v>
          </cell>
          <cell r="B1890" t="str">
            <v>SPANEVELLO</v>
          </cell>
          <cell r="C1890" t="str">
            <v>ANDREA SERENA</v>
          </cell>
          <cell r="D1890" t="str">
            <v>RISORGIVE</v>
          </cell>
          <cell r="E1890">
            <v>0</v>
          </cell>
          <cell r="F1890">
            <v>1993</v>
          </cell>
          <cell r="G1890">
            <v>0</v>
          </cell>
          <cell r="H1890" t="str">
            <v>SF</v>
          </cell>
          <cell r="I1890" t="str">
            <v>00031</v>
          </cell>
          <cell r="J1890" t="str">
            <v>03602411</v>
          </cell>
        </row>
        <row r="1891">
          <cell r="A1891">
            <v>3607637</v>
          </cell>
          <cell r="B1891" t="str">
            <v>TADIOTTO</v>
          </cell>
          <cell r="C1891" t="str">
            <v>LETIZIA</v>
          </cell>
          <cell r="D1891" t="str">
            <v>CSI ATLETICA COLLI BERICI A.S.D.</v>
          </cell>
          <cell r="E1891">
            <v>0</v>
          </cell>
          <cell r="F1891">
            <v>1998</v>
          </cell>
          <cell r="G1891">
            <v>0</v>
          </cell>
          <cell r="H1891" t="str">
            <v>SF</v>
          </cell>
          <cell r="I1891" t="str">
            <v>00070</v>
          </cell>
          <cell r="J1891" t="str">
            <v>03607637</v>
          </cell>
        </row>
        <row r="1892">
          <cell r="A1892">
            <v>3604004</v>
          </cell>
          <cell r="B1892" t="str">
            <v>TESSARO</v>
          </cell>
          <cell r="C1892" t="str">
            <v>GLORIA</v>
          </cell>
          <cell r="D1892" t="str">
            <v>POLISPORTIVA DUEVILLE</v>
          </cell>
          <cell r="E1892">
            <v>0</v>
          </cell>
          <cell r="F1892">
            <v>1991</v>
          </cell>
          <cell r="G1892">
            <v>0</v>
          </cell>
          <cell r="H1892" t="str">
            <v>SF</v>
          </cell>
          <cell r="I1892" t="str">
            <v>00112</v>
          </cell>
          <cell r="J1892" t="str">
            <v>03604004</v>
          </cell>
        </row>
        <row r="1893">
          <cell r="A1893">
            <v>3604473</v>
          </cell>
          <cell r="B1893" t="str">
            <v>TIBALDO</v>
          </cell>
          <cell r="C1893" t="str">
            <v>CHIARA</v>
          </cell>
          <cell r="D1893" t="str">
            <v>ATLETICA ARZIGNANO</v>
          </cell>
          <cell r="E1893">
            <v>0</v>
          </cell>
          <cell r="F1893">
            <v>1988</v>
          </cell>
          <cell r="G1893">
            <v>0</v>
          </cell>
          <cell r="H1893" t="str">
            <v>SF</v>
          </cell>
          <cell r="I1893" t="str">
            <v>00131</v>
          </cell>
          <cell r="J1893" t="str">
            <v>03604473</v>
          </cell>
        </row>
        <row r="1894">
          <cell r="A1894">
            <v>3604474</v>
          </cell>
          <cell r="B1894" t="str">
            <v>TIBALDO</v>
          </cell>
          <cell r="C1894" t="str">
            <v>SARA</v>
          </cell>
          <cell r="D1894" t="str">
            <v>ATLETICA ARZIGNANO</v>
          </cell>
          <cell r="E1894">
            <v>0</v>
          </cell>
          <cell r="F1894">
            <v>1993</v>
          </cell>
          <cell r="G1894">
            <v>0</v>
          </cell>
          <cell r="H1894" t="str">
            <v>SF</v>
          </cell>
          <cell r="I1894" t="str">
            <v>00131</v>
          </cell>
          <cell r="J1894" t="str">
            <v>03604474</v>
          </cell>
        </row>
        <row r="1895">
          <cell r="A1895">
            <v>3603924</v>
          </cell>
          <cell r="B1895" t="str">
            <v>TREVISAN</v>
          </cell>
          <cell r="C1895" t="str">
            <v>ELISA</v>
          </cell>
          <cell r="D1895" t="str">
            <v>ATLETICA CALDOGNO '93</v>
          </cell>
          <cell r="E1895">
            <v>0</v>
          </cell>
          <cell r="F1895">
            <v>1996</v>
          </cell>
          <cell r="G1895">
            <v>0</v>
          </cell>
          <cell r="H1895" t="str">
            <v>SF</v>
          </cell>
          <cell r="I1895" t="str">
            <v>00129</v>
          </cell>
          <cell r="J1895" t="str">
            <v>03603924</v>
          </cell>
        </row>
        <row r="1896">
          <cell r="A1896">
            <v>3604508</v>
          </cell>
          <cell r="B1896" t="str">
            <v>VALLOTTO</v>
          </cell>
          <cell r="C1896" t="str">
            <v>GLORIA</v>
          </cell>
          <cell r="D1896" t="str">
            <v>C.S.I. TEZZE SUL BRENTA</v>
          </cell>
          <cell r="E1896">
            <v>0</v>
          </cell>
          <cell r="F1896">
            <v>1998</v>
          </cell>
          <cell r="G1896">
            <v>0</v>
          </cell>
          <cell r="H1896" t="str">
            <v>SF</v>
          </cell>
          <cell r="I1896" t="str">
            <v>00134</v>
          </cell>
          <cell r="J1896" t="str">
            <v>03604508</v>
          </cell>
        </row>
        <row r="1897">
          <cell r="A1897">
            <v>3603301</v>
          </cell>
          <cell r="B1897" t="str">
            <v>ZANUSO</v>
          </cell>
          <cell r="C1897" t="str">
            <v>CRISTINA</v>
          </cell>
          <cell r="D1897" t="str">
            <v>A.P.D. VALDAGNO</v>
          </cell>
          <cell r="E1897">
            <v>0</v>
          </cell>
          <cell r="F1897">
            <v>1994</v>
          </cell>
          <cell r="G1897">
            <v>0</v>
          </cell>
          <cell r="H1897" t="str">
            <v>SF</v>
          </cell>
          <cell r="I1897" t="str">
            <v>00135</v>
          </cell>
          <cell r="J1897" t="str">
            <v>03603301</v>
          </cell>
        </row>
        <row r="1898">
          <cell r="A1898">
            <v>3603842</v>
          </cell>
          <cell r="B1898" t="str">
            <v>ALDOVINI</v>
          </cell>
          <cell r="C1898" t="str">
            <v>MARCO</v>
          </cell>
          <cell r="D1898" t="str">
            <v>ATLETICA CALDOGNO '93</v>
          </cell>
          <cell r="E1898">
            <v>0</v>
          </cell>
          <cell r="F1898">
            <v>1994</v>
          </cell>
          <cell r="G1898">
            <v>0</v>
          </cell>
          <cell r="H1898" t="str">
            <v>SM</v>
          </cell>
          <cell r="I1898" t="str">
            <v>00129</v>
          </cell>
          <cell r="J1898" t="str">
            <v>03603842</v>
          </cell>
        </row>
        <row r="1899">
          <cell r="A1899">
            <v>3604593</v>
          </cell>
          <cell r="B1899" t="str">
            <v>ALI</v>
          </cell>
          <cell r="C1899" t="str">
            <v>MOHAMMED SAMUDIN</v>
          </cell>
          <cell r="D1899" t="str">
            <v>POLISPORTIVA SALF ALTOPADOVANA</v>
          </cell>
          <cell r="E1899">
            <v>0</v>
          </cell>
          <cell r="F1899">
            <v>1997</v>
          </cell>
          <cell r="G1899">
            <v>0</v>
          </cell>
          <cell r="H1899" t="str">
            <v>SM</v>
          </cell>
          <cell r="I1899" t="str">
            <v>00145</v>
          </cell>
          <cell r="J1899" t="str">
            <v>03604593</v>
          </cell>
        </row>
        <row r="1900">
          <cell r="A1900">
            <v>3607351</v>
          </cell>
          <cell r="B1900" t="str">
            <v>ASTEGNO</v>
          </cell>
          <cell r="C1900" t="str">
            <v>PAOLO</v>
          </cell>
          <cell r="D1900" t="str">
            <v>ATLETICA UNION CREAZZO A.S.D.</v>
          </cell>
          <cell r="E1900">
            <v>0</v>
          </cell>
          <cell r="F1900">
            <v>1987</v>
          </cell>
          <cell r="G1900">
            <v>0</v>
          </cell>
          <cell r="H1900" t="str">
            <v>SM</v>
          </cell>
          <cell r="I1900" t="str">
            <v>00101</v>
          </cell>
          <cell r="J1900" t="str">
            <v>03607351</v>
          </cell>
        </row>
        <row r="1901">
          <cell r="A1901">
            <v>3605821</v>
          </cell>
          <cell r="B1901" t="str">
            <v>BARAUSSE</v>
          </cell>
          <cell r="C1901" t="str">
            <v>MANUEL</v>
          </cell>
          <cell r="D1901" t="str">
            <v>POLISPORTIVA DUEVILLE</v>
          </cell>
          <cell r="E1901">
            <v>0</v>
          </cell>
          <cell r="F1901">
            <v>1984</v>
          </cell>
          <cell r="G1901">
            <v>0</v>
          </cell>
          <cell r="H1901" t="str">
            <v>SM</v>
          </cell>
          <cell r="I1901" t="str">
            <v>00112</v>
          </cell>
          <cell r="J1901" t="str">
            <v>03605821</v>
          </cell>
        </row>
        <row r="1902">
          <cell r="A1902">
            <v>3604201</v>
          </cell>
          <cell r="B1902" t="str">
            <v>BARBIERO</v>
          </cell>
          <cell r="C1902" t="str">
            <v>RICCARDO</v>
          </cell>
          <cell r="D1902" t="str">
            <v>CSI ATLETICA COLLI BERICI A.S.D.</v>
          </cell>
          <cell r="E1902">
            <v>0</v>
          </cell>
          <cell r="F1902">
            <v>1997</v>
          </cell>
          <cell r="G1902">
            <v>0</v>
          </cell>
          <cell r="H1902" t="str">
            <v>SM</v>
          </cell>
          <cell r="I1902" t="str">
            <v>00070</v>
          </cell>
          <cell r="J1902" t="str">
            <v>03604201</v>
          </cell>
        </row>
        <row r="1903">
          <cell r="A1903">
            <v>3604364</v>
          </cell>
          <cell r="B1903" t="str">
            <v>BARISON</v>
          </cell>
          <cell r="C1903" t="str">
            <v>LUCA</v>
          </cell>
          <cell r="D1903" t="str">
            <v>ATLETICA UNION CREAZZO A.S.D.</v>
          </cell>
          <cell r="E1903">
            <v>0</v>
          </cell>
          <cell r="F1903">
            <v>1985</v>
          </cell>
          <cell r="G1903">
            <v>0</v>
          </cell>
          <cell r="H1903" t="str">
            <v>SM</v>
          </cell>
          <cell r="I1903" t="str">
            <v>00101</v>
          </cell>
          <cell r="J1903" t="str">
            <v>03604364</v>
          </cell>
        </row>
        <row r="1904">
          <cell r="A1904">
            <v>3603937</v>
          </cell>
          <cell r="B1904" t="str">
            <v>BASSAN</v>
          </cell>
          <cell r="C1904" t="str">
            <v>GIORGIO</v>
          </cell>
          <cell r="D1904" t="str">
            <v>POLISPORTIVA DUEVILLE</v>
          </cell>
          <cell r="E1904">
            <v>0</v>
          </cell>
          <cell r="F1904">
            <v>1998</v>
          </cell>
          <cell r="G1904">
            <v>0</v>
          </cell>
          <cell r="H1904" t="str">
            <v>SM</v>
          </cell>
          <cell r="I1904" t="str">
            <v>00112</v>
          </cell>
          <cell r="J1904" t="str">
            <v>03603937</v>
          </cell>
        </row>
        <row r="1905">
          <cell r="A1905">
            <v>3603316</v>
          </cell>
          <cell r="B1905" t="str">
            <v>BELFIORE</v>
          </cell>
          <cell r="C1905" t="str">
            <v>GIULIANO</v>
          </cell>
          <cell r="D1905" t="str">
            <v>ATLETICA VALCHIAMPO</v>
          </cell>
          <cell r="E1905">
            <v>0</v>
          </cell>
          <cell r="F1905">
            <v>1986</v>
          </cell>
          <cell r="G1905">
            <v>0</v>
          </cell>
          <cell r="H1905" t="str">
            <v>SM</v>
          </cell>
          <cell r="I1905" t="str">
            <v>00140</v>
          </cell>
          <cell r="J1905" t="str">
            <v>03603316</v>
          </cell>
        </row>
        <row r="1906">
          <cell r="A1906">
            <v>3603423</v>
          </cell>
          <cell r="B1906" t="str">
            <v>BERLATO</v>
          </cell>
          <cell r="C1906" t="str">
            <v>FILIPPO</v>
          </cell>
          <cell r="D1906" t="str">
            <v>A.A. ATLETICA MALO</v>
          </cell>
          <cell r="E1906">
            <v>0</v>
          </cell>
          <cell r="F1906">
            <v>1984</v>
          </cell>
          <cell r="G1906">
            <v>0</v>
          </cell>
          <cell r="H1906" t="str">
            <v>SM</v>
          </cell>
          <cell r="I1906" t="str">
            <v>00132</v>
          </cell>
          <cell r="J1906" t="str">
            <v>03603423</v>
          </cell>
        </row>
        <row r="1907">
          <cell r="A1907">
            <v>3603796</v>
          </cell>
          <cell r="B1907" t="str">
            <v>BIRONTI</v>
          </cell>
          <cell r="C1907" t="str">
            <v>PIETRO</v>
          </cell>
          <cell r="D1907" t="str">
            <v>G.S. LEONICENA</v>
          </cell>
          <cell r="E1907">
            <v>0</v>
          </cell>
          <cell r="F1907">
            <v>1998</v>
          </cell>
          <cell r="G1907">
            <v>0</v>
          </cell>
          <cell r="H1907" t="str">
            <v>SM</v>
          </cell>
          <cell r="I1907" t="str">
            <v>00136</v>
          </cell>
          <cell r="J1907" t="str">
            <v>03603796</v>
          </cell>
        </row>
        <row r="1908">
          <cell r="A1908">
            <v>3604090</v>
          </cell>
          <cell r="B1908" t="str">
            <v>BISOGNIN</v>
          </cell>
          <cell r="C1908" t="str">
            <v>GEREMIA</v>
          </cell>
          <cell r="D1908" t="str">
            <v>CSI ATLETICA COLLI BERICI A.S.D.</v>
          </cell>
          <cell r="E1908">
            <v>0</v>
          </cell>
          <cell r="F1908">
            <v>1988</v>
          </cell>
          <cell r="G1908">
            <v>0</v>
          </cell>
          <cell r="H1908" t="str">
            <v>SM</v>
          </cell>
          <cell r="I1908" t="str">
            <v>00070</v>
          </cell>
          <cell r="J1908" t="str">
            <v>03604090</v>
          </cell>
        </row>
        <row r="1909">
          <cell r="A1909">
            <v>3603855</v>
          </cell>
          <cell r="B1909" t="str">
            <v>BITTARELLO</v>
          </cell>
          <cell r="C1909" t="str">
            <v>MICHELE</v>
          </cell>
          <cell r="D1909" t="str">
            <v>ATLETICA CALDOGNO '93</v>
          </cell>
          <cell r="E1909">
            <v>0</v>
          </cell>
          <cell r="F1909">
            <v>1993</v>
          </cell>
          <cell r="G1909">
            <v>0</v>
          </cell>
          <cell r="H1909" t="str">
            <v>SM</v>
          </cell>
          <cell r="I1909" t="str">
            <v>00129</v>
          </cell>
          <cell r="J1909" t="str">
            <v>03603855</v>
          </cell>
        </row>
        <row r="1910">
          <cell r="A1910">
            <v>3603264</v>
          </cell>
          <cell r="B1910" t="str">
            <v>BOCCADAMO</v>
          </cell>
          <cell r="C1910" t="str">
            <v>GABRIELE</v>
          </cell>
          <cell r="D1910" t="str">
            <v>A.P.D. VALDAGNO</v>
          </cell>
          <cell r="E1910">
            <v>0</v>
          </cell>
          <cell r="F1910">
            <v>1998</v>
          </cell>
          <cell r="G1910">
            <v>0</v>
          </cell>
          <cell r="H1910" t="str">
            <v>SM</v>
          </cell>
          <cell r="I1910" t="str">
            <v>00135</v>
          </cell>
          <cell r="J1910" t="str">
            <v>03603264</v>
          </cell>
        </row>
        <row r="1911">
          <cell r="A1911">
            <v>3604104</v>
          </cell>
          <cell r="B1911" t="str">
            <v>BORIERO</v>
          </cell>
          <cell r="C1911" t="str">
            <v>MATTEO</v>
          </cell>
          <cell r="D1911" t="str">
            <v>POLISPORTIVA DUEVILLE</v>
          </cell>
          <cell r="E1911">
            <v>0</v>
          </cell>
          <cell r="F1911">
            <v>1989</v>
          </cell>
          <cell r="G1911">
            <v>0</v>
          </cell>
          <cell r="H1911" t="str">
            <v>SM</v>
          </cell>
          <cell r="I1911" t="str">
            <v>00112</v>
          </cell>
          <cell r="J1911" t="str">
            <v>03604104</v>
          </cell>
        </row>
        <row r="1912">
          <cell r="A1912">
            <v>3603038</v>
          </cell>
          <cell r="B1912" t="str">
            <v>BOSCHETTI</v>
          </cell>
          <cell r="C1912" t="str">
            <v>GIULIANO</v>
          </cell>
          <cell r="D1912" t="str">
            <v>ATLETICA ARZIGNANO</v>
          </cell>
          <cell r="E1912">
            <v>0</v>
          </cell>
          <cell r="F1912">
            <v>1994</v>
          </cell>
          <cell r="G1912">
            <v>0</v>
          </cell>
          <cell r="H1912" t="str">
            <v>SM</v>
          </cell>
          <cell r="I1912" t="str">
            <v>00131</v>
          </cell>
          <cell r="J1912" t="str">
            <v>03603038</v>
          </cell>
        </row>
        <row r="1913">
          <cell r="A1913">
            <v>3604160</v>
          </cell>
          <cell r="B1913" t="str">
            <v>BOTTAZZI</v>
          </cell>
          <cell r="C1913" t="str">
            <v>GIOVANNI</v>
          </cell>
          <cell r="D1913" t="str">
            <v>ATLETICA CALDOGNO '93</v>
          </cell>
          <cell r="E1913">
            <v>0</v>
          </cell>
          <cell r="F1913">
            <v>1997</v>
          </cell>
          <cell r="G1913">
            <v>0</v>
          </cell>
          <cell r="H1913" t="str">
            <v>SM</v>
          </cell>
          <cell r="I1913" t="str">
            <v>00129</v>
          </cell>
          <cell r="J1913" t="str">
            <v>03604160</v>
          </cell>
        </row>
        <row r="1914">
          <cell r="A1914">
            <v>3604096</v>
          </cell>
          <cell r="B1914" t="str">
            <v>BRAZZALE</v>
          </cell>
          <cell r="C1914" t="str">
            <v>ENRICO</v>
          </cell>
          <cell r="D1914" t="str">
            <v>U.S. SUMMANO</v>
          </cell>
          <cell r="E1914">
            <v>0</v>
          </cell>
          <cell r="F1914">
            <v>1995</v>
          </cell>
          <cell r="G1914">
            <v>0</v>
          </cell>
          <cell r="H1914" t="str">
            <v>SM</v>
          </cell>
          <cell r="I1914" t="str">
            <v>00137</v>
          </cell>
          <cell r="J1914" t="str">
            <v>03604096</v>
          </cell>
        </row>
        <row r="1915">
          <cell r="A1915">
            <v>3604808</v>
          </cell>
          <cell r="B1915" t="str">
            <v>BRUTTOMESSO</v>
          </cell>
          <cell r="C1915" t="str">
            <v>MICHELE</v>
          </cell>
          <cell r="D1915" t="str">
            <v>ATLETICA ARZIGNANO</v>
          </cell>
          <cell r="E1915">
            <v>0</v>
          </cell>
          <cell r="F1915">
            <v>1985</v>
          </cell>
          <cell r="G1915">
            <v>0</v>
          </cell>
          <cell r="H1915" t="str">
            <v>SM</v>
          </cell>
          <cell r="I1915" t="str">
            <v>00131</v>
          </cell>
          <cell r="J1915" t="str">
            <v>03604808</v>
          </cell>
        </row>
        <row r="1916">
          <cell r="A1916">
            <v>3604565</v>
          </cell>
          <cell r="B1916" t="str">
            <v>BRUZZO</v>
          </cell>
          <cell r="C1916" t="str">
            <v>VANIEL</v>
          </cell>
          <cell r="D1916" t="str">
            <v>AMICI DELL'ATLETICA VICENZA</v>
          </cell>
          <cell r="E1916">
            <v>0</v>
          </cell>
          <cell r="F1916">
            <v>1998</v>
          </cell>
          <cell r="G1916">
            <v>0</v>
          </cell>
          <cell r="H1916" t="str">
            <v>SM</v>
          </cell>
          <cell r="I1916" t="str">
            <v>00265</v>
          </cell>
          <cell r="J1916" t="str">
            <v>03604565</v>
          </cell>
        </row>
        <row r="1917">
          <cell r="A1917">
            <v>3603224</v>
          </cell>
          <cell r="B1917" t="str">
            <v>CAILOTTO</v>
          </cell>
          <cell r="C1917" t="str">
            <v>DAVIDE</v>
          </cell>
          <cell r="D1917" t="str">
            <v>ATLETICA TRISSINO</v>
          </cell>
          <cell r="E1917">
            <v>0</v>
          </cell>
          <cell r="F1917">
            <v>1998</v>
          </cell>
          <cell r="G1917">
            <v>0</v>
          </cell>
          <cell r="H1917" t="str">
            <v>SM</v>
          </cell>
          <cell r="I1917" t="str">
            <v>00230</v>
          </cell>
          <cell r="J1917" t="str">
            <v>03603224</v>
          </cell>
        </row>
        <row r="1918">
          <cell r="A1918">
            <v>3603226</v>
          </cell>
          <cell r="B1918" t="str">
            <v>CAILOTTO</v>
          </cell>
          <cell r="C1918" t="str">
            <v>SIMONE</v>
          </cell>
          <cell r="D1918" t="str">
            <v>ATLETICA TRISSINO</v>
          </cell>
          <cell r="E1918">
            <v>0</v>
          </cell>
          <cell r="F1918">
            <v>1991</v>
          </cell>
          <cell r="G1918">
            <v>0</v>
          </cell>
          <cell r="H1918" t="str">
            <v>SM</v>
          </cell>
          <cell r="I1918" t="str">
            <v>00230</v>
          </cell>
          <cell r="J1918" t="str">
            <v>03603226</v>
          </cell>
        </row>
        <row r="1919">
          <cell r="A1919">
            <v>3605825</v>
          </cell>
          <cell r="B1919" t="str">
            <v>CALANDRA</v>
          </cell>
          <cell r="C1919" t="str">
            <v>LORENZO</v>
          </cell>
          <cell r="D1919" t="str">
            <v>POLISPORTIVA DUEVILLE</v>
          </cell>
          <cell r="E1919">
            <v>0</v>
          </cell>
          <cell r="F1919">
            <v>1989</v>
          </cell>
          <cell r="G1919">
            <v>0</v>
          </cell>
          <cell r="H1919" t="str">
            <v>SM</v>
          </cell>
          <cell r="I1919" t="str">
            <v>00112</v>
          </cell>
          <cell r="J1919" t="str">
            <v>03605825</v>
          </cell>
        </row>
        <row r="1920">
          <cell r="A1920">
            <v>3603323</v>
          </cell>
          <cell r="B1920" t="str">
            <v>CAMPONOGARA</v>
          </cell>
          <cell r="C1920" t="str">
            <v>IVO</v>
          </cell>
          <cell r="D1920" t="str">
            <v>ATLETICA VALCHIAMPO</v>
          </cell>
          <cell r="E1920">
            <v>0</v>
          </cell>
          <cell r="F1920">
            <v>1996</v>
          </cell>
          <cell r="G1920">
            <v>0</v>
          </cell>
          <cell r="H1920" t="str">
            <v>SM</v>
          </cell>
          <cell r="I1920" t="str">
            <v>00140</v>
          </cell>
          <cell r="J1920" t="str">
            <v>03603323</v>
          </cell>
        </row>
        <row r="1921">
          <cell r="A1921">
            <v>3602481</v>
          </cell>
          <cell r="B1921" t="str">
            <v>CANEVAROLO</v>
          </cell>
          <cell r="C1921" t="str">
            <v>PIETRO</v>
          </cell>
          <cell r="D1921" t="str">
            <v>ATLETICA UNION CREAZZO A.S.D.</v>
          </cell>
          <cell r="E1921">
            <v>0</v>
          </cell>
          <cell r="F1921">
            <v>1997</v>
          </cell>
          <cell r="G1921">
            <v>0</v>
          </cell>
          <cell r="H1921" t="str">
            <v>SM</v>
          </cell>
          <cell r="I1921" t="str">
            <v>00101</v>
          </cell>
          <cell r="J1921" t="str">
            <v>03602481</v>
          </cell>
        </row>
        <row r="1922">
          <cell r="A1922">
            <v>3602458</v>
          </cell>
          <cell r="B1922" t="str">
            <v>CAPITANIO</v>
          </cell>
          <cell r="C1922" t="str">
            <v>CARLO</v>
          </cell>
          <cell r="D1922" t="str">
            <v>ATLETICA UNION CREAZZO A.S.D.</v>
          </cell>
          <cell r="E1922">
            <v>0</v>
          </cell>
          <cell r="F1922">
            <v>1985</v>
          </cell>
          <cell r="G1922">
            <v>0</v>
          </cell>
          <cell r="H1922" t="str">
            <v>SM</v>
          </cell>
          <cell r="I1922" t="str">
            <v>00101</v>
          </cell>
          <cell r="J1922" t="str">
            <v>03602458</v>
          </cell>
        </row>
        <row r="1923">
          <cell r="A1923">
            <v>3602387</v>
          </cell>
          <cell r="B1923" t="str">
            <v>CAPPELLARI</v>
          </cell>
          <cell r="C1923" t="str">
            <v>GIACOMO</v>
          </cell>
          <cell r="D1923" t="str">
            <v>RISORGIVE</v>
          </cell>
          <cell r="E1923">
            <v>0</v>
          </cell>
          <cell r="F1923">
            <v>1995</v>
          </cell>
          <cell r="G1923">
            <v>0</v>
          </cell>
          <cell r="H1923" t="str">
            <v>SM</v>
          </cell>
          <cell r="I1923" t="str">
            <v>00031</v>
          </cell>
          <cell r="J1923" t="str">
            <v>03602387</v>
          </cell>
        </row>
        <row r="1924">
          <cell r="A1924">
            <v>3605826</v>
          </cell>
          <cell r="B1924" t="str">
            <v>CAPRARO</v>
          </cell>
          <cell r="C1924" t="str">
            <v>NICOLA</v>
          </cell>
          <cell r="D1924" t="str">
            <v>POLISPORTIVA DUEVILLE</v>
          </cell>
          <cell r="E1924">
            <v>0</v>
          </cell>
          <cell r="F1924">
            <v>1992</v>
          </cell>
          <cell r="G1924">
            <v>0</v>
          </cell>
          <cell r="H1924" t="str">
            <v>SM</v>
          </cell>
          <cell r="I1924" t="str">
            <v>00112</v>
          </cell>
          <cell r="J1924" t="str">
            <v>03605826</v>
          </cell>
        </row>
        <row r="1925">
          <cell r="A1925">
            <v>3603435</v>
          </cell>
          <cell r="B1925" t="str">
            <v>CATTELAN</v>
          </cell>
          <cell r="C1925" t="str">
            <v>MATTEO</v>
          </cell>
          <cell r="D1925" t="str">
            <v>A.A. ATLETICA MALO</v>
          </cell>
          <cell r="E1925">
            <v>0</v>
          </cell>
          <cell r="F1925">
            <v>1984</v>
          </cell>
          <cell r="G1925">
            <v>0</v>
          </cell>
          <cell r="H1925" t="str">
            <v>SM</v>
          </cell>
          <cell r="I1925" t="str">
            <v>00132</v>
          </cell>
          <cell r="J1925" t="str">
            <v>03603435</v>
          </cell>
        </row>
        <row r="1926">
          <cell r="A1926">
            <v>3602390</v>
          </cell>
          <cell r="B1926" t="str">
            <v>CECCHETTO</v>
          </cell>
          <cell r="C1926" t="str">
            <v>ENRICO</v>
          </cell>
          <cell r="D1926" t="str">
            <v>RISORGIVE</v>
          </cell>
          <cell r="E1926">
            <v>0</v>
          </cell>
          <cell r="F1926">
            <v>1996</v>
          </cell>
          <cell r="G1926">
            <v>0</v>
          </cell>
          <cell r="H1926" t="str">
            <v>SM</v>
          </cell>
          <cell r="I1926" t="str">
            <v>00031</v>
          </cell>
          <cell r="J1926" t="str">
            <v>03602390</v>
          </cell>
        </row>
        <row r="1927">
          <cell r="A1927">
            <v>3607419</v>
          </cell>
          <cell r="B1927" t="str">
            <v>CERETTA</v>
          </cell>
          <cell r="C1927" t="str">
            <v>ROBERTO</v>
          </cell>
          <cell r="D1927" t="str">
            <v>ATLETICA VALCHIAMPO</v>
          </cell>
          <cell r="E1927">
            <v>0</v>
          </cell>
          <cell r="F1927">
            <v>1986</v>
          </cell>
          <cell r="G1927">
            <v>0</v>
          </cell>
          <cell r="H1927" t="str">
            <v>SM</v>
          </cell>
          <cell r="I1927" t="str">
            <v>00140</v>
          </cell>
          <cell r="J1927" t="str">
            <v>03607419</v>
          </cell>
        </row>
        <row r="1928">
          <cell r="A1928">
            <v>3604887</v>
          </cell>
          <cell r="B1928" t="str">
            <v>CHEMELLO</v>
          </cell>
          <cell r="C1928" t="str">
            <v>GIACOMO</v>
          </cell>
          <cell r="D1928" t="str">
            <v>POLISPORTIVA DUEVILLE</v>
          </cell>
          <cell r="E1928">
            <v>0</v>
          </cell>
          <cell r="F1928">
            <v>1997</v>
          </cell>
          <cell r="G1928">
            <v>0</v>
          </cell>
          <cell r="H1928" t="str">
            <v>SM</v>
          </cell>
          <cell r="I1928" t="str">
            <v>00112</v>
          </cell>
          <cell r="J1928" t="str">
            <v>03604887</v>
          </cell>
        </row>
        <row r="1929">
          <cell r="A1929">
            <v>3603865</v>
          </cell>
          <cell r="B1929" t="str">
            <v>CHIUSAROLI</v>
          </cell>
          <cell r="C1929" t="str">
            <v>ANDREA</v>
          </cell>
          <cell r="D1929" t="str">
            <v>ATLETICA CALDOGNO '93</v>
          </cell>
          <cell r="E1929">
            <v>0</v>
          </cell>
          <cell r="F1929">
            <v>1984</v>
          </cell>
          <cell r="G1929">
            <v>0</v>
          </cell>
          <cell r="H1929" t="str">
            <v>SM</v>
          </cell>
          <cell r="I1929" t="str">
            <v>00129</v>
          </cell>
          <cell r="J1929" t="str">
            <v>03603865</v>
          </cell>
        </row>
        <row r="1930">
          <cell r="A1930">
            <v>3604552</v>
          </cell>
          <cell r="B1930" t="str">
            <v>COCCO</v>
          </cell>
          <cell r="C1930" t="str">
            <v>MIRKO</v>
          </cell>
          <cell r="D1930" t="str">
            <v>A.P.D. VALDAGNO</v>
          </cell>
          <cell r="E1930">
            <v>0</v>
          </cell>
          <cell r="F1930">
            <v>1998</v>
          </cell>
          <cell r="G1930">
            <v>0</v>
          </cell>
          <cell r="H1930" t="str">
            <v>SM</v>
          </cell>
          <cell r="I1930" t="str">
            <v>00135</v>
          </cell>
          <cell r="J1930" t="str">
            <v>03604552</v>
          </cell>
        </row>
        <row r="1931">
          <cell r="A1931">
            <v>3603950</v>
          </cell>
          <cell r="B1931" t="str">
            <v>COLLINA</v>
          </cell>
          <cell r="C1931" t="str">
            <v>ANDREA</v>
          </cell>
          <cell r="D1931" t="str">
            <v>POLISPORTIVA DUEVILLE</v>
          </cell>
          <cell r="E1931">
            <v>0</v>
          </cell>
          <cell r="F1931">
            <v>1997</v>
          </cell>
          <cell r="G1931">
            <v>0</v>
          </cell>
          <cell r="H1931" t="str">
            <v>SM</v>
          </cell>
          <cell r="I1931" t="str">
            <v>00112</v>
          </cell>
          <cell r="J1931" t="str">
            <v>03603950</v>
          </cell>
        </row>
        <row r="1932">
          <cell r="A1932">
            <v>3605793</v>
          </cell>
          <cell r="B1932" t="str">
            <v>CORA'</v>
          </cell>
          <cell r="C1932" t="str">
            <v>GIOVANNI</v>
          </cell>
          <cell r="D1932" t="str">
            <v>ATLETICA VALCHIAMPO</v>
          </cell>
          <cell r="E1932">
            <v>0</v>
          </cell>
          <cell r="F1932">
            <v>1995</v>
          </cell>
          <cell r="G1932">
            <v>0</v>
          </cell>
          <cell r="H1932" t="str">
            <v>SM</v>
          </cell>
          <cell r="I1932" t="str">
            <v>00140</v>
          </cell>
          <cell r="J1932" t="str">
            <v>03605793</v>
          </cell>
        </row>
        <row r="1933">
          <cell r="A1933">
            <v>3602245</v>
          </cell>
          <cell r="B1933" t="str">
            <v>COSARO</v>
          </cell>
          <cell r="C1933" t="str">
            <v>NICOLA</v>
          </cell>
          <cell r="D1933" t="str">
            <v>ATLETICA UNION CREAZZO A.S.D.</v>
          </cell>
          <cell r="E1933">
            <v>0</v>
          </cell>
          <cell r="F1933">
            <v>1987</v>
          </cell>
          <cell r="G1933">
            <v>0</v>
          </cell>
          <cell r="H1933" t="str">
            <v>SM</v>
          </cell>
          <cell r="I1933" t="str">
            <v>00101</v>
          </cell>
          <cell r="J1933" t="str">
            <v>03602245</v>
          </cell>
        </row>
        <row r="1934">
          <cell r="A1934">
            <v>3604353</v>
          </cell>
          <cell r="B1934" t="str">
            <v>COSTENIERO</v>
          </cell>
          <cell r="C1934" t="str">
            <v>ALBERTO</v>
          </cell>
          <cell r="D1934" t="str">
            <v>A.S.D. VALLI DEL PASUBIO</v>
          </cell>
          <cell r="E1934">
            <v>0</v>
          </cell>
          <cell r="F1934">
            <v>1989</v>
          </cell>
          <cell r="G1934">
            <v>0</v>
          </cell>
          <cell r="H1934" t="str">
            <v>SM</v>
          </cell>
          <cell r="I1934" t="str">
            <v>00073</v>
          </cell>
          <cell r="J1934" t="str">
            <v>03604353</v>
          </cell>
        </row>
        <row r="1935">
          <cell r="A1935">
            <v>3603305</v>
          </cell>
          <cell r="B1935" t="str">
            <v>CRACCO</v>
          </cell>
          <cell r="C1935" t="str">
            <v>MASSIMILIANO</v>
          </cell>
          <cell r="D1935" t="str">
            <v>ATLETICA VALCHIAMPO</v>
          </cell>
          <cell r="E1935">
            <v>0</v>
          </cell>
          <cell r="F1935">
            <v>1984</v>
          </cell>
          <cell r="G1935">
            <v>0</v>
          </cell>
          <cell r="H1935" t="str">
            <v>SM</v>
          </cell>
          <cell r="I1935" t="str">
            <v>00140</v>
          </cell>
          <cell r="J1935" t="str">
            <v>03603305</v>
          </cell>
        </row>
        <row r="1936">
          <cell r="A1936">
            <v>3604092</v>
          </cell>
          <cell r="B1936" t="str">
            <v>CRIVELLARO</v>
          </cell>
          <cell r="C1936" t="str">
            <v>MATTIA</v>
          </cell>
          <cell r="D1936" t="str">
            <v>CSI ATLETICA COLLI BERICI A.S.D.</v>
          </cell>
          <cell r="E1936">
            <v>0</v>
          </cell>
          <cell r="F1936">
            <v>1991</v>
          </cell>
          <cell r="G1936">
            <v>0</v>
          </cell>
          <cell r="H1936" t="str">
            <v>SM</v>
          </cell>
          <cell r="I1936" t="str">
            <v>00070</v>
          </cell>
          <cell r="J1936" t="str">
            <v>03604092</v>
          </cell>
        </row>
        <row r="1937">
          <cell r="A1937">
            <v>3600711</v>
          </cell>
          <cell r="B1937" t="str">
            <v>CUCCAROLLO</v>
          </cell>
          <cell r="C1937" t="str">
            <v>FAUSTO</v>
          </cell>
          <cell r="D1937" t="str">
            <v>C.S.I. TEZZE SUL BRENTA</v>
          </cell>
          <cell r="E1937">
            <v>0</v>
          </cell>
          <cell r="F1937">
            <v>1984</v>
          </cell>
          <cell r="G1937">
            <v>0</v>
          </cell>
          <cell r="H1937" t="str">
            <v>SM</v>
          </cell>
          <cell r="I1937" t="str">
            <v>00134</v>
          </cell>
          <cell r="J1937" t="str">
            <v>03600711</v>
          </cell>
        </row>
        <row r="1938">
          <cell r="A1938">
            <v>3603048</v>
          </cell>
          <cell r="B1938" t="str">
            <v>DAL GRANDE</v>
          </cell>
          <cell r="C1938" t="str">
            <v>MICHELE</v>
          </cell>
          <cell r="D1938" t="str">
            <v>ATLETICA ARZIGNANO</v>
          </cell>
          <cell r="E1938">
            <v>0</v>
          </cell>
          <cell r="F1938">
            <v>1994</v>
          </cell>
          <cell r="G1938">
            <v>0</v>
          </cell>
          <cell r="H1938" t="str">
            <v>SM</v>
          </cell>
          <cell r="I1938" t="str">
            <v>00131</v>
          </cell>
          <cell r="J1938" t="str">
            <v>03603048</v>
          </cell>
        </row>
        <row r="1939">
          <cell r="A1939">
            <v>3604549</v>
          </cell>
          <cell r="B1939" t="str">
            <v>DAL LAGO</v>
          </cell>
          <cell r="C1939" t="str">
            <v>ANDREA</v>
          </cell>
          <cell r="D1939" t="str">
            <v>A.P.D. VALDAGNO</v>
          </cell>
          <cell r="E1939">
            <v>0</v>
          </cell>
          <cell r="F1939">
            <v>1991</v>
          </cell>
          <cell r="G1939">
            <v>0</v>
          </cell>
          <cell r="H1939" t="str">
            <v>SM</v>
          </cell>
          <cell r="I1939" t="str">
            <v>00135</v>
          </cell>
          <cell r="J1939" t="str">
            <v>03604549</v>
          </cell>
        </row>
        <row r="1940">
          <cell r="A1940">
            <v>3604519</v>
          </cell>
          <cell r="B1940" t="str">
            <v>DAL MARTELLO</v>
          </cell>
          <cell r="C1940" t="str">
            <v>LEONARDO</v>
          </cell>
          <cell r="D1940" t="str">
            <v>AMICI DELL'ATLETICA VICENZA</v>
          </cell>
          <cell r="E1940">
            <v>0</v>
          </cell>
          <cell r="F1940">
            <v>1992</v>
          </cell>
          <cell r="G1940">
            <v>0</v>
          </cell>
          <cell r="H1940" t="str">
            <v>SM</v>
          </cell>
          <cell r="I1940" t="str">
            <v>00265</v>
          </cell>
          <cell r="J1940" t="str">
            <v>03604519</v>
          </cell>
        </row>
        <row r="1941">
          <cell r="A1941">
            <v>3603872</v>
          </cell>
          <cell r="B1941" t="str">
            <v>DAL MONICO</v>
          </cell>
          <cell r="C1941" t="str">
            <v>MARCO</v>
          </cell>
          <cell r="D1941" t="str">
            <v>ATLETICA CALDOGNO '93</v>
          </cell>
          <cell r="E1941">
            <v>0</v>
          </cell>
          <cell r="F1941">
            <v>1986</v>
          </cell>
          <cell r="G1941">
            <v>0</v>
          </cell>
          <cell r="H1941" t="str">
            <v>SM</v>
          </cell>
          <cell r="I1941" t="str">
            <v>00129</v>
          </cell>
          <cell r="J1941" t="str">
            <v>03603872</v>
          </cell>
        </row>
        <row r="1942">
          <cell r="A1942">
            <v>3604040</v>
          </cell>
          <cell r="B1942" t="str">
            <v>DAL ZOTTO</v>
          </cell>
          <cell r="C1942" t="str">
            <v>RENZO</v>
          </cell>
          <cell r="D1942" t="str">
            <v>ATLETICA VALCHIAMPO</v>
          </cell>
          <cell r="E1942">
            <v>0</v>
          </cell>
          <cell r="F1942">
            <v>1984</v>
          </cell>
          <cell r="G1942">
            <v>0</v>
          </cell>
          <cell r="H1942" t="str">
            <v>SM</v>
          </cell>
          <cell r="I1942" t="str">
            <v>00140</v>
          </cell>
          <cell r="J1942" t="str">
            <v>03604040</v>
          </cell>
        </row>
        <row r="1943">
          <cell r="A1943">
            <v>3603050</v>
          </cell>
          <cell r="B1943" t="str">
            <v>DAL ZOVO</v>
          </cell>
          <cell r="C1943" t="str">
            <v>DAVIDE</v>
          </cell>
          <cell r="D1943" t="str">
            <v>ATLETICA ARZIGNANO</v>
          </cell>
          <cell r="E1943">
            <v>0</v>
          </cell>
          <cell r="F1943">
            <v>1997</v>
          </cell>
          <cell r="G1943">
            <v>0</v>
          </cell>
          <cell r="H1943" t="str">
            <v>SM</v>
          </cell>
          <cell r="I1943" t="str">
            <v>00131</v>
          </cell>
          <cell r="J1943" t="str">
            <v>03603050</v>
          </cell>
        </row>
        <row r="1944">
          <cell r="A1944">
            <v>3602631</v>
          </cell>
          <cell r="B1944" t="str">
            <v>DALLE MOLLE</v>
          </cell>
          <cell r="C1944" t="str">
            <v>MARCO</v>
          </cell>
          <cell r="D1944" t="str">
            <v>A.S.D. VALLI DEL PASUBIO</v>
          </cell>
          <cell r="E1944">
            <v>0</v>
          </cell>
          <cell r="F1944">
            <v>1991</v>
          </cell>
          <cell r="G1944">
            <v>0</v>
          </cell>
          <cell r="H1944" t="str">
            <v>SM</v>
          </cell>
          <cell r="I1944" t="str">
            <v>00073</v>
          </cell>
          <cell r="J1944" t="str">
            <v>03602631</v>
          </cell>
        </row>
        <row r="1945">
          <cell r="A1945">
            <v>3603447</v>
          </cell>
          <cell r="B1945" t="str">
            <v>DALL'IGNA</v>
          </cell>
          <cell r="C1945" t="str">
            <v>DAVIDE</v>
          </cell>
          <cell r="D1945" t="str">
            <v>A.A. ATLETICA MALO</v>
          </cell>
          <cell r="E1945">
            <v>0</v>
          </cell>
          <cell r="F1945">
            <v>1994</v>
          </cell>
          <cell r="G1945">
            <v>0</v>
          </cell>
          <cell r="H1945" t="str">
            <v>SM</v>
          </cell>
          <cell r="I1945" t="str">
            <v>00132</v>
          </cell>
          <cell r="J1945" t="str">
            <v>03603447</v>
          </cell>
        </row>
        <row r="1946">
          <cell r="A1946">
            <v>3604944</v>
          </cell>
          <cell r="B1946" t="str">
            <v>DAVI'</v>
          </cell>
          <cell r="C1946" t="str">
            <v>TOMMASO</v>
          </cell>
          <cell r="D1946" t="str">
            <v>ATLETICA ARZIGNANO</v>
          </cell>
          <cell r="E1946">
            <v>0</v>
          </cell>
          <cell r="F1946">
            <v>1998</v>
          </cell>
          <cell r="G1946">
            <v>0</v>
          </cell>
          <cell r="H1946" t="str">
            <v>SM</v>
          </cell>
          <cell r="I1946" t="str">
            <v>00131</v>
          </cell>
          <cell r="J1946" t="str">
            <v>03604944</v>
          </cell>
        </row>
        <row r="1947">
          <cell r="A1947">
            <v>3607347</v>
          </cell>
          <cell r="B1947" t="str">
            <v>DE LA COBA GONZALEZ</v>
          </cell>
          <cell r="C1947" t="str">
            <v>JUAN VICENTE</v>
          </cell>
          <cell r="D1947" t="str">
            <v>ATLETICA UNION CREAZZO A.S.D.</v>
          </cell>
          <cell r="E1947">
            <v>0</v>
          </cell>
          <cell r="F1947">
            <v>1984</v>
          </cell>
          <cell r="G1947">
            <v>0</v>
          </cell>
          <cell r="H1947" t="str">
            <v>SM</v>
          </cell>
          <cell r="I1947" t="str">
            <v>00101</v>
          </cell>
          <cell r="J1947" t="str">
            <v>03607347</v>
          </cell>
        </row>
        <row r="1948">
          <cell r="A1948">
            <v>3603537</v>
          </cell>
          <cell r="B1948" t="str">
            <v>DE ROSSI</v>
          </cell>
          <cell r="C1948" t="str">
            <v>ALESSIO</v>
          </cell>
          <cell r="D1948" t="str">
            <v>ATLETICA UNION CREAZZO A.S.D.</v>
          </cell>
          <cell r="E1948">
            <v>0</v>
          </cell>
          <cell r="F1948">
            <v>1985</v>
          </cell>
          <cell r="G1948">
            <v>0</v>
          </cell>
          <cell r="H1948" t="str">
            <v>SM</v>
          </cell>
          <cell r="I1948" t="str">
            <v>00101</v>
          </cell>
          <cell r="J1948" t="str">
            <v>03603537</v>
          </cell>
        </row>
        <row r="1949">
          <cell r="A1949">
            <v>3605834</v>
          </cell>
          <cell r="B1949" t="str">
            <v>DE TOMASI</v>
          </cell>
          <cell r="C1949" t="str">
            <v>ALEX</v>
          </cell>
          <cell r="D1949" t="str">
            <v>POLISPORTIVA DUEVILLE</v>
          </cell>
          <cell r="E1949">
            <v>0</v>
          </cell>
          <cell r="F1949">
            <v>1987</v>
          </cell>
          <cell r="G1949">
            <v>0</v>
          </cell>
          <cell r="H1949" t="str">
            <v>SM</v>
          </cell>
          <cell r="I1949" t="str">
            <v>00112</v>
          </cell>
          <cell r="J1949" t="str">
            <v>03605834</v>
          </cell>
        </row>
        <row r="1950">
          <cell r="A1950">
            <v>3605836</v>
          </cell>
          <cell r="B1950" t="str">
            <v>DE TOMASI</v>
          </cell>
          <cell r="C1950" t="str">
            <v>MATTEO</v>
          </cell>
          <cell r="D1950" t="str">
            <v>POLISPORTIVA DUEVILLE</v>
          </cell>
          <cell r="E1950">
            <v>0</v>
          </cell>
          <cell r="F1950">
            <v>1986</v>
          </cell>
          <cell r="G1950">
            <v>0</v>
          </cell>
          <cell r="H1950" t="str">
            <v>SM</v>
          </cell>
          <cell r="I1950" t="str">
            <v>00112</v>
          </cell>
          <cell r="J1950" t="str">
            <v>03605836</v>
          </cell>
        </row>
        <row r="1951">
          <cell r="A1951">
            <v>3606735</v>
          </cell>
          <cell r="B1951" t="str">
            <v>DE VICARI</v>
          </cell>
          <cell r="C1951" t="str">
            <v>ALESSANDRO</v>
          </cell>
          <cell r="D1951" t="str">
            <v>A.A. ATLETICA MALO</v>
          </cell>
          <cell r="E1951">
            <v>0</v>
          </cell>
          <cell r="F1951">
            <v>1988</v>
          </cell>
          <cell r="G1951">
            <v>0</v>
          </cell>
          <cell r="H1951" t="str">
            <v>SM</v>
          </cell>
          <cell r="I1951" t="str">
            <v>00132</v>
          </cell>
          <cell r="J1951" t="str">
            <v>03606735</v>
          </cell>
        </row>
        <row r="1952">
          <cell r="A1952">
            <v>3603011</v>
          </cell>
          <cell r="B1952" t="str">
            <v>DIRUPO</v>
          </cell>
          <cell r="C1952" t="str">
            <v>MASSIMO</v>
          </cell>
          <cell r="D1952" t="str">
            <v>ATLETICA ARZIGNANO</v>
          </cell>
          <cell r="E1952">
            <v>0</v>
          </cell>
          <cell r="F1952">
            <v>1988</v>
          </cell>
          <cell r="G1952">
            <v>0</v>
          </cell>
          <cell r="H1952" t="str">
            <v>SM</v>
          </cell>
          <cell r="I1952" t="str">
            <v>00131</v>
          </cell>
          <cell r="J1952" t="str">
            <v>03603011</v>
          </cell>
        </row>
        <row r="1953">
          <cell r="A1953">
            <v>3603229</v>
          </cell>
          <cell r="B1953" t="str">
            <v>DORIA</v>
          </cell>
          <cell r="C1953" t="str">
            <v>EMANUELE</v>
          </cell>
          <cell r="D1953" t="str">
            <v>ATLETICA TRISSINO</v>
          </cell>
          <cell r="E1953">
            <v>0</v>
          </cell>
          <cell r="F1953">
            <v>1998</v>
          </cell>
          <cell r="G1953">
            <v>0</v>
          </cell>
          <cell r="H1953" t="str">
            <v>SM</v>
          </cell>
          <cell r="I1953" t="str">
            <v>00230</v>
          </cell>
          <cell r="J1953" t="str">
            <v>03603229</v>
          </cell>
        </row>
        <row r="1954">
          <cell r="A1954">
            <v>3603965</v>
          </cell>
          <cell r="B1954" t="str">
            <v>FACCIN</v>
          </cell>
          <cell r="C1954" t="str">
            <v>ENRICO</v>
          </cell>
          <cell r="D1954" t="str">
            <v>POLISPORTIVA DUEVILLE</v>
          </cell>
          <cell r="E1954">
            <v>0</v>
          </cell>
          <cell r="F1954">
            <v>1998</v>
          </cell>
          <cell r="G1954">
            <v>0</v>
          </cell>
          <cell r="H1954" t="str">
            <v>SM</v>
          </cell>
          <cell r="I1954" t="str">
            <v>00112</v>
          </cell>
          <cell r="J1954" t="str">
            <v>03603965</v>
          </cell>
        </row>
        <row r="1955">
          <cell r="A1955">
            <v>3603822</v>
          </cell>
          <cell r="B1955" t="str">
            <v>FALHANE</v>
          </cell>
          <cell r="C1955" t="str">
            <v>MOHSSIN</v>
          </cell>
          <cell r="D1955" t="str">
            <v>G.S. LEONICENA</v>
          </cell>
          <cell r="E1955">
            <v>0</v>
          </cell>
          <cell r="F1955">
            <v>1990</v>
          </cell>
          <cell r="G1955">
            <v>0</v>
          </cell>
          <cell r="H1955" t="str">
            <v>SM</v>
          </cell>
          <cell r="I1955" t="str">
            <v>00136</v>
          </cell>
          <cell r="J1955" t="str">
            <v>03603822</v>
          </cell>
        </row>
        <row r="1956">
          <cell r="A1956">
            <v>3604226</v>
          </cell>
          <cell r="B1956" t="str">
            <v>FATTORI</v>
          </cell>
          <cell r="C1956" t="str">
            <v>MIRCO</v>
          </cell>
          <cell r="D1956" t="str">
            <v>CSI ATLETICA COLLI BERICI A.S.D.</v>
          </cell>
          <cell r="E1956">
            <v>0</v>
          </cell>
          <cell r="F1956">
            <v>1990</v>
          </cell>
          <cell r="G1956">
            <v>0</v>
          </cell>
          <cell r="H1956" t="str">
            <v>SM</v>
          </cell>
          <cell r="I1956" t="str">
            <v>00070</v>
          </cell>
          <cell r="J1956" t="str">
            <v>03604226</v>
          </cell>
        </row>
        <row r="1957">
          <cell r="A1957">
            <v>3603339</v>
          </cell>
          <cell r="B1957" t="str">
            <v>FILIPPI</v>
          </cell>
          <cell r="C1957" t="str">
            <v>MARCO</v>
          </cell>
          <cell r="D1957" t="str">
            <v>ATLETICA VALCHIAMPO</v>
          </cell>
          <cell r="E1957">
            <v>0</v>
          </cell>
          <cell r="F1957">
            <v>1989</v>
          </cell>
          <cell r="G1957">
            <v>0</v>
          </cell>
          <cell r="H1957" t="str">
            <v>SM</v>
          </cell>
          <cell r="I1957" t="str">
            <v>00140</v>
          </cell>
          <cell r="J1957" t="str">
            <v>03603339</v>
          </cell>
        </row>
        <row r="1958">
          <cell r="A1958">
            <v>3603058</v>
          </cell>
          <cell r="B1958" t="str">
            <v>FORTUNA</v>
          </cell>
          <cell r="C1958" t="str">
            <v>ANDREA</v>
          </cell>
          <cell r="D1958" t="str">
            <v>ATLETICA ARZIGNANO</v>
          </cell>
          <cell r="E1958">
            <v>0</v>
          </cell>
          <cell r="F1958">
            <v>1993</v>
          </cell>
          <cell r="G1958">
            <v>0</v>
          </cell>
          <cell r="H1958" t="str">
            <v>SM</v>
          </cell>
          <cell r="I1958" t="str">
            <v>00131</v>
          </cell>
          <cell r="J1958" t="str">
            <v>03603058</v>
          </cell>
        </row>
        <row r="1959">
          <cell r="A1959">
            <v>3605841</v>
          </cell>
          <cell r="B1959" t="str">
            <v>FOSCARIN</v>
          </cell>
          <cell r="C1959" t="str">
            <v>NICOLA</v>
          </cell>
          <cell r="D1959" t="str">
            <v>POLISPORTIVA DUEVILLE</v>
          </cell>
          <cell r="E1959">
            <v>0</v>
          </cell>
          <cell r="F1959">
            <v>1984</v>
          </cell>
          <cell r="G1959">
            <v>0</v>
          </cell>
          <cell r="H1959" t="str">
            <v>SM</v>
          </cell>
          <cell r="I1959" t="str">
            <v>00112</v>
          </cell>
          <cell r="J1959" t="str">
            <v>03605841</v>
          </cell>
        </row>
        <row r="1960">
          <cell r="A1960">
            <v>3603969</v>
          </cell>
          <cell r="B1960" t="str">
            <v>FRANCESCHETTO</v>
          </cell>
          <cell r="C1960" t="str">
            <v>STEFANO</v>
          </cell>
          <cell r="D1960" t="str">
            <v>POLISPORTIVA DUEVILLE</v>
          </cell>
          <cell r="E1960">
            <v>0</v>
          </cell>
          <cell r="F1960">
            <v>1994</v>
          </cell>
          <cell r="G1960">
            <v>0</v>
          </cell>
          <cell r="H1960" t="str">
            <v>SM</v>
          </cell>
          <cell r="I1960" t="str">
            <v>00112</v>
          </cell>
          <cell r="J1960" t="str">
            <v>03603969</v>
          </cell>
        </row>
        <row r="1961">
          <cell r="A1961">
            <v>3605205</v>
          </cell>
          <cell r="B1961" t="str">
            <v>FULGIONE</v>
          </cell>
          <cell r="C1961" t="str">
            <v>GIOVANNI</v>
          </cell>
          <cell r="D1961" t="str">
            <v>AMICI DELL'ATLETICA VICENZA</v>
          </cell>
          <cell r="E1961">
            <v>0</v>
          </cell>
          <cell r="F1961">
            <v>1987</v>
          </cell>
          <cell r="G1961">
            <v>0</v>
          </cell>
          <cell r="H1961" t="str">
            <v>SM</v>
          </cell>
          <cell r="I1961" t="str">
            <v>00265</v>
          </cell>
          <cell r="J1961" t="str">
            <v>03605205</v>
          </cell>
        </row>
        <row r="1962">
          <cell r="A1962">
            <v>3603883</v>
          </cell>
          <cell r="B1962" t="str">
            <v>FURLANI</v>
          </cell>
          <cell r="C1962" t="str">
            <v>ANDREA</v>
          </cell>
          <cell r="D1962" t="str">
            <v>ATLETICA CALDOGNO '93</v>
          </cell>
          <cell r="E1962">
            <v>0</v>
          </cell>
          <cell r="F1962">
            <v>1989</v>
          </cell>
          <cell r="G1962">
            <v>0</v>
          </cell>
          <cell r="H1962" t="str">
            <v>SM</v>
          </cell>
          <cell r="I1962" t="str">
            <v>00129</v>
          </cell>
          <cell r="J1962" t="str">
            <v>03603883</v>
          </cell>
        </row>
        <row r="1963">
          <cell r="A1963">
            <v>3605063</v>
          </cell>
          <cell r="B1963" t="str">
            <v>FURLANI</v>
          </cell>
          <cell r="C1963" t="str">
            <v>STEFANO</v>
          </cell>
          <cell r="D1963" t="str">
            <v>ATLETICA VALCHIAMPO</v>
          </cell>
          <cell r="E1963">
            <v>0</v>
          </cell>
          <cell r="F1963">
            <v>1993</v>
          </cell>
          <cell r="G1963">
            <v>0</v>
          </cell>
          <cell r="H1963" t="str">
            <v>SM</v>
          </cell>
          <cell r="I1963" t="str">
            <v>00140</v>
          </cell>
          <cell r="J1963" t="str">
            <v>03605063</v>
          </cell>
        </row>
        <row r="1964">
          <cell r="A1964">
            <v>3607324</v>
          </cell>
          <cell r="B1964" t="str">
            <v>GALVAN</v>
          </cell>
          <cell r="C1964" t="str">
            <v>MATTEO</v>
          </cell>
          <cell r="D1964" t="str">
            <v>G.S. VICENZA EST</v>
          </cell>
          <cell r="E1964">
            <v>0</v>
          </cell>
          <cell r="F1964">
            <v>1988</v>
          </cell>
          <cell r="G1964">
            <v>0</v>
          </cell>
          <cell r="H1964" t="str">
            <v>SM</v>
          </cell>
          <cell r="I1964" t="str">
            <v>00139</v>
          </cell>
          <cell r="J1964" t="str">
            <v>03607324</v>
          </cell>
        </row>
        <row r="1965">
          <cell r="A1965">
            <v>3603884</v>
          </cell>
          <cell r="B1965" t="str">
            <v>GAMBA</v>
          </cell>
          <cell r="C1965" t="str">
            <v>ANDREA FORTUNATO ISIDORO</v>
          </cell>
          <cell r="D1965" t="str">
            <v>ATLETICA CALDOGNO '93</v>
          </cell>
          <cell r="E1965">
            <v>0</v>
          </cell>
          <cell r="F1965">
            <v>1988</v>
          </cell>
          <cell r="G1965">
            <v>0</v>
          </cell>
          <cell r="H1965" t="str">
            <v>SM</v>
          </cell>
          <cell r="I1965" t="str">
            <v>00129</v>
          </cell>
          <cell r="J1965" t="str">
            <v>03603884</v>
          </cell>
        </row>
        <row r="1966">
          <cell r="A1966">
            <v>3603061</v>
          </cell>
          <cell r="B1966" t="str">
            <v>GAVASSO</v>
          </cell>
          <cell r="C1966" t="str">
            <v>SEBASTIANO</v>
          </cell>
          <cell r="D1966" t="str">
            <v>ATLETICA ARZIGNANO</v>
          </cell>
          <cell r="E1966">
            <v>0</v>
          </cell>
          <cell r="F1966">
            <v>1997</v>
          </cell>
          <cell r="G1966">
            <v>0</v>
          </cell>
          <cell r="H1966" t="str">
            <v>SM</v>
          </cell>
          <cell r="I1966" t="str">
            <v>00131</v>
          </cell>
          <cell r="J1966" t="str">
            <v>03603061</v>
          </cell>
        </row>
        <row r="1967">
          <cell r="A1967">
            <v>3605191</v>
          </cell>
          <cell r="B1967" t="str">
            <v>GIANOLI</v>
          </cell>
          <cell r="C1967" t="str">
            <v>MASSIMILIANO</v>
          </cell>
          <cell r="D1967" t="str">
            <v>A.S.D. VALLI DEL PASUBIO</v>
          </cell>
          <cell r="E1967">
            <v>0</v>
          </cell>
          <cell r="F1967">
            <v>1998</v>
          </cell>
          <cell r="G1967">
            <v>0</v>
          </cell>
          <cell r="H1967" t="str">
            <v>SM</v>
          </cell>
          <cell r="I1967" t="str">
            <v>00073</v>
          </cell>
          <cell r="J1967" t="str">
            <v>03605191</v>
          </cell>
        </row>
        <row r="1968">
          <cell r="A1968">
            <v>3603886</v>
          </cell>
          <cell r="B1968" t="str">
            <v>GIROLAMETTO</v>
          </cell>
          <cell r="C1968" t="str">
            <v>SIMONE</v>
          </cell>
          <cell r="D1968" t="str">
            <v>ATLETICA CALDOGNO '93</v>
          </cell>
          <cell r="E1968">
            <v>0</v>
          </cell>
          <cell r="F1968">
            <v>1990</v>
          </cell>
          <cell r="G1968">
            <v>0</v>
          </cell>
          <cell r="H1968" t="str">
            <v>SM</v>
          </cell>
          <cell r="I1968" t="str">
            <v>00129</v>
          </cell>
          <cell r="J1968" t="str">
            <v>03603886</v>
          </cell>
        </row>
        <row r="1969">
          <cell r="A1969">
            <v>3603306</v>
          </cell>
          <cell r="B1969" t="str">
            <v>GRISO</v>
          </cell>
          <cell r="C1969" t="str">
            <v>ANDREA</v>
          </cell>
          <cell r="D1969" t="str">
            <v>ATLETICA VALCHIAMPO</v>
          </cell>
          <cell r="E1969">
            <v>0</v>
          </cell>
          <cell r="F1969">
            <v>1992</v>
          </cell>
          <cell r="G1969">
            <v>0</v>
          </cell>
          <cell r="H1969" t="str">
            <v>SM</v>
          </cell>
          <cell r="I1969" t="str">
            <v>00140</v>
          </cell>
          <cell r="J1969" t="str">
            <v>03603306</v>
          </cell>
        </row>
        <row r="1970">
          <cell r="A1970">
            <v>3603972</v>
          </cell>
          <cell r="B1970" t="str">
            <v>GROTTO</v>
          </cell>
          <cell r="C1970" t="str">
            <v>GIOVANNI</v>
          </cell>
          <cell r="D1970" t="str">
            <v>POLISPORTIVA DUEVILLE</v>
          </cell>
          <cell r="E1970">
            <v>0</v>
          </cell>
          <cell r="F1970">
            <v>1997</v>
          </cell>
          <cell r="G1970">
            <v>0</v>
          </cell>
          <cell r="H1970" t="str">
            <v>SM</v>
          </cell>
          <cell r="I1970" t="str">
            <v>00112</v>
          </cell>
          <cell r="J1970" t="str">
            <v>03603972</v>
          </cell>
        </row>
        <row r="1971">
          <cell r="A1971">
            <v>3603457</v>
          </cell>
          <cell r="B1971" t="str">
            <v>GUALTIERO</v>
          </cell>
          <cell r="C1971" t="str">
            <v>MICHAEL</v>
          </cell>
          <cell r="D1971" t="str">
            <v>A.A. ATLETICA MALO</v>
          </cell>
          <cell r="E1971">
            <v>0</v>
          </cell>
          <cell r="F1971">
            <v>1988</v>
          </cell>
          <cell r="G1971">
            <v>0</v>
          </cell>
          <cell r="H1971" t="str">
            <v>SM</v>
          </cell>
          <cell r="I1971" t="str">
            <v>00132</v>
          </cell>
          <cell r="J1971" t="str">
            <v>03603457</v>
          </cell>
        </row>
        <row r="1972">
          <cell r="A1972">
            <v>3602304</v>
          </cell>
          <cell r="B1972" t="str">
            <v>GUERRA</v>
          </cell>
          <cell r="C1972" t="str">
            <v>LUCA</v>
          </cell>
          <cell r="D1972" t="str">
            <v>POL. DIL. MONTECCHIO PRECALCINO</v>
          </cell>
          <cell r="E1972">
            <v>0</v>
          </cell>
          <cell r="F1972">
            <v>1988</v>
          </cell>
          <cell r="G1972">
            <v>0</v>
          </cell>
          <cell r="H1972" t="str">
            <v>SM</v>
          </cell>
          <cell r="I1972" t="str">
            <v>00004</v>
          </cell>
          <cell r="J1972" t="str">
            <v>03602304</v>
          </cell>
        </row>
        <row r="1973">
          <cell r="A1973">
            <v>3602633</v>
          </cell>
          <cell r="B1973" t="str">
            <v>GUERRA</v>
          </cell>
          <cell r="C1973" t="str">
            <v>MASSIMO</v>
          </cell>
          <cell r="D1973" t="str">
            <v>A.S.D. VALLI DEL PASUBIO</v>
          </cell>
          <cell r="E1973">
            <v>0</v>
          </cell>
          <cell r="F1973">
            <v>1998</v>
          </cell>
          <cell r="G1973">
            <v>0</v>
          </cell>
          <cell r="H1973" t="str">
            <v>SM</v>
          </cell>
          <cell r="I1973" t="str">
            <v>00073</v>
          </cell>
          <cell r="J1973" t="str">
            <v>03602633</v>
          </cell>
        </row>
        <row r="1974">
          <cell r="A1974">
            <v>3605842</v>
          </cell>
          <cell r="B1974" t="str">
            <v>GUGLIELMI</v>
          </cell>
          <cell r="C1974" t="str">
            <v>ROGER</v>
          </cell>
          <cell r="D1974" t="str">
            <v>POLISPORTIVA DUEVILLE</v>
          </cell>
          <cell r="E1974">
            <v>0</v>
          </cell>
          <cell r="F1974">
            <v>1993</v>
          </cell>
          <cell r="G1974">
            <v>0</v>
          </cell>
          <cell r="H1974" t="str">
            <v>SM</v>
          </cell>
          <cell r="I1974" t="str">
            <v>00112</v>
          </cell>
          <cell r="J1974" t="str">
            <v>03605842</v>
          </cell>
        </row>
        <row r="1975">
          <cell r="A1975">
            <v>3603281</v>
          </cell>
          <cell r="B1975" t="str">
            <v>IENG</v>
          </cell>
          <cell r="C1975" t="str">
            <v>DAUDA</v>
          </cell>
          <cell r="D1975" t="str">
            <v>A.P.D. VALDAGNO</v>
          </cell>
          <cell r="E1975">
            <v>0</v>
          </cell>
          <cell r="F1975">
            <v>1990</v>
          </cell>
          <cell r="G1975">
            <v>0</v>
          </cell>
          <cell r="H1975" t="str">
            <v>SM</v>
          </cell>
          <cell r="I1975" t="str">
            <v>00135</v>
          </cell>
          <cell r="J1975" t="str">
            <v>03603281</v>
          </cell>
        </row>
        <row r="1976">
          <cell r="A1976">
            <v>3605994</v>
          </cell>
          <cell r="B1976" t="str">
            <v>INDERST</v>
          </cell>
          <cell r="C1976" t="str">
            <v>SEBASTIAN</v>
          </cell>
          <cell r="D1976" t="str">
            <v>ATLETICA MONTECCHIO MAGGIORE</v>
          </cell>
          <cell r="E1976">
            <v>0</v>
          </cell>
          <cell r="F1976">
            <v>1992</v>
          </cell>
          <cell r="G1976">
            <v>0</v>
          </cell>
          <cell r="H1976" t="str">
            <v>SM</v>
          </cell>
          <cell r="I1976" t="str">
            <v>00346</v>
          </cell>
          <cell r="J1976" t="str">
            <v>03605994</v>
          </cell>
        </row>
        <row r="1977">
          <cell r="A1977">
            <v>3603131</v>
          </cell>
          <cell r="B1977" t="str">
            <v>LAGHETTO</v>
          </cell>
          <cell r="C1977" t="str">
            <v>MICHELE</v>
          </cell>
          <cell r="D1977" t="str">
            <v>A.S.D. VALLI DEL PASUBIO</v>
          </cell>
          <cell r="E1977">
            <v>0</v>
          </cell>
          <cell r="F1977">
            <v>1994</v>
          </cell>
          <cell r="G1977">
            <v>0</v>
          </cell>
          <cell r="H1977" t="str">
            <v>SM</v>
          </cell>
          <cell r="I1977" t="str">
            <v>00073</v>
          </cell>
          <cell r="J1977" t="str">
            <v>03603131</v>
          </cell>
        </row>
        <row r="1978">
          <cell r="A1978">
            <v>3604522</v>
          </cell>
          <cell r="B1978" t="str">
            <v>LAGO</v>
          </cell>
          <cell r="C1978" t="str">
            <v>MASSIMILIANO</v>
          </cell>
          <cell r="D1978" t="str">
            <v>AMICI DELL'ATLETICA VICENZA</v>
          </cell>
          <cell r="E1978">
            <v>0</v>
          </cell>
          <cell r="F1978">
            <v>1992</v>
          </cell>
          <cell r="G1978">
            <v>0</v>
          </cell>
          <cell r="H1978" t="str">
            <v>SM</v>
          </cell>
          <cell r="I1978" t="str">
            <v>00265</v>
          </cell>
          <cell r="J1978" t="str">
            <v>03604522</v>
          </cell>
        </row>
        <row r="1979">
          <cell r="A1979">
            <v>3603973</v>
          </cell>
          <cell r="B1979" t="str">
            <v>LANARO</v>
          </cell>
          <cell r="C1979" t="str">
            <v>GIACOMO</v>
          </cell>
          <cell r="D1979" t="str">
            <v>POLISPORTIVA DUEVILLE</v>
          </cell>
          <cell r="E1979">
            <v>0</v>
          </cell>
          <cell r="F1979">
            <v>1998</v>
          </cell>
          <cell r="G1979">
            <v>0</v>
          </cell>
          <cell r="H1979" t="str">
            <v>SM</v>
          </cell>
          <cell r="I1979" t="str">
            <v>00112</v>
          </cell>
          <cell r="J1979" t="str">
            <v>03603973</v>
          </cell>
        </row>
        <row r="1980">
          <cell r="A1980">
            <v>3603975</v>
          </cell>
          <cell r="B1980" t="str">
            <v>LAZZARETTO</v>
          </cell>
          <cell r="C1980" t="str">
            <v>MIRKO</v>
          </cell>
          <cell r="D1980" t="str">
            <v>POLISPORTIVA DUEVILLE</v>
          </cell>
          <cell r="E1980">
            <v>0</v>
          </cell>
          <cell r="F1980">
            <v>1998</v>
          </cell>
          <cell r="G1980">
            <v>0</v>
          </cell>
          <cell r="H1980" t="str">
            <v>SM</v>
          </cell>
          <cell r="I1980" t="str">
            <v>00112</v>
          </cell>
          <cell r="J1980" t="str">
            <v>03603975</v>
          </cell>
        </row>
        <row r="1981">
          <cell r="A1981">
            <v>3603660</v>
          </cell>
          <cell r="B1981" t="str">
            <v>LORA</v>
          </cell>
          <cell r="C1981" t="str">
            <v>FRANCESCO</v>
          </cell>
          <cell r="D1981" t="str">
            <v>A.P.D. VALDAGNO</v>
          </cell>
          <cell r="E1981">
            <v>0</v>
          </cell>
          <cell r="F1981">
            <v>1997</v>
          </cell>
          <cell r="G1981">
            <v>0</v>
          </cell>
          <cell r="H1981" t="str">
            <v>SM</v>
          </cell>
          <cell r="I1981" t="str">
            <v>00135</v>
          </cell>
          <cell r="J1981" t="str">
            <v>03603660</v>
          </cell>
        </row>
        <row r="1982">
          <cell r="A1982">
            <v>3603351</v>
          </cell>
          <cell r="B1982" t="str">
            <v>LOVATIN</v>
          </cell>
          <cell r="C1982" t="str">
            <v>GIANMARCO</v>
          </cell>
          <cell r="D1982" t="str">
            <v>ATLETICA VALCHIAMPO</v>
          </cell>
          <cell r="E1982">
            <v>0</v>
          </cell>
          <cell r="F1982">
            <v>1989</v>
          </cell>
          <cell r="G1982">
            <v>0</v>
          </cell>
          <cell r="H1982" t="str">
            <v>SM</v>
          </cell>
          <cell r="I1982" t="str">
            <v>00140</v>
          </cell>
          <cell r="J1982" t="str">
            <v>03603351</v>
          </cell>
        </row>
        <row r="1983">
          <cell r="A1983">
            <v>3606721</v>
          </cell>
          <cell r="B1983" t="str">
            <v>LOVATO</v>
          </cell>
          <cell r="C1983" t="str">
            <v>STEFANO</v>
          </cell>
          <cell r="D1983" t="str">
            <v>ATLETICA VALCHIAMPO</v>
          </cell>
          <cell r="E1983">
            <v>0</v>
          </cell>
          <cell r="F1983">
            <v>1991</v>
          </cell>
          <cell r="G1983">
            <v>0</v>
          </cell>
          <cell r="H1983" t="str">
            <v>SM</v>
          </cell>
          <cell r="I1983" t="str">
            <v>00140</v>
          </cell>
          <cell r="J1983" t="str">
            <v>03606721</v>
          </cell>
        </row>
        <row r="1984">
          <cell r="A1984">
            <v>3607417</v>
          </cell>
          <cell r="B1984" t="str">
            <v>MARCHETTO</v>
          </cell>
          <cell r="C1984" t="str">
            <v>DANIELE</v>
          </cell>
          <cell r="D1984" t="str">
            <v>ATLETICA VALCHIAMPO</v>
          </cell>
          <cell r="E1984">
            <v>0</v>
          </cell>
          <cell r="F1984">
            <v>1994</v>
          </cell>
          <cell r="G1984">
            <v>0</v>
          </cell>
          <cell r="H1984" t="str">
            <v>SM</v>
          </cell>
          <cell r="I1984" t="str">
            <v>00140</v>
          </cell>
          <cell r="J1984" t="str">
            <v>03607417</v>
          </cell>
        </row>
        <row r="1985">
          <cell r="A1985">
            <v>3602249</v>
          </cell>
          <cell r="B1985" t="str">
            <v>MARCHETTO</v>
          </cell>
          <cell r="C1985" t="str">
            <v>GIULIO</v>
          </cell>
          <cell r="D1985" t="str">
            <v>ATLETICA UNION CREAZZO A.S.D.</v>
          </cell>
          <cell r="E1985">
            <v>0</v>
          </cell>
          <cell r="F1985">
            <v>1995</v>
          </cell>
          <cell r="G1985">
            <v>0</v>
          </cell>
          <cell r="H1985" t="str">
            <v>SM</v>
          </cell>
          <cell r="I1985" t="str">
            <v>00101</v>
          </cell>
          <cell r="J1985" t="str">
            <v>03602249</v>
          </cell>
        </row>
        <row r="1986">
          <cell r="A1986">
            <v>3606622</v>
          </cell>
          <cell r="B1986" t="str">
            <v>MARON</v>
          </cell>
          <cell r="C1986" t="str">
            <v>DIEGO</v>
          </cell>
          <cell r="D1986" t="str">
            <v>RISORGIVE</v>
          </cell>
          <cell r="E1986">
            <v>0</v>
          </cell>
          <cell r="F1986">
            <v>1984</v>
          </cell>
          <cell r="G1986">
            <v>0</v>
          </cell>
          <cell r="H1986" t="str">
            <v>SM</v>
          </cell>
          <cell r="I1986" t="str">
            <v>00031</v>
          </cell>
          <cell r="J1986" t="str">
            <v>03606622</v>
          </cell>
        </row>
        <row r="1987">
          <cell r="A1987">
            <v>3606995</v>
          </cell>
          <cell r="B1987" t="str">
            <v>MASIERO</v>
          </cell>
          <cell r="C1987" t="str">
            <v>MATTIA GIOVANNI</v>
          </cell>
          <cell r="D1987" t="str">
            <v>ATLETICA ARZIGNANO</v>
          </cell>
          <cell r="E1987">
            <v>0</v>
          </cell>
          <cell r="F1987">
            <v>1986</v>
          </cell>
          <cell r="G1987">
            <v>0</v>
          </cell>
          <cell r="H1987" t="str">
            <v>SM</v>
          </cell>
          <cell r="I1987" t="str">
            <v>00131</v>
          </cell>
          <cell r="J1987" t="str">
            <v>03606995</v>
          </cell>
        </row>
        <row r="1988">
          <cell r="A1988">
            <v>3603308</v>
          </cell>
          <cell r="B1988" t="str">
            <v>MASINA</v>
          </cell>
          <cell r="C1988" t="str">
            <v>PAOLO</v>
          </cell>
          <cell r="D1988" t="str">
            <v>ATLETICA VALCHIAMPO</v>
          </cell>
          <cell r="E1988">
            <v>0</v>
          </cell>
          <cell r="F1988">
            <v>1984</v>
          </cell>
          <cell r="G1988">
            <v>0</v>
          </cell>
          <cell r="H1988" t="str">
            <v>SM</v>
          </cell>
          <cell r="I1988" t="str">
            <v>00140</v>
          </cell>
          <cell r="J1988" t="str">
            <v>03603308</v>
          </cell>
        </row>
        <row r="1989">
          <cell r="A1989">
            <v>3603215</v>
          </cell>
          <cell r="B1989" t="str">
            <v>MASSIGNAN</v>
          </cell>
          <cell r="C1989" t="str">
            <v>ENRICO MARIO</v>
          </cell>
          <cell r="D1989" t="str">
            <v>ATLETICA TRISSINO</v>
          </cell>
          <cell r="E1989">
            <v>0</v>
          </cell>
          <cell r="F1989">
            <v>1986</v>
          </cell>
          <cell r="G1989">
            <v>0</v>
          </cell>
          <cell r="H1989" t="str">
            <v>SM</v>
          </cell>
          <cell r="I1989" t="str">
            <v>00230</v>
          </cell>
          <cell r="J1989" t="str">
            <v>03603215</v>
          </cell>
        </row>
        <row r="1990">
          <cell r="A1990">
            <v>3605843</v>
          </cell>
          <cell r="B1990" t="str">
            <v>MASTRAGOSTINO</v>
          </cell>
          <cell r="C1990" t="str">
            <v>FABIO</v>
          </cell>
          <cell r="D1990" t="str">
            <v>POLISPORTIVA DUEVILLE</v>
          </cell>
          <cell r="E1990">
            <v>0</v>
          </cell>
          <cell r="F1990">
            <v>1986</v>
          </cell>
          <cell r="G1990">
            <v>0</v>
          </cell>
          <cell r="H1990" t="str">
            <v>SM</v>
          </cell>
          <cell r="I1990" t="str">
            <v>00112</v>
          </cell>
          <cell r="J1990" t="str">
            <v>03605843</v>
          </cell>
        </row>
        <row r="1991">
          <cell r="A1991">
            <v>3603108</v>
          </cell>
          <cell r="B1991" t="str">
            <v>MASTROTTO</v>
          </cell>
          <cell r="C1991" t="str">
            <v>NICOLA</v>
          </cell>
          <cell r="D1991" t="str">
            <v>ATLETICA ARZIGNANO</v>
          </cell>
          <cell r="E1991">
            <v>0</v>
          </cell>
          <cell r="F1991">
            <v>1986</v>
          </cell>
          <cell r="G1991">
            <v>0</v>
          </cell>
          <cell r="H1991" t="str">
            <v>SM</v>
          </cell>
          <cell r="I1991" t="str">
            <v>00131</v>
          </cell>
          <cell r="J1991" t="str">
            <v>03603108</v>
          </cell>
        </row>
        <row r="1992">
          <cell r="A1992">
            <v>3603401</v>
          </cell>
          <cell r="B1992" t="str">
            <v>MASTROTTO</v>
          </cell>
          <cell r="C1992" t="str">
            <v>ROBERTO</v>
          </cell>
          <cell r="D1992" t="str">
            <v>ATLETICA VALCHIAMPO</v>
          </cell>
          <cell r="E1992">
            <v>0</v>
          </cell>
          <cell r="F1992">
            <v>1987</v>
          </cell>
          <cell r="G1992">
            <v>0</v>
          </cell>
          <cell r="H1992" t="str">
            <v>SM</v>
          </cell>
          <cell r="I1992" t="str">
            <v>00140</v>
          </cell>
          <cell r="J1992" t="str">
            <v>03603401</v>
          </cell>
        </row>
        <row r="1993">
          <cell r="A1993">
            <v>3603237</v>
          </cell>
          <cell r="B1993" t="str">
            <v>MEGGIOLARO</v>
          </cell>
          <cell r="C1993" t="str">
            <v>FILIPPO</v>
          </cell>
          <cell r="D1993" t="str">
            <v>ATLETICA TRISSINO</v>
          </cell>
          <cell r="E1993">
            <v>0</v>
          </cell>
          <cell r="F1993">
            <v>1998</v>
          </cell>
          <cell r="G1993">
            <v>0</v>
          </cell>
          <cell r="H1993" t="str">
            <v>SM</v>
          </cell>
          <cell r="I1993" t="str">
            <v>00230</v>
          </cell>
          <cell r="J1993" t="str">
            <v>03603237</v>
          </cell>
        </row>
        <row r="1994">
          <cell r="A1994">
            <v>3607235</v>
          </cell>
          <cell r="B1994" t="str">
            <v>MENEGHINI</v>
          </cell>
          <cell r="C1994" t="str">
            <v>DARIO</v>
          </cell>
          <cell r="D1994" t="str">
            <v>ATLETICA UNION CREAZZO A.S.D.</v>
          </cell>
          <cell r="E1994">
            <v>0</v>
          </cell>
          <cell r="F1994">
            <v>1986</v>
          </cell>
          <cell r="G1994">
            <v>0</v>
          </cell>
          <cell r="H1994" t="str">
            <v>SM</v>
          </cell>
          <cell r="I1994" t="str">
            <v>00101</v>
          </cell>
          <cell r="J1994" t="str">
            <v>03607235</v>
          </cell>
        </row>
        <row r="1995">
          <cell r="A1995">
            <v>3602864</v>
          </cell>
          <cell r="B1995" t="str">
            <v>MINOUGOU</v>
          </cell>
          <cell r="C1995" t="str">
            <v>CHEICK H TIDJANE</v>
          </cell>
          <cell r="D1995" t="str">
            <v>ATLETICA ARZIGNANO</v>
          </cell>
          <cell r="E1995">
            <v>0</v>
          </cell>
          <cell r="F1995">
            <v>1993</v>
          </cell>
          <cell r="G1995">
            <v>0</v>
          </cell>
          <cell r="H1995" t="str">
            <v>SM</v>
          </cell>
          <cell r="I1995" t="str">
            <v>00131</v>
          </cell>
          <cell r="J1995" t="str">
            <v>03602864</v>
          </cell>
        </row>
        <row r="1996">
          <cell r="A1996">
            <v>3603894</v>
          </cell>
          <cell r="B1996" t="str">
            <v>MIOLA</v>
          </cell>
          <cell r="C1996" t="str">
            <v>NICOLO'</v>
          </cell>
          <cell r="D1996" t="str">
            <v>ATLETICA CALDOGNO '93</v>
          </cell>
          <cell r="E1996">
            <v>0</v>
          </cell>
          <cell r="F1996">
            <v>1993</v>
          </cell>
          <cell r="G1996">
            <v>0</v>
          </cell>
          <cell r="H1996" t="str">
            <v>SM</v>
          </cell>
          <cell r="I1996" t="str">
            <v>00129</v>
          </cell>
          <cell r="J1996" t="str">
            <v>03603894</v>
          </cell>
        </row>
        <row r="1997">
          <cell r="A1997">
            <v>3602583</v>
          </cell>
          <cell r="B1997" t="str">
            <v>MIOTELLO</v>
          </cell>
          <cell r="C1997" t="str">
            <v>ALBERTO</v>
          </cell>
          <cell r="D1997" t="str">
            <v>C.S.I. TEZZE SUL BRENTA</v>
          </cell>
          <cell r="E1997">
            <v>0</v>
          </cell>
          <cell r="F1997">
            <v>1985</v>
          </cell>
          <cell r="G1997">
            <v>0</v>
          </cell>
          <cell r="H1997" t="str">
            <v>SM</v>
          </cell>
          <cell r="I1997" t="str">
            <v>00134</v>
          </cell>
          <cell r="J1997" t="str">
            <v>03602583</v>
          </cell>
        </row>
        <row r="1998">
          <cell r="A1998">
            <v>3603763</v>
          </cell>
          <cell r="B1998" t="str">
            <v>MIZZON</v>
          </cell>
          <cell r="C1998" t="str">
            <v>ALESSANDRO</v>
          </cell>
          <cell r="D1998" t="str">
            <v>G.S. LEONICENA</v>
          </cell>
          <cell r="E1998">
            <v>0</v>
          </cell>
          <cell r="F1998">
            <v>1991</v>
          </cell>
          <cell r="G1998">
            <v>0</v>
          </cell>
          <cell r="H1998" t="str">
            <v>SM</v>
          </cell>
          <cell r="I1998" t="str">
            <v>00136</v>
          </cell>
          <cell r="J1998" t="str">
            <v>03603763</v>
          </cell>
        </row>
        <row r="1999">
          <cell r="A1999">
            <v>3603808</v>
          </cell>
          <cell r="B1999" t="str">
            <v>MIZZON</v>
          </cell>
          <cell r="C1999" t="str">
            <v>STEFANO</v>
          </cell>
          <cell r="D1999" t="str">
            <v>G.S. LEONICENA</v>
          </cell>
          <cell r="E1999">
            <v>0</v>
          </cell>
          <cell r="F1999">
            <v>1994</v>
          </cell>
          <cell r="G1999">
            <v>0</v>
          </cell>
          <cell r="H1999" t="str">
            <v>SM</v>
          </cell>
          <cell r="I1999" t="str">
            <v>00136</v>
          </cell>
          <cell r="J1999" t="str">
            <v>03603808</v>
          </cell>
        </row>
        <row r="2000">
          <cell r="A2000">
            <v>3604246</v>
          </cell>
          <cell r="B2000" t="str">
            <v>MULLAH</v>
          </cell>
          <cell r="C2000" t="str">
            <v>NAHED</v>
          </cell>
          <cell r="D2000" t="str">
            <v>CSI ATLETICA COLLI BERICI A.S.D.</v>
          </cell>
          <cell r="E2000">
            <v>0</v>
          </cell>
          <cell r="F2000">
            <v>1998</v>
          </cell>
          <cell r="G2000">
            <v>0</v>
          </cell>
          <cell r="H2000" t="str">
            <v>SM</v>
          </cell>
          <cell r="I2000" t="str">
            <v>00070</v>
          </cell>
          <cell r="J2000" t="str">
            <v>03604246</v>
          </cell>
        </row>
        <row r="2001">
          <cell r="A2001">
            <v>3604247</v>
          </cell>
          <cell r="B2001" t="str">
            <v>MULLAH</v>
          </cell>
          <cell r="C2001" t="str">
            <v>REDOY</v>
          </cell>
          <cell r="D2001" t="str">
            <v>CSI ATLETICA COLLI BERICI A.S.D.</v>
          </cell>
          <cell r="E2001">
            <v>0</v>
          </cell>
          <cell r="F2001">
            <v>1997</v>
          </cell>
          <cell r="G2001">
            <v>0</v>
          </cell>
          <cell r="H2001" t="str">
            <v>SM</v>
          </cell>
          <cell r="I2001" t="str">
            <v>00070</v>
          </cell>
          <cell r="J2001" t="str">
            <v>03604247</v>
          </cell>
        </row>
        <row r="2002">
          <cell r="A2002">
            <v>3603907</v>
          </cell>
          <cell r="B2002" t="str">
            <v>PALENTINI</v>
          </cell>
          <cell r="C2002" t="str">
            <v>ALBERTO</v>
          </cell>
          <cell r="D2002" t="str">
            <v>ATLETICA CALDOGNO '93</v>
          </cell>
          <cell r="E2002">
            <v>0</v>
          </cell>
          <cell r="F2002">
            <v>1988</v>
          </cell>
          <cell r="G2002">
            <v>0</v>
          </cell>
          <cell r="H2002" t="str">
            <v>SM</v>
          </cell>
          <cell r="I2002" t="str">
            <v>00129</v>
          </cell>
          <cell r="J2002" t="str">
            <v>03603907</v>
          </cell>
        </row>
        <row r="2003">
          <cell r="A2003">
            <v>3605213</v>
          </cell>
          <cell r="B2003" t="str">
            <v>PATRICHI</v>
          </cell>
          <cell r="C2003" t="str">
            <v>COSMIN VLADUT</v>
          </cell>
          <cell r="D2003" t="str">
            <v>CSI ATLETICA COLLI BERICI A.S.D.</v>
          </cell>
          <cell r="E2003">
            <v>0</v>
          </cell>
          <cell r="F2003">
            <v>1996</v>
          </cell>
          <cell r="G2003">
            <v>0</v>
          </cell>
          <cell r="H2003" t="str">
            <v>SM</v>
          </cell>
          <cell r="I2003" t="str">
            <v>00070</v>
          </cell>
          <cell r="J2003" t="str">
            <v>03605213</v>
          </cell>
        </row>
        <row r="2004">
          <cell r="A2004">
            <v>3600716</v>
          </cell>
          <cell r="B2004" t="str">
            <v>PELLANDA</v>
          </cell>
          <cell r="C2004" t="str">
            <v>MARCO</v>
          </cell>
          <cell r="D2004" t="str">
            <v>C.S.I. TEZZE SUL BRENTA</v>
          </cell>
          <cell r="E2004">
            <v>0</v>
          </cell>
          <cell r="F2004">
            <v>1996</v>
          </cell>
          <cell r="G2004">
            <v>0</v>
          </cell>
          <cell r="H2004" t="str">
            <v>SM</v>
          </cell>
          <cell r="I2004" t="str">
            <v>00134</v>
          </cell>
          <cell r="J2004" t="str">
            <v>03600716</v>
          </cell>
        </row>
        <row r="2005">
          <cell r="A2005">
            <v>3603363</v>
          </cell>
          <cell r="B2005" t="str">
            <v>PELLIZZARI</v>
          </cell>
          <cell r="C2005" t="str">
            <v>PAOLO</v>
          </cell>
          <cell r="D2005" t="str">
            <v>ATLETICA VALCHIAMPO</v>
          </cell>
          <cell r="E2005">
            <v>0</v>
          </cell>
          <cell r="F2005">
            <v>1994</v>
          </cell>
          <cell r="G2005">
            <v>0</v>
          </cell>
          <cell r="H2005" t="str">
            <v>SM</v>
          </cell>
          <cell r="I2005" t="str">
            <v>00140</v>
          </cell>
          <cell r="J2005" t="str">
            <v>03603363</v>
          </cell>
        </row>
        <row r="2006">
          <cell r="A2006">
            <v>3603239</v>
          </cell>
          <cell r="B2006" t="str">
            <v>PELLIZZARO</v>
          </cell>
          <cell r="C2006" t="str">
            <v>FABIO</v>
          </cell>
          <cell r="D2006" t="str">
            <v>ATLETICA TRISSINO</v>
          </cell>
          <cell r="E2006">
            <v>0</v>
          </cell>
          <cell r="F2006">
            <v>1997</v>
          </cell>
          <cell r="G2006">
            <v>0</v>
          </cell>
          <cell r="H2006" t="str">
            <v>SM</v>
          </cell>
          <cell r="I2006" t="str">
            <v>00230</v>
          </cell>
          <cell r="J2006" t="str">
            <v>03603239</v>
          </cell>
        </row>
        <row r="2007">
          <cell r="A2007">
            <v>3607384</v>
          </cell>
          <cell r="B2007" t="str">
            <v>PERBELLINI</v>
          </cell>
          <cell r="C2007" t="str">
            <v>PIETRO</v>
          </cell>
          <cell r="D2007" t="str">
            <v>ATLETICA UNION CREAZZO A.S.D.</v>
          </cell>
          <cell r="E2007">
            <v>0</v>
          </cell>
          <cell r="F2007">
            <v>1984</v>
          </cell>
          <cell r="G2007">
            <v>0</v>
          </cell>
          <cell r="H2007" t="str">
            <v>SM</v>
          </cell>
          <cell r="I2007" t="str">
            <v>00101</v>
          </cell>
          <cell r="J2007" t="str">
            <v>03607384</v>
          </cell>
        </row>
        <row r="2008">
          <cell r="A2008">
            <v>3604525</v>
          </cell>
          <cell r="B2008" t="str">
            <v>PERTEGATO</v>
          </cell>
          <cell r="C2008" t="str">
            <v>CHRISTIAN</v>
          </cell>
          <cell r="D2008" t="str">
            <v>AMICI DELL'ATLETICA VICENZA</v>
          </cell>
          <cell r="E2008">
            <v>0</v>
          </cell>
          <cell r="F2008">
            <v>1993</v>
          </cell>
          <cell r="G2008">
            <v>0</v>
          </cell>
          <cell r="H2008" t="str">
            <v>SM</v>
          </cell>
          <cell r="I2008" t="str">
            <v>00265</v>
          </cell>
          <cell r="J2008" t="str">
            <v>03604525</v>
          </cell>
        </row>
        <row r="2009">
          <cell r="A2009">
            <v>3603492</v>
          </cell>
          <cell r="B2009" t="str">
            <v>PETTINA'</v>
          </cell>
          <cell r="C2009" t="str">
            <v>MANUEL</v>
          </cell>
          <cell r="D2009" t="str">
            <v>A.A. ATLETICA MALO</v>
          </cell>
          <cell r="E2009">
            <v>0</v>
          </cell>
          <cell r="F2009">
            <v>1997</v>
          </cell>
          <cell r="G2009">
            <v>0</v>
          </cell>
          <cell r="H2009" t="str">
            <v>SM</v>
          </cell>
          <cell r="I2009" t="str">
            <v>00132</v>
          </cell>
          <cell r="J2009" t="str">
            <v>03603492</v>
          </cell>
        </row>
        <row r="2010">
          <cell r="A2010">
            <v>3605781</v>
          </cell>
          <cell r="B2010" t="str">
            <v>PIAZZA</v>
          </cell>
          <cell r="C2010" t="str">
            <v>ALESSANDRO</v>
          </cell>
          <cell r="D2010" t="str">
            <v>CSI ATLETICA COLLI BERICI A.S.D.</v>
          </cell>
          <cell r="E2010">
            <v>0</v>
          </cell>
          <cell r="F2010">
            <v>1997</v>
          </cell>
          <cell r="G2010">
            <v>0</v>
          </cell>
          <cell r="H2010" t="str">
            <v>SM</v>
          </cell>
          <cell r="I2010" t="str">
            <v>00070</v>
          </cell>
          <cell r="J2010" t="str">
            <v>03605781</v>
          </cell>
        </row>
        <row r="2011">
          <cell r="A2011">
            <v>3603989</v>
          </cell>
          <cell r="B2011" t="str">
            <v>PIEROPAN</v>
          </cell>
          <cell r="C2011" t="str">
            <v>RICCARDO</v>
          </cell>
          <cell r="D2011" t="str">
            <v>POLISPORTIVA DUEVILLE</v>
          </cell>
          <cell r="E2011">
            <v>0</v>
          </cell>
          <cell r="F2011">
            <v>1994</v>
          </cell>
          <cell r="G2011">
            <v>0</v>
          </cell>
          <cell r="H2011" t="str">
            <v>SM</v>
          </cell>
          <cell r="I2011" t="str">
            <v>00112</v>
          </cell>
          <cell r="J2011" t="str">
            <v>03603989</v>
          </cell>
        </row>
        <row r="2012">
          <cell r="A2012">
            <v>3605849</v>
          </cell>
          <cell r="B2012" t="str">
            <v>PILLAN</v>
          </cell>
          <cell r="C2012" t="str">
            <v>NICOLA</v>
          </cell>
          <cell r="D2012" t="str">
            <v>POLISPORTIVA DUEVILLE</v>
          </cell>
          <cell r="E2012">
            <v>0</v>
          </cell>
          <cell r="F2012">
            <v>1987</v>
          </cell>
          <cell r="G2012">
            <v>0</v>
          </cell>
          <cell r="H2012" t="str">
            <v>SM</v>
          </cell>
          <cell r="I2012" t="str">
            <v>00112</v>
          </cell>
          <cell r="J2012" t="str">
            <v>03605849</v>
          </cell>
        </row>
        <row r="2013">
          <cell r="A2013">
            <v>3602405</v>
          </cell>
          <cell r="B2013" t="str">
            <v>PISANELLO</v>
          </cell>
          <cell r="C2013" t="str">
            <v>LORENZO</v>
          </cell>
          <cell r="D2013" t="str">
            <v>RISORGIVE</v>
          </cell>
          <cell r="E2013">
            <v>0</v>
          </cell>
          <cell r="F2013">
            <v>1994</v>
          </cell>
          <cell r="G2013">
            <v>0</v>
          </cell>
          <cell r="H2013" t="str">
            <v>SM</v>
          </cell>
          <cell r="I2013" t="str">
            <v>00031</v>
          </cell>
          <cell r="J2013" t="str">
            <v>03602405</v>
          </cell>
        </row>
        <row r="2014">
          <cell r="A2014">
            <v>3604813</v>
          </cell>
          <cell r="B2014" t="str">
            <v>PISARI</v>
          </cell>
          <cell r="C2014" t="str">
            <v>VLAD</v>
          </cell>
          <cell r="D2014" t="str">
            <v>A.S.D. VALLI DEL PASUBIO</v>
          </cell>
          <cell r="E2014">
            <v>0</v>
          </cell>
          <cell r="F2014">
            <v>1998</v>
          </cell>
          <cell r="G2014">
            <v>0</v>
          </cell>
          <cell r="H2014" t="str">
            <v>SM</v>
          </cell>
          <cell r="I2014" t="str">
            <v>00073</v>
          </cell>
          <cell r="J2014" t="str">
            <v>03604813</v>
          </cell>
        </row>
        <row r="2015">
          <cell r="A2015">
            <v>3602636</v>
          </cell>
          <cell r="B2015" t="str">
            <v>POMOSHNIKOV</v>
          </cell>
          <cell r="C2015" t="str">
            <v>SERGEI</v>
          </cell>
          <cell r="D2015" t="str">
            <v>A.S.D. VALLI DEL PASUBIO</v>
          </cell>
          <cell r="E2015">
            <v>0</v>
          </cell>
          <cell r="F2015">
            <v>1990</v>
          </cell>
          <cell r="G2015">
            <v>0</v>
          </cell>
          <cell r="H2015" t="str">
            <v>SM</v>
          </cell>
          <cell r="I2015" t="str">
            <v>00073</v>
          </cell>
          <cell r="J2015" t="str">
            <v>03602636</v>
          </cell>
        </row>
        <row r="2016">
          <cell r="A2016">
            <v>3603465</v>
          </cell>
          <cell r="B2016" t="str">
            <v>PORRA</v>
          </cell>
          <cell r="C2016" t="str">
            <v>DANIELE</v>
          </cell>
          <cell r="D2016" t="str">
            <v>A.A. ATLETICA MALO</v>
          </cell>
          <cell r="E2016">
            <v>0</v>
          </cell>
          <cell r="F2016">
            <v>1994</v>
          </cell>
          <cell r="G2016">
            <v>0</v>
          </cell>
          <cell r="H2016" t="str">
            <v>SM</v>
          </cell>
          <cell r="I2016" t="str">
            <v>00132</v>
          </cell>
          <cell r="J2016" t="str">
            <v>03603465</v>
          </cell>
        </row>
        <row r="2017">
          <cell r="A2017">
            <v>3603184</v>
          </cell>
          <cell r="B2017" t="str">
            <v>POZZER</v>
          </cell>
          <cell r="C2017" t="str">
            <v>FEDERICO</v>
          </cell>
          <cell r="D2017" t="str">
            <v>A.S.D. VALLI DEL PASUBIO</v>
          </cell>
          <cell r="E2017">
            <v>0</v>
          </cell>
          <cell r="F2017">
            <v>1995</v>
          </cell>
          <cell r="G2017">
            <v>0</v>
          </cell>
          <cell r="H2017" t="str">
            <v>SM</v>
          </cell>
          <cell r="I2017" t="str">
            <v>00073</v>
          </cell>
          <cell r="J2017" t="str">
            <v>03603184</v>
          </cell>
        </row>
        <row r="2018">
          <cell r="A2018">
            <v>3603368</v>
          </cell>
          <cell r="B2018" t="str">
            <v>PRESA</v>
          </cell>
          <cell r="C2018" t="str">
            <v>DAMIANO</v>
          </cell>
          <cell r="D2018" t="str">
            <v>ATLETICA VALCHIAMPO</v>
          </cell>
          <cell r="E2018">
            <v>0</v>
          </cell>
          <cell r="F2018">
            <v>1995</v>
          </cell>
          <cell r="G2018">
            <v>0</v>
          </cell>
          <cell r="H2018" t="str">
            <v>SM</v>
          </cell>
          <cell r="I2018" t="str">
            <v>00140</v>
          </cell>
          <cell r="J2018" t="str">
            <v>03603368</v>
          </cell>
        </row>
        <row r="2019">
          <cell r="A2019">
            <v>3603370</v>
          </cell>
          <cell r="B2019" t="str">
            <v>PRESA</v>
          </cell>
          <cell r="C2019" t="str">
            <v>FEDERICO</v>
          </cell>
          <cell r="D2019" t="str">
            <v>ATLETICA VALCHIAMPO</v>
          </cell>
          <cell r="E2019">
            <v>0</v>
          </cell>
          <cell r="F2019">
            <v>1998</v>
          </cell>
          <cell r="G2019">
            <v>0</v>
          </cell>
          <cell r="H2019" t="str">
            <v>SM</v>
          </cell>
          <cell r="I2019" t="str">
            <v>00140</v>
          </cell>
          <cell r="J2019" t="str">
            <v>03603370</v>
          </cell>
        </row>
        <row r="2020">
          <cell r="A2020">
            <v>3603090</v>
          </cell>
          <cell r="B2020" t="str">
            <v>QUARTEY KOFFI</v>
          </cell>
          <cell r="C2020" t="str">
            <v>SHADRACK</v>
          </cell>
          <cell r="D2020" t="str">
            <v>ATLETICA ARZIGNANO</v>
          </cell>
          <cell r="E2020">
            <v>0</v>
          </cell>
          <cell r="F2020">
            <v>1993</v>
          </cell>
          <cell r="G2020">
            <v>0</v>
          </cell>
          <cell r="H2020" t="str">
            <v>SM</v>
          </cell>
          <cell r="I2020" t="str">
            <v>00131</v>
          </cell>
          <cell r="J2020" t="str">
            <v>03603090</v>
          </cell>
        </row>
        <row r="2021">
          <cell r="A2021">
            <v>3602774</v>
          </cell>
          <cell r="B2021" t="str">
            <v>RAMON</v>
          </cell>
          <cell r="C2021" t="str">
            <v>ANDREA</v>
          </cell>
          <cell r="D2021" t="str">
            <v>C.S.I. TEZZE SUL BRENTA</v>
          </cell>
          <cell r="E2021">
            <v>0</v>
          </cell>
          <cell r="F2021">
            <v>1997</v>
          </cell>
          <cell r="G2021">
            <v>0</v>
          </cell>
          <cell r="H2021" t="str">
            <v>SM</v>
          </cell>
          <cell r="I2021" t="str">
            <v>00134</v>
          </cell>
          <cell r="J2021" t="str">
            <v>03602774</v>
          </cell>
        </row>
        <row r="2022">
          <cell r="A2022">
            <v>3602564</v>
          </cell>
          <cell r="B2022" t="str">
            <v>RAMPAZZO</v>
          </cell>
          <cell r="C2022" t="str">
            <v>LUCA</v>
          </cell>
          <cell r="D2022" t="str">
            <v>ATLETICA UNION CREAZZO A.S.D.</v>
          </cell>
          <cell r="E2022">
            <v>0</v>
          </cell>
          <cell r="F2022">
            <v>1995</v>
          </cell>
          <cell r="G2022">
            <v>0</v>
          </cell>
          <cell r="H2022" t="str">
            <v>SM</v>
          </cell>
          <cell r="I2022" t="str">
            <v>00101</v>
          </cell>
          <cell r="J2022" t="str">
            <v>03602564</v>
          </cell>
        </row>
        <row r="2023">
          <cell r="A2023">
            <v>3603372</v>
          </cell>
          <cell r="B2023" t="str">
            <v>RANCAN</v>
          </cell>
          <cell r="C2023" t="str">
            <v>MICHELE</v>
          </cell>
          <cell r="D2023" t="str">
            <v>ATLETICA VALCHIAMPO</v>
          </cell>
          <cell r="E2023">
            <v>0</v>
          </cell>
          <cell r="F2023">
            <v>1998</v>
          </cell>
          <cell r="G2023">
            <v>0</v>
          </cell>
          <cell r="H2023" t="str">
            <v>SM</v>
          </cell>
          <cell r="I2023" t="str">
            <v>00140</v>
          </cell>
          <cell r="J2023" t="str">
            <v>03603372</v>
          </cell>
        </row>
        <row r="2024">
          <cell r="A2024">
            <v>3603374</v>
          </cell>
          <cell r="B2024" t="str">
            <v>RANIERO</v>
          </cell>
          <cell r="C2024" t="str">
            <v>DAMIANO</v>
          </cell>
          <cell r="D2024" t="str">
            <v>ATLETICA VALCHIAMPO</v>
          </cell>
          <cell r="E2024">
            <v>0</v>
          </cell>
          <cell r="F2024">
            <v>1995</v>
          </cell>
          <cell r="G2024">
            <v>0</v>
          </cell>
          <cell r="H2024" t="str">
            <v>SM</v>
          </cell>
          <cell r="I2024" t="str">
            <v>00140</v>
          </cell>
          <cell r="J2024" t="str">
            <v>03603374</v>
          </cell>
        </row>
        <row r="2025">
          <cell r="A2025">
            <v>3602532</v>
          </cell>
          <cell r="B2025" t="str">
            <v>RANIERO</v>
          </cell>
          <cell r="C2025" t="str">
            <v>MARCO</v>
          </cell>
          <cell r="D2025" t="str">
            <v>ATLETICA UNION CREAZZO A.S.D.</v>
          </cell>
          <cell r="E2025">
            <v>0</v>
          </cell>
          <cell r="F2025">
            <v>1984</v>
          </cell>
          <cell r="G2025">
            <v>0</v>
          </cell>
          <cell r="H2025" t="str">
            <v>SM</v>
          </cell>
          <cell r="I2025" t="str">
            <v>00101</v>
          </cell>
          <cell r="J2025" t="str">
            <v>03602532</v>
          </cell>
        </row>
        <row r="2026">
          <cell r="A2026">
            <v>3603469</v>
          </cell>
          <cell r="B2026" t="str">
            <v>REGAZZINI</v>
          </cell>
          <cell r="C2026" t="str">
            <v>MICHELE</v>
          </cell>
          <cell r="D2026" t="str">
            <v>A.A. ATLETICA MALO</v>
          </cell>
          <cell r="E2026">
            <v>0</v>
          </cell>
          <cell r="F2026">
            <v>1991</v>
          </cell>
          <cell r="G2026">
            <v>0</v>
          </cell>
          <cell r="H2026" t="str">
            <v>SM</v>
          </cell>
          <cell r="I2026" t="str">
            <v>00132</v>
          </cell>
          <cell r="J2026" t="str">
            <v>03603469</v>
          </cell>
        </row>
        <row r="2027">
          <cell r="A2027">
            <v>3604352</v>
          </cell>
          <cell r="B2027" t="str">
            <v>RENI</v>
          </cell>
          <cell r="C2027" t="str">
            <v>LUCA</v>
          </cell>
          <cell r="D2027" t="str">
            <v>A.S.D. VALLI DEL PASUBIO</v>
          </cell>
          <cell r="E2027">
            <v>0</v>
          </cell>
          <cell r="F2027">
            <v>1994</v>
          </cell>
          <cell r="G2027">
            <v>0</v>
          </cell>
          <cell r="H2027" t="str">
            <v>SM</v>
          </cell>
          <cell r="I2027" t="str">
            <v>00073</v>
          </cell>
          <cell r="J2027" t="str">
            <v>03604352</v>
          </cell>
        </row>
        <row r="2028">
          <cell r="A2028">
            <v>3604517</v>
          </cell>
          <cell r="B2028" t="str">
            <v>RIZZATO</v>
          </cell>
          <cell r="C2028" t="str">
            <v>LORENZO</v>
          </cell>
          <cell r="D2028" t="str">
            <v>POLISPORTIVA DUEVILLE</v>
          </cell>
          <cell r="E2028">
            <v>0</v>
          </cell>
          <cell r="F2028">
            <v>1997</v>
          </cell>
          <cell r="G2028">
            <v>0</v>
          </cell>
          <cell r="H2028" t="str">
            <v>SM</v>
          </cell>
          <cell r="I2028" t="str">
            <v>00112</v>
          </cell>
          <cell r="J2028" t="str">
            <v>03604517</v>
          </cell>
        </row>
        <row r="2029">
          <cell r="A2029">
            <v>3604507</v>
          </cell>
          <cell r="B2029" t="str">
            <v>RIZZOTTO</v>
          </cell>
          <cell r="C2029" t="str">
            <v>ANDREA</v>
          </cell>
          <cell r="D2029" t="str">
            <v>C.S.I. TEZZE SUL BRENTA</v>
          </cell>
          <cell r="E2029">
            <v>0</v>
          </cell>
          <cell r="F2029">
            <v>1997</v>
          </cell>
          <cell r="G2029">
            <v>0</v>
          </cell>
          <cell r="H2029" t="str">
            <v>SM</v>
          </cell>
          <cell r="I2029" t="str">
            <v>00134</v>
          </cell>
          <cell r="J2029" t="str">
            <v>03604507</v>
          </cell>
        </row>
        <row r="2030">
          <cell r="A2030">
            <v>3604164</v>
          </cell>
          <cell r="B2030" t="str">
            <v>RONZANI</v>
          </cell>
          <cell r="C2030" t="str">
            <v>FABIO</v>
          </cell>
          <cell r="D2030" t="str">
            <v>ATLETICA CALDOGNO '93</v>
          </cell>
          <cell r="E2030">
            <v>0</v>
          </cell>
          <cell r="F2030">
            <v>1993</v>
          </cell>
          <cell r="G2030">
            <v>0</v>
          </cell>
          <cell r="H2030" t="str">
            <v>SM</v>
          </cell>
          <cell r="I2030" t="str">
            <v>00129</v>
          </cell>
          <cell r="J2030" t="str">
            <v>03604164</v>
          </cell>
        </row>
        <row r="2031">
          <cell r="A2031">
            <v>3604069</v>
          </cell>
          <cell r="B2031" t="str">
            <v>ROSSI</v>
          </cell>
          <cell r="C2031" t="str">
            <v>ANDREA</v>
          </cell>
          <cell r="D2031" t="str">
            <v>RISORGIVE</v>
          </cell>
          <cell r="E2031">
            <v>0</v>
          </cell>
          <cell r="F2031">
            <v>1984</v>
          </cell>
          <cell r="G2031">
            <v>0</v>
          </cell>
          <cell r="H2031" t="str">
            <v>SM</v>
          </cell>
          <cell r="I2031" t="str">
            <v>00031</v>
          </cell>
          <cell r="J2031" t="str">
            <v>03604069</v>
          </cell>
        </row>
        <row r="2032">
          <cell r="A2032">
            <v>3603015</v>
          </cell>
          <cell r="B2032" t="str">
            <v>ROSSI</v>
          </cell>
          <cell r="C2032" t="str">
            <v>NICOLO'</v>
          </cell>
          <cell r="D2032" t="str">
            <v>ATLETICA ARZIGNANO</v>
          </cell>
          <cell r="E2032">
            <v>0</v>
          </cell>
          <cell r="F2032">
            <v>1984</v>
          </cell>
          <cell r="G2032">
            <v>0</v>
          </cell>
          <cell r="H2032" t="str">
            <v>SM</v>
          </cell>
          <cell r="I2032" t="str">
            <v>00131</v>
          </cell>
          <cell r="J2032" t="str">
            <v>03603015</v>
          </cell>
        </row>
        <row r="2033">
          <cell r="A2033">
            <v>3603918</v>
          </cell>
          <cell r="B2033" t="str">
            <v>SACCOZZA</v>
          </cell>
          <cell r="C2033" t="str">
            <v>GIANMATTIA</v>
          </cell>
          <cell r="D2033" t="str">
            <v>ATLETICA CALDOGNO '93</v>
          </cell>
          <cell r="E2033">
            <v>0</v>
          </cell>
          <cell r="F2033">
            <v>1987</v>
          </cell>
          <cell r="G2033">
            <v>0</v>
          </cell>
          <cell r="H2033" t="str">
            <v>SM</v>
          </cell>
          <cell r="I2033" t="str">
            <v>00129</v>
          </cell>
          <cell r="J2033" t="str">
            <v>03603918</v>
          </cell>
        </row>
        <row r="2034">
          <cell r="A2034">
            <v>3603297</v>
          </cell>
          <cell r="B2034" t="str">
            <v>SANTAGIULIANA</v>
          </cell>
          <cell r="C2034" t="str">
            <v>VITTORIO</v>
          </cell>
          <cell r="D2034" t="str">
            <v>A.P.D. VALDAGNO</v>
          </cell>
          <cell r="E2034">
            <v>0</v>
          </cell>
          <cell r="F2034">
            <v>1998</v>
          </cell>
          <cell r="G2034">
            <v>0</v>
          </cell>
          <cell r="H2034" t="str">
            <v>SM</v>
          </cell>
          <cell r="I2034" t="str">
            <v>00135</v>
          </cell>
          <cell r="J2034" t="str">
            <v>03603297</v>
          </cell>
        </row>
        <row r="2035">
          <cell r="A2035">
            <v>3602539</v>
          </cell>
          <cell r="B2035" t="str">
            <v>SARTORI</v>
          </cell>
          <cell r="C2035" t="str">
            <v>MIRCO</v>
          </cell>
          <cell r="D2035" t="str">
            <v>ATLETICA UNION CREAZZO A.S.D.</v>
          </cell>
          <cell r="E2035">
            <v>0</v>
          </cell>
          <cell r="F2035">
            <v>1996</v>
          </cell>
          <cell r="G2035">
            <v>0</v>
          </cell>
          <cell r="H2035" t="str">
            <v>SM</v>
          </cell>
          <cell r="I2035" t="str">
            <v>00101</v>
          </cell>
          <cell r="J2035" t="str">
            <v>03602539</v>
          </cell>
        </row>
        <row r="2036">
          <cell r="A2036">
            <v>3604071</v>
          </cell>
          <cell r="B2036" t="str">
            <v>SCACCO</v>
          </cell>
          <cell r="C2036" t="str">
            <v>MATTIA</v>
          </cell>
          <cell r="D2036" t="str">
            <v>RISORGIVE</v>
          </cell>
          <cell r="E2036">
            <v>0</v>
          </cell>
          <cell r="F2036">
            <v>1992</v>
          </cell>
          <cell r="G2036">
            <v>0</v>
          </cell>
          <cell r="H2036" t="str">
            <v>SM</v>
          </cell>
          <cell r="I2036" t="str">
            <v>00031</v>
          </cell>
          <cell r="J2036" t="str">
            <v>03604071</v>
          </cell>
        </row>
        <row r="2037">
          <cell r="A2037">
            <v>3605851</v>
          </cell>
          <cell r="B2037" t="str">
            <v>SCIACCHITANO</v>
          </cell>
          <cell r="C2037" t="str">
            <v>VITTORIO</v>
          </cell>
          <cell r="D2037" t="str">
            <v>POLISPORTIVA DUEVILLE</v>
          </cell>
          <cell r="E2037">
            <v>0</v>
          </cell>
          <cell r="F2037">
            <v>1998</v>
          </cell>
          <cell r="G2037">
            <v>0</v>
          </cell>
          <cell r="H2037" t="str">
            <v>SM</v>
          </cell>
          <cell r="I2037" t="str">
            <v>00112</v>
          </cell>
          <cell r="J2037" t="str">
            <v>03605851</v>
          </cell>
        </row>
        <row r="2038">
          <cell r="A2038">
            <v>3602541</v>
          </cell>
          <cell r="B2038" t="str">
            <v>SEGATO</v>
          </cell>
          <cell r="C2038" t="str">
            <v>GIOVANNI</v>
          </cell>
          <cell r="D2038" t="str">
            <v>ATLETICA UNION CREAZZO A.S.D.</v>
          </cell>
          <cell r="E2038">
            <v>0</v>
          </cell>
          <cell r="F2038">
            <v>1997</v>
          </cell>
          <cell r="G2038">
            <v>0</v>
          </cell>
          <cell r="H2038" t="str">
            <v>SM</v>
          </cell>
          <cell r="I2038" t="str">
            <v>00101</v>
          </cell>
          <cell r="J2038" t="str">
            <v>03602541</v>
          </cell>
        </row>
        <row r="2039">
          <cell r="A2039">
            <v>3602640</v>
          </cell>
          <cell r="B2039" t="str">
            <v>SIMIONATO</v>
          </cell>
          <cell r="C2039" t="str">
            <v>GIANGAETANO</v>
          </cell>
          <cell r="D2039" t="str">
            <v>A.S.D. VALLI DEL PASUBIO</v>
          </cell>
          <cell r="E2039">
            <v>0</v>
          </cell>
          <cell r="F2039">
            <v>1998</v>
          </cell>
          <cell r="G2039">
            <v>0</v>
          </cell>
          <cell r="H2039" t="str">
            <v>SM</v>
          </cell>
          <cell r="I2039" t="str">
            <v>00073</v>
          </cell>
          <cell r="J2039" t="str">
            <v>03602640</v>
          </cell>
        </row>
        <row r="2040">
          <cell r="A2040">
            <v>3604258</v>
          </cell>
          <cell r="B2040" t="str">
            <v>SINIGAGLIA</v>
          </cell>
          <cell r="C2040" t="str">
            <v>DAVIDE</v>
          </cell>
          <cell r="D2040" t="str">
            <v>CSI ATLETICA COLLI BERICI A.S.D.</v>
          </cell>
          <cell r="E2040">
            <v>0</v>
          </cell>
          <cell r="F2040">
            <v>1995</v>
          </cell>
          <cell r="G2040">
            <v>0</v>
          </cell>
          <cell r="H2040" t="str">
            <v>SM</v>
          </cell>
          <cell r="I2040" t="str">
            <v>00070</v>
          </cell>
          <cell r="J2040" t="str">
            <v>03604258</v>
          </cell>
        </row>
        <row r="2041">
          <cell r="A2041">
            <v>3603923</v>
          </cell>
          <cell r="B2041" t="str">
            <v>SLANZI</v>
          </cell>
          <cell r="C2041" t="str">
            <v>MARCO</v>
          </cell>
          <cell r="D2041" t="str">
            <v>ATLETICA CALDOGNO '93</v>
          </cell>
          <cell r="E2041">
            <v>0</v>
          </cell>
          <cell r="F2041">
            <v>1992</v>
          </cell>
          <cell r="G2041">
            <v>0</v>
          </cell>
          <cell r="H2041" t="str">
            <v>SM</v>
          </cell>
          <cell r="I2041" t="str">
            <v>00129</v>
          </cell>
          <cell r="J2041" t="str">
            <v>03603923</v>
          </cell>
        </row>
        <row r="2042">
          <cell r="A2042">
            <v>3605852</v>
          </cell>
          <cell r="B2042" t="str">
            <v>SORZATO</v>
          </cell>
          <cell r="C2042" t="str">
            <v>RAFFAELE</v>
          </cell>
          <cell r="D2042" t="str">
            <v>POLISPORTIVA DUEVILLE</v>
          </cell>
          <cell r="E2042">
            <v>0</v>
          </cell>
          <cell r="F2042">
            <v>1984</v>
          </cell>
          <cell r="G2042">
            <v>0</v>
          </cell>
          <cell r="H2042" t="str">
            <v>SM</v>
          </cell>
          <cell r="I2042" t="str">
            <v>00112</v>
          </cell>
          <cell r="J2042" t="str">
            <v>03605852</v>
          </cell>
        </row>
        <row r="2043">
          <cell r="A2043">
            <v>3602410</v>
          </cell>
          <cell r="B2043" t="str">
            <v>SPANEVELLO</v>
          </cell>
          <cell r="C2043" t="str">
            <v>SEBASTIANO</v>
          </cell>
          <cell r="D2043" t="str">
            <v>RISORGIVE</v>
          </cell>
          <cell r="E2043">
            <v>0</v>
          </cell>
          <cell r="F2043">
            <v>1996</v>
          </cell>
          <cell r="G2043">
            <v>0</v>
          </cell>
          <cell r="H2043" t="str">
            <v>SM</v>
          </cell>
          <cell r="I2043" t="str">
            <v>00031</v>
          </cell>
          <cell r="J2043" t="str">
            <v>03602410</v>
          </cell>
        </row>
        <row r="2044">
          <cell r="A2044">
            <v>3604070</v>
          </cell>
          <cell r="B2044" t="str">
            <v>SPOLADORE</v>
          </cell>
          <cell r="C2044" t="str">
            <v>ANDREA</v>
          </cell>
          <cell r="D2044" t="str">
            <v>RISORGIVE</v>
          </cell>
          <cell r="E2044">
            <v>0</v>
          </cell>
          <cell r="F2044">
            <v>1984</v>
          </cell>
          <cell r="G2044">
            <v>0</v>
          </cell>
          <cell r="H2044" t="str">
            <v>SM</v>
          </cell>
          <cell r="I2044" t="str">
            <v>00031</v>
          </cell>
          <cell r="J2044" t="str">
            <v>03604070</v>
          </cell>
        </row>
        <row r="2045">
          <cell r="A2045">
            <v>3604260</v>
          </cell>
          <cell r="B2045" t="str">
            <v>STEFANI</v>
          </cell>
          <cell r="C2045" t="str">
            <v>ALESSANDRO</v>
          </cell>
          <cell r="D2045" t="str">
            <v>CSI ATLETICA COLLI BERICI A.S.D.</v>
          </cell>
          <cell r="E2045">
            <v>0</v>
          </cell>
          <cell r="F2045">
            <v>1997</v>
          </cell>
          <cell r="G2045">
            <v>0</v>
          </cell>
          <cell r="H2045" t="str">
            <v>SM</v>
          </cell>
          <cell r="I2045" t="str">
            <v>00070</v>
          </cell>
          <cell r="J2045" t="str">
            <v>03604260</v>
          </cell>
        </row>
        <row r="2046">
          <cell r="A2046">
            <v>3603132</v>
          </cell>
          <cell r="B2046" t="str">
            <v>STELLA</v>
          </cell>
          <cell r="C2046" t="str">
            <v>SIMONE</v>
          </cell>
          <cell r="D2046" t="str">
            <v>A.S.D. VALLI DEL PASUBIO</v>
          </cell>
          <cell r="E2046">
            <v>0</v>
          </cell>
          <cell r="F2046">
            <v>1990</v>
          </cell>
          <cell r="G2046">
            <v>0</v>
          </cell>
          <cell r="H2046" t="str">
            <v>SM</v>
          </cell>
          <cell r="I2046" t="str">
            <v>00073</v>
          </cell>
          <cell r="J2046" t="str">
            <v>03603132</v>
          </cell>
        </row>
        <row r="2047">
          <cell r="A2047">
            <v>3602618</v>
          </cell>
          <cell r="B2047" t="str">
            <v>STORTI</v>
          </cell>
          <cell r="C2047" t="str">
            <v>EDOARDO</v>
          </cell>
          <cell r="D2047" t="str">
            <v>ATLETICA MONTECCHIO MAGGIORE</v>
          </cell>
          <cell r="E2047">
            <v>0</v>
          </cell>
          <cell r="F2047">
            <v>1997</v>
          </cell>
          <cell r="G2047">
            <v>0</v>
          </cell>
          <cell r="H2047" t="str">
            <v>SM</v>
          </cell>
          <cell r="I2047" t="str">
            <v>00346</v>
          </cell>
          <cell r="J2047" t="str">
            <v>03602618</v>
          </cell>
        </row>
        <row r="2048">
          <cell r="A2048">
            <v>3607328</v>
          </cell>
          <cell r="B2048" t="str">
            <v>TADIELLO</v>
          </cell>
          <cell r="C2048" t="str">
            <v>LUCA</v>
          </cell>
          <cell r="D2048" t="str">
            <v>ATLETICA ARZIGNANO</v>
          </cell>
          <cell r="E2048">
            <v>0</v>
          </cell>
          <cell r="F2048">
            <v>1998</v>
          </cell>
          <cell r="G2048">
            <v>0</v>
          </cell>
          <cell r="H2048" t="str">
            <v>SM</v>
          </cell>
          <cell r="I2048" t="str">
            <v>00131</v>
          </cell>
          <cell r="J2048" t="str">
            <v>03607328</v>
          </cell>
        </row>
        <row r="2049">
          <cell r="A2049">
            <v>3602308</v>
          </cell>
          <cell r="B2049" t="str">
            <v>TESCARI</v>
          </cell>
          <cell r="C2049" t="str">
            <v>FABIO</v>
          </cell>
          <cell r="D2049" t="str">
            <v>POL. DIL. MONTECCHIO PRECALCINO</v>
          </cell>
          <cell r="E2049">
            <v>0</v>
          </cell>
          <cell r="F2049">
            <v>1992</v>
          </cell>
          <cell r="G2049">
            <v>0</v>
          </cell>
          <cell r="H2049" t="str">
            <v>SM</v>
          </cell>
          <cell r="I2049" t="str">
            <v>00004</v>
          </cell>
          <cell r="J2049" t="str">
            <v>03602308</v>
          </cell>
        </row>
        <row r="2050">
          <cell r="A2050">
            <v>3602978</v>
          </cell>
          <cell r="B2050" t="str">
            <v>TESSARO</v>
          </cell>
          <cell r="C2050" t="str">
            <v>GIULIO</v>
          </cell>
          <cell r="D2050" t="str">
            <v>POLISPORTIVA DUEVILLE</v>
          </cell>
          <cell r="E2050">
            <v>0</v>
          </cell>
          <cell r="F2050">
            <v>1993</v>
          </cell>
          <cell r="G2050">
            <v>0</v>
          </cell>
          <cell r="H2050" t="str">
            <v>SM</v>
          </cell>
          <cell r="I2050" t="str">
            <v>00112</v>
          </cell>
          <cell r="J2050" t="str">
            <v>03602978</v>
          </cell>
        </row>
        <row r="2051">
          <cell r="A2051">
            <v>3603385</v>
          </cell>
          <cell r="B2051" t="str">
            <v>TIBALDO</v>
          </cell>
          <cell r="C2051" t="str">
            <v>EMANUELE</v>
          </cell>
          <cell r="D2051" t="str">
            <v>ATLETICA VALCHIAMPO</v>
          </cell>
          <cell r="E2051">
            <v>0</v>
          </cell>
          <cell r="F2051">
            <v>1998</v>
          </cell>
          <cell r="G2051">
            <v>0</v>
          </cell>
          <cell r="H2051" t="str">
            <v>SM</v>
          </cell>
          <cell r="I2051" t="str">
            <v>00140</v>
          </cell>
          <cell r="J2051" t="str">
            <v>03603385</v>
          </cell>
        </row>
        <row r="2052">
          <cell r="A2052">
            <v>3607234</v>
          </cell>
          <cell r="B2052" t="str">
            <v>TISO</v>
          </cell>
          <cell r="C2052" t="str">
            <v>SEBASTIAN</v>
          </cell>
          <cell r="D2052" t="str">
            <v>ATLETICA UNION CREAZZO A.S.D.</v>
          </cell>
          <cell r="E2052">
            <v>0</v>
          </cell>
          <cell r="F2052">
            <v>1992</v>
          </cell>
          <cell r="G2052">
            <v>0</v>
          </cell>
          <cell r="H2052" t="str">
            <v>SM</v>
          </cell>
          <cell r="I2052" t="str">
            <v>00101</v>
          </cell>
          <cell r="J2052" t="str">
            <v>03607234</v>
          </cell>
        </row>
        <row r="2053">
          <cell r="A2053">
            <v>3604005</v>
          </cell>
          <cell r="B2053" t="str">
            <v>TOMASI</v>
          </cell>
          <cell r="C2053" t="str">
            <v>ALBERTO</v>
          </cell>
          <cell r="D2053" t="str">
            <v>POLISPORTIVA DUEVILLE</v>
          </cell>
          <cell r="E2053">
            <v>0</v>
          </cell>
          <cell r="F2053">
            <v>1991</v>
          </cell>
          <cell r="G2053">
            <v>0</v>
          </cell>
          <cell r="H2053" t="str">
            <v>SM</v>
          </cell>
          <cell r="I2053" t="str">
            <v>00112</v>
          </cell>
          <cell r="J2053" t="str">
            <v>03604005</v>
          </cell>
        </row>
        <row r="2054">
          <cell r="A2054">
            <v>3602566</v>
          </cell>
          <cell r="B2054" t="str">
            <v>TOMMASIN</v>
          </cell>
          <cell r="C2054" t="str">
            <v>FILIPPO</v>
          </cell>
          <cell r="D2054" t="str">
            <v>ATLETICA UNION CREAZZO A.S.D.</v>
          </cell>
          <cell r="E2054">
            <v>0</v>
          </cell>
          <cell r="F2054">
            <v>1996</v>
          </cell>
          <cell r="G2054">
            <v>0</v>
          </cell>
          <cell r="H2054" t="str">
            <v>SM</v>
          </cell>
          <cell r="I2054" t="str">
            <v>00101</v>
          </cell>
          <cell r="J2054" t="str">
            <v>03602566</v>
          </cell>
        </row>
        <row r="2055">
          <cell r="A2055">
            <v>3604006</v>
          </cell>
          <cell r="B2055" t="str">
            <v>TONEATTI</v>
          </cell>
          <cell r="C2055" t="str">
            <v>EDOARDO</v>
          </cell>
          <cell r="D2055" t="str">
            <v>POLISPORTIVA DUEVILLE</v>
          </cell>
          <cell r="E2055">
            <v>0</v>
          </cell>
          <cell r="F2055">
            <v>1998</v>
          </cell>
          <cell r="G2055">
            <v>0</v>
          </cell>
          <cell r="H2055" t="str">
            <v>SM</v>
          </cell>
          <cell r="I2055" t="str">
            <v>00112</v>
          </cell>
          <cell r="J2055" t="str">
            <v>03604006</v>
          </cell>
        </row>
        <row r="2056">
          <cell r="A2056">
            <v>3603534</v>
          </cell>
          <cell r="B2056" t="str">
            <v>TONIOLO</v>
          </cell>
          <cell r="C2056" t="str">
            <v>FRANCESCO</v>
          </cell>
          <cell r="D2056" t="str">
            <v>U.S. SUMMANO</v>
          </cell>
          <cell r="E2056">
            <v>0</v>
          </cell>
          <cell r="F2056">
            <v>1993</v>
          </cell>
          <cell r="G2056">
            <v>0</v>
          </cell>
          <cell r="H2056" t="str">
            <v>SM</v>
          </cell>
          <cell r="I2056" t="str">
            <v>00137</v>
          </cell>
          <cell r="J2056" t="str">
            <v>03603534</v>
          </cell>
        </row>
        <row r="2057">
          <cell r="A2057">
            <v>3604564</v>
          </cell>
          <cell r="B2057" t="str">
            <v>TOSCANI</v>
          </cell>
          <cell r="C2057" t="str">
            <v>CLAUDIO</v>
          </cell>
          <cell r="D2057" t="str">
            <v>AMICI DELL'ATLETICA VICENZA</v>
          </cell>
          <cell r="E2057">
            <v>0</v>
          </cell>
          <cell r="F2057">
            <v>1998</v>
          </cell>
          <cell r="G2057">
            <v>0</v>
          </cell>
          <cell r="H2057" t="str">
            <v>SM</v>
          </cell>
          <cell r="I2057" t="str">
            <v>00265</v>
          </cell>
          <cell r="J2057" t="str">
            <v>03604564</v>
          </cell>
        </row>
        <row r="2058">
          <cell r="A2058">
            <v>3604166</v>
          </cell>
          <cell r="B2058" t="str">
            <v>TRESSO</v>
          </cell>
          <cell r="C2058" t="str">
            <v>ALESSANDRO</v>
          </cell>
          <cell r="D2058" t="str">
            <v>ATLETICA CALDOGNO '93</v>
          </cell>
          <cell r="E2058">
            <v>0</v>
          </cell>
          <cell r="F2058">
            <v>1997</v>
          </cell>
          <cell r="G2058">
            <v>0</v>
          </cell>
          <cell r="H2058" t="str">
            <v>SM</v>
          </cell>
          <cell r="I2058" t="str">
            <v>00129</v>
          </cell>
          <cell r="J2058" t="str">
            <v>03604166</v>
          </cell>
        </row>
        <row r="2059">
          <cell r="A2059">
            <v>3604185</v>
          </cell>
          <cell r="B2059" t="str">
            <v>TREVISAN</v>
          </cell>
          <cell r="C2059" t="str">
            <v>EUGENIO</v>
          </cell>
          <cell r="D2059" t="str">
            <v>ATLETICA MONTECCHIO MAGGIORE</v>
          </cell>
          <cell r="E2059">
            <v>0</v>
          </cell>
          <cell r="F2059">
            <v>1995</v>
          </cell>
          <cell r="G2059">
            <v>0</v>
          </cell>
          <cell r="H2059" t="str">
            <v>SM</v>
          </cell>
          <cell r="I2059" t="str">
            <v>00346</v>
          </cell>
          <cell r="J2059" t="str">
            <v>03604185</v>
          </cell>
        </row>
        <row r="2060">
          <cell r="A2060">
            <v>3604158</v>
          </cell>
          <cell r="B2060" t="str">
            <v>TROVATO</v>
          </cell>
          <cell r="C2060" t="str">
            <v>RICCARDO GIUSEPPE</v>
          </cell>
          <cell r="D2060" t="str">
            <v>ATLETICA CALDOGNO '93</v>
          </cell>
          <cell r="E2060">
            <v>0</v>
          </cell>
          <cell r="F2060">
            <v>1988</v>
          </cell>
          <cell r="G2060">
            <v>0</v>
          </cell>
          <cell r="H2060" t="str">
            <v>SM</v>
          </cell>
          <cell r="I2060" t="str">
            <v>00129</v>
          </cell>
          <cell r="J2060" t="str">
            <v>03604158</v>
          </cell>
        </row>
        <row r="2061">
          <cell r="A2061">
            <v>3602415</v>
          </cell>
          <cell r="B2061" t="str">
            <v>VASSALLO</v>
          </cell>
          <cell r="C2061" t="str">
            <v>FEDERICO</v>
          </cell>
          <cell r="D2061" t="str">
            <v>RISORGIVE</v>
          </cell>
          <cell r="E2061">
            <v>0</v>
          </cell>
          <cell r="F2061">
            <v>1993</v>
          </cell>
          <cell r="G2061">
            <v>0</v>
          </cell>
          <cell r="H2061" t="str">
            <v>SM</v>
          </cell>
          <cell r="I2061" t="str">
            <v>00031</v>
          </cell>
          <cell r="J2061" t="str">
            <v>03602415</v>
          </cell>
        </row>
        <row r="2062">
          <cell r="A2062">
            <v>3602416</v>
          </cell>
          <cell r="B2062" t="str">
            <v>VASSALLO</v>
          </cell>
          <cell r="C2062" t="str">
            <v>MATTEO</v>
          </cell>
          <cell r="D2062" t="str">
            <v>RISORGIVE</v>
          </cell>
          <cell r="E2062">
            <v>0</v>
          </cell>
          <cell r="F2062">
            <v>1996</v>
          </cell>
          <cell r="G2062">
            <v>0</v>
          </cell>
          <cell r="H2062" t="str">
            <v>SM</v>
          </cell>
          <cell r="I2062" t="str">
            <v>00031</v>
          </cell>
          <cell r="J2062" t="str">
            <v>03602416</v>
          </cell>
        </row>
        <row r="2063">
          <cell r="A2063">
            <v>3604311</v>
          </cell>
          <cell r="B2063" t="str">
            <v>VIOTTO</v>
          </cell>
          <cell r="C2063" t="str">
            <v>FEDERICO GIOVANNI</v>
          </cell>
          <cell r="D2063" t="str">
            <v>C.S.I. TEZZE SUL BRENTA</v>
          </cell>
          <cell r="E2063">
            <v>0</v>
          </cell>
          <cell r="F2063">
            <v>1998</v>
          </cell>
          <cell r="G2063">
            <v>0</v>
          </cell>
          <cell r="H2063" t="str">
            <v>SM</v>
          </cell>
          <cell r="I2063" t="str">
            <v>00134</v>
          </cell>
          <cell r="J2063" t="str">
            <v>03604311</v>
          </cell>
        </row>
        <row r="2064">
          <cell r="A2064">
            <v>3602643</v>
          </cell>
          <cell r="B2064" t="str">
            <v>ZAMPIERI</v>
          </cell>
          <cell r="C2064" t="str">
            <v>LUCA</v>
          </cell>
          <cell r="D2064" t="str">
            <v>A.S.D. VALLI DEL PASUBIO</v>
          </cell>
          <cell r="E2064">
            <v>0</v>
          </cell>
          <cell r="F2064">
            <v>1992</v>
          </cell>
          <cell r="G2064">
            <v>0</v>
          </cell>
          <cell r="H2064" t="str">
            <v>SM</v>
          </cell>
          <cell r="I2064" t="str">
            <v>00073</v>
          </cell>
          <cell r="J2064" t="str">
            <v>03602643</v>
          </cell>
        </row>
        <row r="2065">
          <cell r="A2065">
            <v>3602555</v>
          </cell>
          <cell r="B2065" t="str">
            <v>ZAMUNARO</v>
          </cell>
          <cell r="C2065" t="str">
            <v>NICOLA</v>
          </cell>
          <cell r="D2065" t="str">
            <v>ATLETICA UNION CREAZZO A.S.D.</v>
          </cell>
          <cell r="E2065">
            <v>0</v>
          </cell>
          <cell r="F2065">
            <v>1997</v>
          </cell>
          <cell r="G2065">
            <v>0</v>
          </cell>
          <cell r="H2065" t="str">
            <v>SM</v>
          </cell>
          <cell r="I2065" t="str">
            <v>00101</v>
          </cell>
          <cell r="J2065" t="str">
            <v>03602555</v>
          </cell>
        </row>
        <row r="2066">
          <cell r="A2066">
            <v>3603931</v>
          </cell>
          <cell r="B2066" t="str">
            <v>ZATTRA</v>
          </cell>
          <cell r="C2066" t="str">
            <v>FILIPPO</v>
          </cell>
          <cell r="D2066" t="str">
            <v>ATLETICA CALDOGNO '93</v>
          </cell>
          <cell r="E2066">
            <v>0</v>
          </cell>
          <cell r="F2066">
            <v>1997</v>
          </cell>
          <cell r="G2066">
            <v>0</v>
          </cell>
          <cell r="H2066" t="str">
            <v>SM</v>
          </cell>
          <cell r="I2066" t="str">
            <v>00129</v>
          </cell>
          <cell r="J2066" t="str">
            <v>03603931</v>
          </cell>
        </row>
        <row r="2067">
          <cell r="A2067">
            <v>3605175</v>
          </cell>
          <cell r="B2067" t="str">
            <v>ZOPPELLO</v>
          </cell>
          <cell r="C2067" t="str">
            <v>ANDREA</v>
          </cell>
          <cell r="D2067" t="str">
            <v>ATLETICA CALDOGNO '93</v>
          </cell>
          <cell r="E2067">
            <v>0</v>
          </cell>
          <cell r="F2067">
            <v>1987</v>
          </cell>
          <cell r="G2067">
            <v>0</v>
          </cell>
          <cell r="H2067" t="str">
            <v>SM</v>
          </cell>
          <cell r="I2067" t="str">
            <v>00129</v>
          </cell>
          <cell r="J2067" t="str">
            <v>03605175</v>
          </cell>
        </row>
        <row r="2068">
          <cell r="A2068">
            <v>3603019</v>
          </cell>
          <cell r="B2068" t="str">
            <v>ZORDAN</v>
          </cell>
          <cell r="C2068" t="str">
            <v>DENIS</v>
          </cell>
          <cell r="D2068" t="str">
            <v>ATLETICA ARZIGNANO</v>
          </cell>
          <cell r="E2068">
            <v>0</v>
          </cell>
          <cell r="F2068">
            <v>1988</v>
          </cell>
          <cell r="G2068">
            <v>0</v>
          </cell>
          <cell r="H2068" t="str">
            <v>SM</v>
          </cell>
          <cell r="I2068" t="str">
            <v>00131</v>
          </cell>
          <cell r="J2068" t="str">
            <v>03603019</v>
          </cell>
        </row>
        <row r="2069">
          <cell r="A2069">
            <v>3603398</v>
          </cell>
          <cell r="B2069" t="str">
            <v>ZOSO</v>
          </cell>
          <cell r="C2069" t="str">
            <v>DAVIDE</v>
          </cell>
          <cell r="D2069" t="str">
            <v>ATLETICA VALCHIAMPO</v>
          </cell>
          <cell r="E2069">
            <v>0</v>
          </cell>
          <cell r="F2069">
            <v>1985</v>
          </cell>
          <cell r="G2069">
            <v>0</v>
          </cell>
          <cell r="H2069" t="str">
            <v>SM</v>
          </cell>
          <cell r="I2069" t="str">
            <v>00140</v>
          </cell>
          <cell r="J2069" t="str">
            <v>03603398</v>
          </cell>
        </row>
        <row r="2070">
          <cell r="A2070">
            <v>3607538</v>
          </cell>
          <cell r="B2070" t="str">
            <v>ZUSTOVI</v>
          </cell>
          <cell r="C2070" t="str">
            <v>GREGORIO</v>
          </cell>
          <cell r="D2070" t="str">
            <v>G.S. LEONICENA</v>
          </cell>
          <cell r="E2070">
            <v>0</v>
          </cell>
          <cell r="F2070">
            <v>1993</v>
          </cell>
          <cell r="G2070">
            <v>0</v>
          </cell>
          <cell r="H2070" t="str">
            <v>SM</v>
          </cell>
          <cell r="I2070" t="str">
            <v>00136</v>
          </cell>
          <cell r="J2070" t="str">
            <v>03607538</v>
          </cell>
        </row>
        <row r="2071">
          <cell r="A2071">
            <v>3603723</v>
          </cell>
          <cell r="B2071" t="str">
            <v>AZZOLIN</v>
          </cell>
          <cell r="C2071" t="str">
            <v>GIANNINA</v>
          </cell>
          <cell r="D2071" t="str">
            <v>GRUPPO SPORTIVO ALPINI VICENZA</v>
          </cell>
          <cell r="E2071">
            <v>0</v>
          </cell>
          <cell r="F2071">
            <v>1961</v>
          </cell>
          <cell r="G2071">
            <v>0</v>
          </cell>
          <cell r="H2071" t="str">
            <v>VF</v>
          </cell>
          <cell r="I2071" t="str">
            <v>00288</v>
          </cell>
          <cell r="J2071" t="str">
            <v>03603723</v>
          </cell>
        </row>
        <row r="2072">
          <cell r="A2072">
            <v>3605743</v>
          </cell>
          <cell r="B2072" t="str">
            <v>BENEDETTI</v>
          </cell>
          <cell r="C2072" t="str">
            <v>VALERIA</v>
          </cell>
          <cell r="D2072" t="str">
            <v>POLISPORTIVA SALF ALTOPADOVANA</v>
          </cell>
          <cell r="E2072">
            <v>0</v>
          </cell>
          <cell r="F2072">
            <v>1952</v>
          </cell>
          <cell r="G2072">
            <v>0</v>
          </cell>
          <cell r="H2072" t="str">
            <v>VF</v>
          </cell>
          <cell r="I2072" t="str">
            <v>00145</v>
          </cell>
          <cell r="J2072" t="str">
            <v>03605743</v>
          </cell>
        </row>
        <row r="2073">
          <cell r="A2073">
            <v>3603430</v>
          </cell>
          <cell r="B2073" t="str">
            <v>CAMPESE</v>
          </cell>
          <cell r="C2073" t="str">
            <v>ANNA</v>
          </cell>
          <cell r="D2073" t="str">
            <v>A.A. ATLETICA MALO</v>
          </cell>
          <cell r="E2073">
            <v>0</v>
          </cell>
          <cell r="F2073">
            <v>1962</v>
          </cell>
          <cell r="G2073">
            <v>0</v>
          </cell>
          <cell r="H2073" t="str">
            <v>VF</v>
          </cell>
          <cell r="I2073" t="str">
            <v>00132</v>
          </cell>
          <cell r="J2073" t="str">
            <v>03603430</v>
          </cell>
        </row>
        <row r="2074">
          <cell r="A2074">
            <v>3602303</v>
          </cell>
          <cell r="B2074" t="str">
            <v>COMBERLATO</v>
          </cell>
          <cell r="C2074" t="str">
            <v>NATALINA</v>
          </cell>
          <cell r="D2074" t="str">
            <v>POL. DIL. MONTECCHIO PRECALCINO</v>
          </cell>
          <cell r="E2074">
            <v>0</v>
          </cell>
          <cell r="F2074">
            <v>1961</v>
          </cell>
          <cell r="G2074">
            <v>0</v>
          </cell>
          <cell r="H2074" t="str">
            <v>VF</v>
          </cell>
          <cell r="I2074" t="str">
            <v>00004</v>
          </cell>
          <cell r="J2074" t="str">
            <v>03602303</v>
          </cell>
        </row>
        <row r="2075">
          <cell r="A2075">
            <v>3603016</v>
          </cell>
          <cell r="B2075" t="str">
            <v>CORTIVO</v>
          </cell>
          <cell r="C2075" t="str">
            <v>MIRCA</v>
          </cell>
          <cell r="D2075" t="str">
            <v>ATLETICA ARZIGNANO</v>
          </cell>
          <cell r="E2075">
            <v>0</v>
          </cell>
          <cell r="F2075">
            <v>1959</v>
          </cell>
          <cell r="G2075">
            <v>0</v>
          </cell>
          <cell r="H2075" t="str">
            <v>VF</v>
          </cell>
          <cell r="I2075" t="str">
            <v>00131</v>
          </cell>
          <cell r="J2075" t="str">
            <v>03603016</v>
          </cell>
        </row>
        <row r="2076">
          <cell r="A2076">
            <v>3603757</v>
          </cell>
          <cell r="B2076" t="str">
            <v>CREMONESE</v>
          </cell>
          <cell r="C2076" t="str">
            <v>DANIELA</v>
          </cell>
          <cell r="D2076" t="str">
            <v>G.S. LEONICENA</v>
          </cell>
          <cell r="E2076">
            <v>0</v>
          </cell>
          <cell r="F2076">
            <v>1962</v>
          </cell>
          <cell r="G2076">
            <v>0</v>
          </cell>
          <cell r="H2076" t="str">
            <v>VF</v>
          </cell>
          <cell r="I2076" t="str">
            <v>00136</v>
          </cell>
          <cell r="J2076" t="str">
            <v>03603757</v>
          </cell>
        </row>
        <row r="2077">
          <cell r="A2077">
            <v>3605831</v>
          </cell>
          <cell r="B2077" t="str">
            <v>DAL FERRO</v>
          </cell>
          <cell r="C2077" t="str">
            <v>LORENZA</v>
          </cell>
          <cell r="D2077" t="str">
            <v>POLISPORTIVA DUEVILLE</v>
          </cell>
          <cell r="E2077">
            <v>0</v>
          </cell>
          <cell r="F2077">
            <v>1962</v>
          </cell>
          <cell r="G2077">
            <v>0</v>
          </cell>
          <cell r="H2077" t="str">
            <v>VF</v>
          </cell>
          <cell r="I2077" t="str">
            <v>00112</v>
          </cell>
          <cell r="J2077" t="str">
            <v>03605831</v>
          </cell>
        </row>
        <row r="2078">
          <cell r="A2078">
            <v>3603445</v>
          </cell>
          <cell r="B2078" t="str">
            <v>DAL SANTO</v>
          </cell>
          <cell r="C2078" t="str">
            <v>MARIA CRISTINA</v>
          </cell>
          <cell r="D2078" t="str">
            <v>A.A. ATLETICA MALO</v>
          </cell>
          <cell r="E2078">
            <v>0</v>
          </cell>
          <cell r="F2078">
            <v>1955</v>
          </cell>
          <cell r="G2078">
            <v>0</v>
          </cell>
          <cell r="H2078" t="str">
            <v>VF</v>
          </cell>
          <cell r="I2078" t="str">
            <v>00132</v>
          </cell>
          <cell r="J2078" t="str">
            <v>03603445</v>
          </cell>
        </row>
        <row r="2079">
          <cell r="A2079">
            <v>3603667</v>
          </cell>
          <cell r="B2079" t="str">
            <v>DAL TOSO</v>
          </cell>
          <cell r="C2079" t="str">
            <v>ANNALISA</v>
          </cell>
          <cell r="D2079" t="str">
            <v>A.P.D. VALDAGNO</v>
          </cell>
          <cell r="E2079">
            <v>0</v>
          </cell>
          <cell r="F2079">
            <v>1948</v>
          </cell>
          <cell r="G2079">
            <v>0</v>
          </cell>
          <cell r="H2079" t="str">
            <v>VF</v>
          </cell>
          <cell r="I2079" t="str">
            <v>00135</v>
          </cell>
          <cell r="J2079" t="str">
            <v>03603667</v>
          </cell>
        </row>
        <row r="2080">
          <cell r="A2080">
            <v>3603052</v>
          </cell>
          <cell r="B2080" t="str">
            <v>DANDA</v>
          </cell>
          <cell r="C2080" t="str">
            <v>FRANCA</v>
          </cell>
          <cell r="D2080" t="str">
            <v>ATLETICA ARZIGNANO</v>
          </cell>
          <cell r="E2080">
            <v>0</v>
          </cell>
          <cell r="F2080">
            <v>1958</v>
          </cell>
          <cell r="G2080">
            <v>0</v>
          </cell>
          <cell r="H2080" t="str">
            <v>VF</v>
          </cell>
          <cell r="I2080" t="str">
            <v>00131</v>
          </cell>
          <cell r="J2080" t="str">
            <v>03603052</v>
          </cell>
        </row>
        <row r="2081">
          <cell r="A2081">
            <v>3604218</v>
          </cell>
          <cell r="B2081" t="str">
            <v>DE NICOLAO</v>
          </cell>
          <cell r="C2081" t="str">
            <v>BARBARA</v>
          </cell>
          <cell r="D2081" t="str">
            <v>CSI ATLETICA COLLI BERICI A.S.D.</v>
          </cell>
          <cell r="E2081">
            <v>0</v>
          </cell>
          <cell r="F2081">
            <v>1960</v>
          </cell>
          <cell r="G2081">
            <v>0</v>
          </cell>
          <cell r="H2081" t="str">
            <v>VF</v>
          </cell>
          <cell r="I2081" t="str">
            <v>00070</v>
          </cell>
          <cell r="J2081" t="str">
            <v>03604218</v>
          </cell>
        </row>
        <row r="2082">
          <cell r="A2082">
            <v>3604224</v>
          </cell>
          <cell r="B2082" t="str">
            <v>FAGGIN</v>
          </cell>
          <cell r="C2082" t="str">
            <v>CARLA</v>
          </cell>
          <cell r="D2082" t="str">
            <v>CSI ATLETICA COLLI BERICI A.S.D.</v>
          </cell>
          <cell r="E2082">
            <v>0</v>
          </cell>
          <cell r="F2082">
            <v>1960</v>
          </cell>
          <cell r="G2082">
            <v>0</v>
          </cell>
          <cell r="H2082" t="str">
            <v>VF</v>
          </cell>
          <cell r="I2082" t="str">
            <v>00070</v>
          </cell>
          <cell r="J2082" t="str">
            <v>03604224</v>
          </cell>
        </row>
        <row r="2083">
          <cell r="A2083">
            <v>3603452</v>
          </cell>
          <cell r="B2083" t="str">
            <v>FOCHESATO</v>
          </cell>
          <cell r="C2083" t="str">
            <v>SONIA</v>
          </cell>
          <cell r="D2083" t="str">
            <v>A.A. ATLETICA MALO</v>
          </cell>
          <cell r="E2083">
            <v>0</v>
          </cell>
          <cell r="F2083">
            <v>1958</v>
          </cell>
          <cell r="G2083">
            <v>0</v>
          </cell>
          <cell r="H2083" t="str">
            <v>VF</v>
          </cell>
          <cell r="I2083" t="str">
            <v>00132</v>
          </cell>
          <cell r="J2083" t="str">
            <v>03603452</v>
          </cell>
        </row>
        <row r="2084">
          <cell r="A2084">
            <v>3603885</v>
          </cell>
          <cell r="B2084" t="str">
            <v>GHELLER</v>
          </cell>
          <cell r="C2084" t="str">
            <v>MANUELA</v>
          </cell>
          <cell r="D2084" t="str">
            <v>ATLETICA CALDOGNO '93</v>
          </cell>
          <cell r="E2084">
            <v>0</v>
          </cell>
          <cell r="F2084">
            <v>1963</v>
          </cell>
          <cell r="G2084">
            <v>0</v>
          </cell>
          <cell r="H2084" t="str">
            <v>VF</v>
          </cell>
          <cell r="I2084" t="str">
            <v>00129</v>
          </cell>
          <cell r="J2084" t="str">
            <v>03603885</v>
          </cell>
        </row>
        <row r="2085">
          <cell r="A2085">
            <v>3605628</v>
          </cell>
          <cell r="B2085" t="str">
            <v>GUARATO</v>
          </cell>
          <cell r="C2085" t="str">
            <v>FRANCESCA</v>
          </cell>
          <cell r="D2085" t="str">
            <v>ARCES</v>
          </cell>
          <cell r="E2085">
            <v>0</v>
          </cell>
          <cell r="F2085">
            <v>1958</v>
          </cell>
          <cell r="G2085">
            <v>0</v>
          </cell>
          <cell r="H2085" t="str">
            <v>VF</v>
          </cell>
          <cell r="I2085" t="str">
            <v>00339</v>
          </cell>
          <cell r="J2085" t="str">
            <v>03605628</v>
          </cell>
        </row>
        <row r="2086">
          <cell r="A2086">
            <v>3602282</v>
          </cell>
          <cell r="B2086" t="str">
            <v>LAVARDA</v>
          </cell>
          <cell r="C2086" t="str">
            <v>MARIA</v>
          </cell>
          <cell r="D2086" t="str">
            <v>POL. DIL. MONTECCHIO PRECALCINO</v>
          </cell>
          <cell r="E2086">
            <v>0</v>
          </cell>
          <cell r="F2086">
            <v>1959</v>
          </cell>
          <cell r="G2086">
            <v>0</v>
          </cell>
          <cell r="H2086" t="str">
            <v>VF</v>
          </cell>
          <cell r="I2086" t="str">
            <v>00004</v>
          </cell>
          <cell r="J2086" t="str">
            <v>03602282</v>
          </cell>
        </row>
        <row r="2087">
          <cell r="A2087">
            <v>3604367</v>
          </cell>
          <cell r="B2087" t="str">
            <v>MESSINA</v>
          </cell>
          <cell r="C2087" t="str">
            <v>CONCETTA</v>
          </cell>
          <cell r="D2087" t="str">
            <v>ATLETICA VALCHIAMPO</v>
          </cell>
          <cell r="E2087">
            <v>0</v>
          </cell>
          <cell r="F2087">
            <v>1956</v>
          </cell>
          <cell r="G2087">
            <v>0</v>
          </cell>
          <cell r="H2087" t="str">
            <v>VF</v>
          </cell>
          <cell r="I2087" t="str">
            <v>00140</v>
          </cell>
          <cell r="J2087" t="str">
            <v>03604367</v>
          </cell>
        </row>
        <row r="2088">
          <cell r="A2088">
            <v>3604570</v>
          </cell>
          <cell r="B2088" t="str">
            <v>MONDIN</v>
          </cell>
          <cell r="C2088" t="str">
            <v>MIRIAM</v>
          </cell>
          <cell r="D2088" t="str">
            <v>AMICI DELL'ATLETICA VICENZA</v>
          </cell>
          <cell r="E2088">
            <v>0</v>
          </cell>
          <cell r="F2088">
            <v>1960</v>
          </cell>
          <cell r="G2088">
            <v>0</v>
          </cell>
          <cell r="H2088" t="str">
            <v>VF</v>
          </cell>
          <cell r="I2088" t="str">
            <v>00265</v>
          </cell>
          <cell r="J2088" t="str">
            <v>03604570</v>
          </cell>
        </row>
        <row r="2089">
          <cell r="A2089">
            <v>3602288</v>
          </cell>
          <cell r="B2089" t="str">
            <v>MUNARI</v>
          </cell>
          <cell r="C2089" t="str">
            <v>ANNA</v>
          </cell>
          <cell r="D2089" t="str">
            <v>POL. DIL. MONTECCHIO PRECALCINO</v>
          </cell>
          <cell r="E2089">
            <v>0</v>
          </cell>
          <cell r="F2089">
            <v>1963</v>
          </cell>
          <cell r="G2089">
            <v>0</v>
          </cell>
          <cell r="H2089" t="str">
            <v>VF</v>
          </cell>
          <cell r="I2089" t="str">
            <v>00004</v>
          </cell>
          <cell r="J2089" t="str">
            <v>03602288</v>
          </cell>
        </row>
        <row r="2090">
          <cell r="A2090">
            <v>3603906</v>
          </cell>
          <cell r="B2090" t="str">
            <v>OSELLADORE</v>
          </cell>
          <cell r="C2090" t="str">
            <v>ROSSELLA</v>
          </cell>
          <cell r="D2090" t="str">
            <v>ATLETICA CALDOGNO '93</v>
          </cell>
          <cell r="E2090">
            <v>0</v>
          </cell>
          <cell r="F2090">
            <v>1960</v>
          </cell>
          <cell r="G2090">
            <v>0</v>
          </cell>
          <cell r="H2090" t="str">
            <v>VF</v>
          </cell>
          <cell r="I2090" t="str">
            <v>00129</v>
          </cell>
          <cell r="J2090" t="str">
            <v>03603906</v>
          </cell>
        </row>
        <row r="2091">
          <cell r="A2091">
            <v>3602483</v>
          </cell>
          <cell r="B2091" t="str">
            <v>PANGRAZI</v>
          </cell>
          <cell r="C2091" t="str">
            <v>IRENE</v>
          </cell>
          <cell r="D2091" t="str">
            <v>ATLETICA UNION CREAZZO A.S.D.</v>
          </cell>
          <cell r="E2091">
            <v>0</v>
          </cell>
          <cell r="F2091">
            <v>1958</v>
          </cell>
          <cell r="G2091">
            <v>0</v>
          </cell>
          <cell r="H2091" t="str">
            <v>VF</v>
          </cell>
          <cell r="I2091" t="str">
            <v>00101</v>
          </cell>
          <cell r="J2091" t="str">
            <v>03602483</v>
          </cell>
        </row>
        <row r="2092">
          <cell r="A2092">
            <v>3603362</v>
          </cell>
          <cell r="B2092" t="str">
            <v>PASIN</v>
          </cell>
          <cell r="C2092" t="str">
            <v>MARGHERITA</v>
          </cell>
          <cell r="D2092" t="str">
            <v>ATLETICA VALCHIAMPO</v>
          </cell>
          <cell r="E2092">
            <v>0</v>
          </cell>
          <cell r="F2092">
            <v>1960</v>
          </cell>
          <cell r="G2092">
            <v>0</v>
          </cell>
          <cell r="H2092" t="str">
            <v>VF</v>
          </cell>
          <cell r="I2092" t="str">
            <v>00140</v>
          </cell>
          <cell r="J2092" t="str">
            <v>03603362</v>
          </cell>
        </row>
        <row r="2093">
          <cell r="A2093">
            <v>3603908</v>
          </cell>
          <cell r="B2093" t="str">
            <v>PERUZZI</v>
          </cell>
          <cell r="C2093" t="str">
            <v>ELIDE</v>
          </cell>
          <cell r="D2093" t="str">
            <v>ATLETICA CALDOGNO '93</v>
          </cell>
          <cell r="E2093">
            <v>0</v>
          </cell>
          <cell r="F2093">
            <v>1955</v>
          </cell>
          <cell r="G2093">
            <v>0</v>
          </cell>
          <cell r="H2093" t="str">
            <v>VF</v>
          </cell>
          <cell r="I2093" t="str">
            <v>00129</v>
          </cell>
          <cell r="J2093" t="str">
            <v>03603908</v>
          </cell>
        </row>
        <row r="2094">
          <cell r="A2094">
            <v>3604131</v>
          </cell>
          <cell r="B2094" t="str">
            <v>PICCOLI</v>
          </cell>
          <cell r="C2094" t="str">
            <v>PAOLA</v>
          </cell>
          <cell r="D2094" t="str">
            <v>POLISPORTIVA DUEVILLE</v>
          </cell>
          <cell r="E2094">
            <v>0</v>
          </cell>
          <cell r="F2094">
            <v>1963</v>
          </cell>
          <cell r="G2094">
            <v>0</v>
          </cell>
          <cell r="H2094" t="str">
            <v>VF</v>
          </cell>
          <cell r="I2094" t="str">
            <v>00112</v>
          </cell>
          <cell r="J2094" t="str">
            <v>03604131</v>
          </cell>
        </row>
        <row r="2095">
          <cell r="A2095">
            <v>3603916</v>
          </cell>
          <cell r="B2095" t="str">
            <v>RIZZOTTO</v>
          </cell>
          <cell r="C2095" t="str">
            <v>MARISA</v>
          </cell>
          <cell r="D2095" t="str">
            <v>ATLETICA CALDOGNO '93</v>
          </cell>
          <cell r="E2095">
            <v>0</v>
          </cell>
          <cell r="F2095">
            <v>1957</v>
          </cell>
          <cell r="G2095">
            <v>0</v>
          </cell>
          <cell r="H2095" t="str">
            <v>VF</v>
          </cell>
          <cell r="I2095" t="str">
            <v>00129</v>
          </cell>
          <cell r="J2095" t="str">
            <v>03603916</v>
          </cell>
        </row>
        <row r="2096">
          <cell r="A2096">
            <v>3603917</v>
          </cell>
          <cell r="B2096" t="str">
            <v>ROSSI</v>
          </cell>
          <cell r="C2096" t="str">
            <v>PATRIZIA</v>
          </cell>
          <cell r="D2096" t="str">
            <v>ATLETICA CALDOGNO '93</v>
          </cell>
          <cell r="E2096">
            <v>0</v>
          </cell>
          <cell r="F2096">
            <v>1962</v>
          </cell>
          <cell r="G2096">
            <v>0</v>
          </cell>
          <cell r="H2096" t="str">
            <v>VF</v>
          </cell>
          <cell r="I2096" t="str">
            <v>00129</v>
          </cell>
          <cell r="J2096" t="str">
            <v>03603917</v>
          </cell>
        </row>
        <row r="2097">
          <cell r="A2097">
            <v>3603920</v>
          </cell>
          <cell r="B2097" t="str">
            <v>SEGALA</v>
          </cell>
          <cell r="C2097" t="str">
            <v>LORIANA</v>
          </cell>
          <cell r="D2097" t="str">
            <v>ATLETICA CALDOGNO '93</v>
          </cell>
          <cell r="E2097">
            <v>0</v>
          </cell>
          <cell r="F2097">
            <v>1962</v>
          </cell>
          <cell r="G2097">
            <v>0</v>
          </cell>
          <cell r="H2097" t="str">
            <v>VF</v>
          </cell>
          <cell r="I2097" t="str">
            <v>00129</v>
          </cell>
          <cell r="J2097" t="str">
            <v>03603920</v>
          </cell>
        </row>
        <row r="2098">
          <cell r="A2098">
            <v>3602642</v>
          </cell>
          <cell r="B2098" t="str">
            <v>TAGLIAPIETRA</v>
          </cell>
          <cell r="C2098" t="str">
            <v>LUCIA</v>
          </cell>
          <cell r="D2098" t="str">
            <v>A.S.D. VALLI DEL PASUBIO</v>
          </cell>
          <cell r="E2098">
            <v>0</v>
          </cell>
          <cell r="F2098">
            <v>1963</v>
          </cell>
          <cell r="G2098">
            <v>0</v>
          </cell>
          <cell r="H2098" t="str">
            <v>VF</v>
          </cell>
          <cell r="I2098" t="str">
            <v>00073</v>
          </cell>
          <cell r="J2098" t="str">
            <v>03602642</v>
          </cell>
        </row>
        <row r="2099">
          <cell r="A2099">
            <v>3603712</v>
          </cell>
          <cell r="B2099" t="str">
            <v>TECCHIO</v>
          </cell>
          <cell r="C2099" t="str">
            <v>DONATELLA</v>
          </cell>
          <cell r="D2099" t="str">
            <v>A.P.D. VALDAGNO</v>
          </cell>
          <cell r="E2099">
            <v>0</v>
          </cell>
          <cell r="F2099">
            <v>1955</v>
          </cell>
          <cell r="G2099">
            <v>0</v>
          </cell>
          <cell r="H2099" t="str">
            <v>VF</v>
          </cell>
          <cell r="I2099" t="str">
            <v>00135</v>
          </cell>
          <cell r="J2099" t="str">
            <v>03603712</v>
          </cell>
        </row>
        <row r="2100">
          <cell r="A2100">
            <v>3603143</v>
          </cell>
          <cell r="B2100" t="str">
            <v>TERRIN</v>
          </cell>
          <cell r="C2100" t="str">
            <v>MARIA NADIA</v>
          </cell>
          <cell r="D2100" t="str">
            <v>ATLETICA UNION CREAZZO A.S.D.</v>
          </cell>
          <cell r="E2100">
            <v>0</v>
          </cell>
          <cell r="F2100">
            <v>1961</v>
          </cell>
          <cell r="G2100">
            <v>0</v>
          </cell>
          <cell r="H2100" t="str">
            <v>VF</v>
          </cell>
          <cell r="I2100" t="str">
            <v>00101</v>
          </cell>
          <cell r="J2100" t="str">
            <v>03603143</v>
          </cell>
        </row>
        <row r="2101">
          <cell r="A2101">
            <v>3604094</v>
          </cell>
          <cell r="B2101" t="str">
            <v>TOSETTO</v>
          </cell>
          <cell r="C2101" t="str">
            <v>GIOVANNA</v>
          </cell>
          <cell r="D2101" t="str">
            <v>CSI ATLETICA COLLI BERICI A.S.D.</v>
          </cell>
          <cell r="E2101">
            <v>0</v>
          </cell>
          <cell r="F2101">
            <v>1961</v>
          </cell>
          <cell r="G2101">
            <v>0</v>
          </cell>
          <cell r="H2101" t="str">
            <v>VF</v>
          </cell>
          <cell r="I2101" t="str">
            <v>00070</v>
          </cell>
          <cell r="J2101" t="str">
            <v>03604094</v>
          </cell>
        </row>
        <row r="2102">
          <cell r="A2102">
            <v>3604095</v>
          </cell>
          <cell r="B2102" t="str">
            <v>TOSETTO</v>
          </cell>
          <cell r="C2102" t="str">
            <v>MARIA EUGENIA</v>
          </cell>
          <cell r="D2102" t="str">
            <v>CSI ATLETICA COLLI BERICI A.S.D.</v>
          </cell>
          <cell r="E2102">
            <v>0</v>
          </cell>
          <cell r="F2102">
            <v>1955</v>
          </cell>
          <cell r="G2102">
            <v>0</v>
          </cell>
          <cell r="H2102" t="str">
            <v>VF</v>
          </cell>
          <cell r="I2102" t="str">
            <v>00070</v>
          </cell>
          <cell r="J2102" t="str">
            <v>03604095</v>
          </cell>
        </row>
        <row r="2103">
          <cell r="A2103">
            <v>3603102</v>
          </cell>
          <cell r="B2103" t="str">
            <v>TOSOLINI</v>
          </cell>
          <cell r="C2103" t="str">
            <v>LAURA</v>
          </cell>
          <cell r="D2103" t="str">
            <v>ATLETICA ARZIGNANO</v>
          </cell>
          <cell r="E2103">
            <v>0</v>
          </cell>
          <cell r="F2103">
            <v>1963</v>
          </cell>
          <cell r="G2103">
            <v>0</v>
          </cell>
          <cell r="H2103" t="str">
            <v>VF</v>
          </cell>
          <cell r="I2103" t="str">
            <v>00131</v>
          </cell>
          <cell r="J2103" t="str">
            <v>03603102</v>
          </cell>
        </row>
        <row r="2104">
          <cell r="A2104">
            <v>3603927</v>
          </cell>
          <cell r="B2104" t="str">
            <v>VIDOTTO</v>
          </cell>
          <cell r="C2104" t="str">
            <v>MARIA</v>
          </cell>
          <cell r="D2104" t="str">
            <v>ATLETICA CALDOGNO '93</v>
          </cell>
          <cell r="E2104">
            <v>0</v>
          </cell>
          <cell r="F2104">
            <v>1959</v>
          </cell>
          <cell r="G2104">
            <v>0</v>
          </cell>
          <cell r="H2104" t="str">
            <v>VF</v>
          </cell>
          <cell r="I2104" t="str">
            <v>00129</v>
          </cell>
          <cell r="J2104" t="str">
            <v>03603927</v>
          </cell>
        </row>
        <row r="2105">
          <cell r="A2105">
            <v>3607329</v>
          </cell>
          <cell r="B2105" t="str">
            <v>ZORZANELLO</v>
          </cell>
          <cell r="C2105" t="str">
            <v>CARLA</v>
          </cell>
          <cell r="D2105" t="str">
            <v>ATLETICA ARZIGNANO</v>
          </cell>
          <cell r="E2105">
            <v>0</v>
          </cell>
          <cell r="F2105">
            <v>1962</v>
          </cell>
          <cell r="G2105">
            <v>0</v>
          </cell>
          <cell r="H2105" t="str">
            <v>VF</v>
          </cell>
          <cell r="I2105" t="str">
            <v>00131</v>
          </cell>
          <cell r="J2105" t="str">
            <v>03607329</v>
          </cell>
        </row>
        <row r="2106">
          <cell r="A2106">
            <v>3602224</v>
          </cell>
          <cell r="B2106" t="str">
            <v>AMADORI</v>
          </cell>
          <cell r="C2106" t="str">
            <v>RICCARDO</v>
          </cell>
          <cell r="D2106" t="str">
            <v>G.S. VICENZA EST</v>
          </cell>
          <cell r="E2106">
            <v>0</v>
          </cell>
          <cell r="F2106">
            <v>1954</v>
          </cell>
          <cell r="G2106">
            <v>0</v>
          </cell>
          <cell r="H2106" t="str">
            <v>VM</v>
          </cell>
          <cell r="I2106" t="str">
            <v>00139</v>
          </cell>
          <cell r="J2106" t="str">
            <v>03602224</v>
          </cell>
        </row>
        <row r="2107">
          <cell r="A2107">
            <v>3602867</v>
          </cell>
          <cell r="B2107" t="str">
            <v>BALDINI</v>
          </cell>
          <cell r="C2107" t="str">
            <v>MARCO</v>
          </cell>
          <cell r="D2107" t="str">
            <v>SPAZI VERDI</v>
          </cell>
          <cell r="E2107">
            <v>0</v>
          </cell>
          <cell r="F2107">
            <v>1960</v>
          </cell>
          <cell r="G2107">
            <v>0</v>
          </cell>
          <cell r="H2107" t="str">
            <v>VM</v>
          </cell>
          <cell r="I2107" t="str">
            <v>00298</v>
          </cell>
          <cell r="J2107" t="str">
            <v>03602867</v>
          </cell>
        </row>
        <row r="2108">
          <cell r="A2108">
            <v>3603260</v>
          </cell>
          <cell r="B2108" t="str">
            <v>BARATTINI</v>
          </cell>
          <cell r="C2108" t="str">
            <v>FRANCO</v>
          </cell>
          <cell r="D2108" t="str">
            <v>A.P.D. VALDAGNO</v>
          </cell>
          <cell r="E2108">
            <v>0</v>
          </cell>
          <cell r="F2108">
            <v>1961</v>
          </cell>
          <cell r="G2108">
            <v>0</v>
          </cell>
          <cell r="H2108" t="str">
            <v>VM</v>
          </cell>
          <cell r="I2108" t="str">
            <v>00135</v>
          </cell>
          <cell r="J2108" t="str">
            <v>03603260</v>
          </cell>
        </row>
        <row r="2109">
          <cell r="A2109">
            <v>3604551</v>
          </cell>
          <cell r="B2109" t="str">
            <v>BARATTINI</v>
          </cell>
          <cell r="C2109" t="str">
            <v>GIAMPIETRO</v>
          </cell>
          <cell r="D2109" t="str">
            <v>A.P.D. VALDAGNO</v>
          </cell>
          <cell r="E2109">
            <v>0</v>
          </cell>
          <cell r="F2109">
            <v>1958</v>
          </cell>
          <cell r="G2109">
            <v>0</v>
          </cell>
          <cell r="H2109" t="str">
            <v>VM</v>
          </cell>
          <cell r="I2109" t="str">
            <v>00135</v>
          </cell>
          <cell r="J2109" t="str">
            <v>03604551</v>
          </cell>
        </row>
        <row r="2110">
          <cell r="A2110">
            <v>3603844</v>
          </cell>
          <cell r="B2110" t="str">
            <v>BARBIERO</v>
          </cell>
          <cell r="C2110" t="str">
            <v>CLAUDIO</v>
          </cell>
          <cell r="D2110" t="str">
            <v>ATLETICA CALDOGNO '93</v>
          </cell>
          <cell r="E2110">
            <v>0</v>
          </cell>
          <cell r="F2110">
            <v>1959</v>
          </cell>
          <cell r="G2110">
            <v>0</v>
          </cell>
          <cell r="H2110" t="str">
            <v>VM</v>
          </cell>
          <cell r="I2110" t="str">
            <v>00129</v>
          </cell>
          <cell r="J2110" t="str">
            <v>03603844</v>
          </cell>
        </row>
        <row r="2111">
          <cell r="A2111">
            <v>3607349</v>
          </cell>
          <cell r="B2111" t="str">
            <v>BARON</v>
          </cell>
          <cell r="C2111" t="str">
            <v>MORENO</v>
          </cell>
          <cell r="D2111" t="str">
            <v>POLISPORTIVA DUEVILLE</v>
          </cell>
          <cell r="E2111">
            <v>0</v>
          </cell>
          <cell r="F2111">
            <v>1961</v>
          </cell>
          <cell r="G2111">
            <v>0</v>
          </cell>
          <cell r="H2111" t="str">
            <v>VM</v>
          </cell>
          <cell r="I2111" t="str">
            <v>00112</v>
          </cell>
          <cell r="J2111" t="str">
            <v>03607349</v>
          </cell>
        </row>
        <row r="2112">
          <cell r="A2112">
            <v>3606011</v>
          </cell>
          <cell r="B2112" t="str">
            <v>BASSO</v>
          </cell>
          <cell r="C2112" t="str">
            <v>FRANCESCO</v>
          </cell>
          <cell r="D2112" t="str">
            <v>POLISPORTIVA SALF ALTOPADOVANA</v>
          </cell>
          <cell r="E2112">
            <v>0</v>
          </cell>
          <cell r="F2112">
            <v>1963</v>
          </cell>
          <cell r="G2112">
            <v>0</v>
          </cell>
          <cell r="H2112" t="str">
            <v>VM</v>
          </cell>
          <cell r="I2112" t="str">
            <v>00145</v>
          </cell>
          <cell r="J2112" t="str">
            <v>03606011</v>
          </cell>
        </row>
        <row r="2113">
          <cell r="A2113">
            <v>3603845</v>
          </cell>
          <cell r="B2113" t="str">
            <v>BASSO</v>
          </cell>
          <cell r="C2113" t="str">
            <v>LORENZO</v>
          </cell>
          <cell r="D2113" t="str">
            <v>ATLETICA CALDOGNO '93</v>
          </cell>
          <cell r="E2113">
            <v>0</v>
          </cell>
          <cell r="F2113">
            <v>1955</v>
          </cell>
          <cell r="G2113">
            <v>0</v>
          </cell>
          <cell r="H2113" t="str">
            <v>VM</v>
          </cell>
          <cell r="I2113" t="str">
            <v>00129</v>
          </cell>
          <cell r="J2113" t="str">
            <v>03603845</v>
          </cell>
        </row>
        <row r="2114">
          <cell r="A2114">
            <v>3600708</v>
          </cell>
          <cell r="B2114" t="str">
            <v>BASSO</v>
          </cell>
          <cell r="C2114" t="str">
            <v>LUIGI</v>
          </cell>
          <cell r="D2114" t="str">
            <v>C.S.I. TEZZE SUL BRENTA</v>
          </cell>
          <cell r="E2114">
            <v>0</v>
          </cell>
          <cell r="F2114">
            <v>1951</v>
          </cell>
          <cell r="G2114">
            <v>0</v>
          </cell>
          <cell r="H2114" t="str">
            <v>VM</v>
          </cell>
          <cell r="I2114" t="str">
            <v>00134</v>
          </cell>
          <cell r="J2114" t="str">
            <v>03600708</v>
          </cell>
        </row>
        <row r="2115">
          <cell r="A2115">
            <v>3603318</v>
          </cell>
          <cell r="B2115" t="str">
            <v>BERTI</v>
          </cell>
          <cell r="C2115" t="str">
            <v>LUIGI</v>
          </cell>
          <cell r="D2115" t="str">
            <v>ATLETICA VALCHIAMPO</v>
          </cell>
          <cell r="E2115">
            <v>0</v>
          </cell>
          <cell r="F2115">
            <v>1960</v>
          </cell>
          <cell r="G2115">
            <v>0</v>
          </cell>
          <cell r="H2115" t="str">
            <v>VM</v>
          </cell>
          <cell r="I2115" t="str">
            <v>00140</v>
          </cell>
          <cell r="J2115" t="str">
            <v>03603318</v>
          </cell>
        </row>
        <row r="2116">
          <cell r="A2116">
            <v>3603850</v>
          </cell>
          <cell r="B2116" t="str">
            <v>BERTIN</v>
          </cell>
          <cell r="C2116" t="str">
            <v>MORENO</v>
          </cell>
          <cell r="D2116" t="str">
            <v>ATLETICA CALDOGNO '93</v>
          </cell>
          <cell r="E2116">
            <v>0</v>
          </cell>
          <cell r="F2116">
            <v>1960</v>
          </cell>
          <cell r="G2116">
            <v>0</v>
          </cell>
          <cell r="H2116" t="str">
            <v>VM</v>
          </cell>
          <cell r="I2116" t="str">
            <v>00129</v>
          </cell>
          <cell r="J2116" t="str">
            <v>03603850</v>
          </cell>
        </row>
        <row r="2117">
          <cell r="A2117">
            <v>3603136</v>
          </cell>
          <cell r="B2117" t="str">
            <v>BEZZERRI</v>
          </cell>
          <cell r="C2117" t="str">
            <v>LUCIANO</v>
          </cell>
          <cell r="D2117" t="str">
            <v>RISORGIVE</v>
          </cell>
          <cell r="E2117">
            <v>0</v>
          </cell>
          <cell r="F2117">
            <v>1956</v>
          </cell>
          <cell r="G2117">
            <v>0</v>
          </cell>
          <cell r="H2117" t="str">
            <v>VM</v>
          </cell>
          <cell r="I2117" t="str">
            <v>00031</v>
          </cell>
          <cell r="J2117" t="str">
            <v>03603136</v>
          </cell>
        </row>
        <row r="2118">
          <cell r="A2118">
            <v>3603941</v>
          </cell>
          <cell r="B2118" t="str">
            <v>BIDESE</v>
          </cell>
          <cell r="C2118" t="str">
            <v>GIOVANNI BATTISTA</v>
          </cell>
          <cell r="D2118" t="str">
            <v>POLISPORTIVA DUEVILLE</v>
          </cell>
          <cell r="E2118">
            <v>0</v>
          </cell>
          <cell r="F2118">
            <v>1963</v>
          </cell>
          <cell r="G2118">
            <v>0</v>
          </cell>
          <cell r="H2118" t="str">
            <v>VM</v>
          </cell>
          <cell r="I2118" t="str">
            <v>00112</v>
          </cell>
          <cell r="J2118" t="str">
            <v>03603941</v>
          </cell>
        </row>
        <row r="2119">
          <cell r="A2119">
            <v>3602875</v>
          </cell>
          <cell r="B2119" t="str">
            <v>BIGARELLA</v>
          </cell>
          <cell r="C2119" t="str">
            <v>MAURIZIO</v>
          </cell>
          <cell r="D2119" t="str">
            <v>SPAZI VERDI</v>
          </cell>
          <cell r="E2119">
            <v>0</v>
          </cell>
          <cell r="F2119">
            <v>1953</v>
          </cell>
          <cell r="G2119">
            <v>0</v>
          </cell>
          <cell r="H2119" t="str">
            <v>VM</v>
          </cell>
          <cell r="I2119" t="str">
            <v>00298</v>
          </cell>
          <cell r="J2119" t="str">
            <v>03602875</v>
          </cell>
        </row>
        <row r="2120">
          <cell r="A2120">
            <v>3602876</v>
          </cell>
          <cell r="B2120" t="str">
            <v>BIGARELLA</v>
          </cell>
          <cell r="C2120" t="str">
            <v>ROBERTO</v>
          </cell>
          <cell r="D2120" t="str">
            <v>SPAZI VERDI</v>
          </cell>
          <cell r="E2120">
            <v>0</v>
          </cell>
          <cell r="F2120">
            <v>1957</v>
          </cell>
          <cell r="G2120">
            <v>0</v>
          </cell>
          <cell r="H2120" t="str">
            <v>VM</v>
          </cell>
          <cell r="I2120" t="str">
            <v>00298</v>
          </cell>
          <cell r="J2120" t="str">
            <v>03602876</v>
          </cell>
        </row>
        <row r="2121">
          <cell r="A2121">
            <v>3604202</v>
          </cell>
          <cell r="B2121" t="str">
            <v>BISARELLO</v>
          </cell>
          <cell r="C2121" t="str">
            <v>FLORIANO</v>
          </cell>
          <cell r="D2121" t="str">
            <v>CSI ATLETICA COLLI BERICI A.S.D.</v>
          </cell>
          <cell r="E2121">
            <v>0</v>
          </cell>
          <cell r="F2121">
            <v>1963</v>
          </cell>
          <cell r="G2121">
            <v>0</v>
          </cell>
          <cell r="H2121" t="str">
            <v>VM</v>
          </cell>
          <cell r="I2121" t="str">
            <v>00070</v>
          </cell>
          <cell r="J2121" t="str">
            <v>03604202</v>
          </cell>
        </row>
        <row r="2122">
          <cell r="A2122">
            <v>3602301</v>
          </cell>
          <cell r="B2122" t="str">
            <v>BONGIOLO</v>
          </cell>
          <cell r="C2122" t="str">
            <v>RENATO</v>
          </cell>
          <cell r="D2122" t="str">
            <v>POL. DIL. MONTECCHIO PRECALCINO</v>
          </cell>
          <cell r="E2122">
            <v>0</v>
          </cell>
          <cell r="F2122">
            <v>1960</v>
          </cell>
          <cell r="G2122">
            <v>0</v>
          </cell>
          <cell r="H2122" t="str">
            <v>VM</v>
          </cell>
          <cell r="I2122" t="str">
            <v>00004</v>
          </cell>
          <cell r="J2122" t="str">
            <v>03602301</v>
          </cell>
        </row>
        <row r="2123">
          <cell r="A2123">
            <v>3600709</v>
          </cell>
          <cell r="B2123" t="str">
            <v>BORDIGNON</v>
          </cell>
          <cell r="C2123" t="str">
            <v>ANTONIO</v>
          </cell>
          <cell r="D2123" t="str">
            <v>C.S.I. TEZZE SUL BRENTA</v>
          </cell>
          <cell r="E2123">
            <v>0</v>
          </cell>
          <cell r="F2123">
            <v>1955</v>
          </cell>
          <cell r="G2123">
            <v>0</v>
          </cell>
          <cell r="H2123" t="str">
            <v>VM</v>
          </cell>
          <cell r="I2123" t="str">
            <v>00134</v>
          </cell>
          <cell r="J2123" t="str">
            <v>03600709</v>
          </cell>
        </row>
        <row r="2124">
          <cell r="A2124">
            <v>3605172</v>
          </cell>
          <cell r="B2124" t="str">
            <v>BRESSAN</v>
          </cell>
          <cell r="C2124" t="str">
            <v>LINO</v>
          </cell>
          <cell r="D2124" t="str">
            <v>ATLETICA CALDOGNO '93</v>
          </cell>
          <cell r="E2124">
            <v>0</v>
          </cell>
          <cell r="F2124">
            <v>1959</v>
          </cell>
          <cell r="G2124">
            <v>0</v>
          </cell>
          <cell r="H2124" t="str">
            <v>VM</v>
          </cell>
          <cell r="I2124" t="str">
            <v>00129</v>
          </cell>
          <cell r="J2124" t="str">
            <v>03605172</v>
          </cell>
        </row>
        <row r="2125">
          <cell r="A2125">
            <v>3603225</v>
          </cell>
          <cell r="B2125" t="str">
            <v>CAILOTTO</v>
          </cell>
          <cell r="C2125" t="str">
            <v>NEREO</v>
          </cell>
          <cell r="D2125" t="str">
            <v>ATLETICA TRISSINO</v>
          </cell>
          <cell r="E2125">
            <v>0</v>
          </cell>
          <cell r="F2125">
            <v>1962</v>
          </cell>
          <cell r="G2125">
            <v>0</v>
          </cell>
          <cell r="H2125" t="str">
            <v>VM</v>
          </cell>
          <cell r="I2125" t="str">
            <v>00230</v>
          </cell>
          <cell r="J2125" t="str">
            <v>03603225</v>
          </cell>
        </row>
        <row r="2126">
          <cell r="A2126">
            <v>3602460</v>
          </cell>
          <cell r="B2126" t="str">
            <v>CAPOZZI</v>
          </cell>
          <cell r="C2126" t="str">
            <v>SERGIO</v>
          </cell>
          <cell r="D2126" t="str">
            <v>ATLETICA UNION CREAZZO A.S.D.</v>
          </cell>
          <cell r="E2126">
            <v>0</v>
          </cell>
          <cell r="F2126">
            <v>1961</v>
          </cell>
          <cell r="G2126">
            <v>0</v>
          </cell>
          <cell r="H2126" t="str">
            <v>VM</v>
          </cell>
          <cell r="I2126" t="str">
            <v>00101</v>
          </cell>
          <cell r="J2126" t="str">
            <v>03602460</v>
          </cell>
        </row>
        <row r="2127">
          <cell r="A2127">
            <v>3603532</v>
          </cell>
          <cell r="B2127" t="str">
            <v>CAPPOZZO</v>
          </cell>
          <cell r="C2127" t="str">
            <v>WALTER</v>
          </cell>
          <cell r="D2127" t="str">
            <v>U.S. SUMMANO</v>
          </cell>
          <cell r="E2127">
            <v>0</v>
          </cell>
          <cell r="F2127">
            <v>1963</v>
          </cell>
          <cell r="G2127">
            <v>0</v>
          </cell>
          <cell r="H2127" t="str">
            <v>VM</v>
          </cell>
          <cell r="I2127" t="str">
            <v>00137</v>
          </cell>
          <cell r="J2127" t="str">
            <v>03603532</v>
          </cell>
        </row>
        <row r="2128">
          <cell r="A2128">
            <v>3604204</v>
          </cell>
          <cell r="B2128" t="str">
            <v>CAPRARO</v>
          </cell>
          <cell r="C2128" t="str">
            <v>GIANNI FRANCESCO</v>
          </cell>
          <cell r="D2128" t="str">
            <v>CSI ATLETICA COLLI BERICI A.S.D.</v>
          </cell>
          <cell r="E2128">
            <v>0</v>
          </cell>
          <cell r="F2128">
            <v>1951</v>
          </cell>
          <cell r="G2128">
            <v>0</v>
          </cell>
          <cell r="H2128" t="str">
            <v>VM</v>
          </cell>
          <cell r="I2128" t="str">
            <v>00070</v>
          </cell>
          <cell r="J2128" t="str">
            <v>03604204</v>
          </cell>
        </row>
        <row r="2129">
          <cell r="A2129">
            <v>3602259</v>
          </cell>
          <cell r="B2129" t="str">
            <v>CAROLLO</v>
          </cell>
          <cell r="C2129" t="str">
            <v>ANTONIO</v>
          </cell>
          <cell r="D2129" t="str">
            <v>POL. DIL. MONTECCHIO PRECALCINO</v>
          </cell>
          <cell r="E2129">
            <v>0</v>
          </cell>
          <cell r="F2129">
            <v>1962</v>
          </cell>
          <cell r="G2129">
            <v>0</v>
          </cell>
          <cell r="H2129" t="str">
            <v>VM</v>
          </cell>
          <cell r="I2129" t="str">
            <v>00004</v>
          </cell>
          <cell r="J2129" t="str">
            <v>03602259</v>
          </cell>
        </row>
        <row r="2130">
          <cell r="A2130">
            <v>3603433</v>
          </cell>
          <cell r="B2130" t="str">
            <v>CASTAGNA</v>
          </cell>
          <cell r="C2130" t="str">
            <v>ALFONSO</v>
          </cell>
          <cell r="D2130" t="str">
            <v>A.A. ATLETICA MALO</v>
          </cell>
          <cell r="E2130">
            <v>0</v>
          </cell>
          <cell r="F2130">
            <v>1962</v>
          </cell>
          <cell r="G2130">
            <v>0</v>
          </cell>
          <cell r="H2130" t="str">
            <v>VM</v>
          </cell>
          <cell r="I2130" t="str">
            <v>00132</v>
          </cell>
          <cell r="J2130" t="str">
            <v>03603433</v>
          </cell>
        </row>
        <row r="2131">
          <cell r="A2131">
            <v>3603434</v>
          </cell>
          <cell r="B2131" t="str">
            <v>CATTELAN</v>
          </cell>
          <cell r="C2131" t="str">
            <v>FRANCO</v>
          </cell>
          <cell r="D2131" t="str">
            <v>A.A. ATLETICA MALO</v>
          </cell>
          <cell r="E2131">
            <v>0</v>
          </cell>
          <cell r="F2131">
            <v>1959</v>
          </cell>
          <cell r="G2131">
            <v>0</v>
          </cell>
          <cell r="H2131" t="str">
            <v>VM</v>
          </cell>
          <cell r="I2131" t="str">
            <v>00132</v>
          </cell>
          <cell r="J2131" t="str">
            <v>03603434</v>
          </cell>
        </row>
        <row r="2132">
          <cell r="A2132">
            <v>3603436</v>
          </cell>
          <cell r="B2132" t="str">
            <v>CAZZOLA</v>
          </cell>
          <cell r="C2132" t="str">
            <v>ENRICO</v>
          </cell>
          <cell r="D2132" t="str">
            <v>A.A. ATLETICA MALO</v>
          </cell>
          <cell r="E2132">
            <v>0</v>
          </cell>
          <cell r="F2132">
            <v>1949</v>
          </cell>
          <cell r="G2132">
            <v>0</v>
          </cell>
          <cell r="H2132" t="str">
            <v>VM</v>
          </cell>
          <cell r="I2132" t="str">
            <v>00132</v>
          </cell>
          <cell r="J2132" t="str">
            <v>03603436</v>
          </cell>
        </row>
        <row r="2133">
          <cell r="A2133">
            <v>3603437</v>
          </cell>
          <cell r="B2133" t="str">
            <v>CAZZOLA</v>
          </cell>
          <cell r="C2133" t="str">
            <v>GILIO</v>
          </cell>
          <cell r="D2133" t="str">
            <v>A.A. ATLETICA MALO</v>
          </cell>
          <cell r="E2133">
            <v>0</v>
          </cell>
          <cell r="F2133">
            <v>1946</v>
          </cell>
          <cell r="G2133">
            <v>0</v>
          </cell>
          <cell r="H2133" t="str">
            <v>VM</v>
          </cell>
          <cell r="I2133" t="str">
            <v>00132</v>
          </cell>
          <cell r="J2133" t="str">
            <v>03603437</v>
          </cell>
        </row>
        <row r="2134">
          <cell r="A2134">
            <v>3602271</v>
          </cell>
          <cell r="B2134" t="str">
            <v>CECCHETTO</v>
          </cell>
          <cell r="C2134" t="str">
            <v>ADRIANO</v>
          </cell>
          <cell r="D2134" t="str">
            <v>POL. DIL. MONTECCHIO PRECALCINO</v>
          </cell>
          <cell r="E2134">
            <v>0</v>
          </cell>
          <cell r="F2134">
            <v>1956</v>
          </cell>
          <cell r="G2134">
            <v>0</v>
          </cell>
          <cell r="H2134" t="str">
            <v>VM</v>
          </cell>
          <cell r="I2134" t="str">
            <v>00004</v>
          </cell>
          <cell r="J2134" t="str">
            <v>03602271</v>
          </cell>
        </row>
        <row r="2135">
          <cell r="A2135">
            <v>3603949</v>
          </cell>
          <cell r="B2135" t="str">
            <v>CENTOFANTE</v>
          </cell>
          <cell r="C2135" t="str">
            <v>GIORGIO</v>
          </cell>
          <cell r="D2135" t="str">
            <v>POLISPORTIVA DUEVILLE</v>
          </cell>
          <cell r="E2135">
            <v>0</v>
          </cell>
          <cell r="F2135">
            <v>1959</v>
          </cell>
          <cell r="G2135">
            <v>0</v>
          </cell>
          <cell r="H2135" t="str">
            <v>VM</v>
          </cell>
          <cell r="I2135" t="str">
            <v>00112</v>
          </cell>
          <cell r="J2135" t="str">
            <v>03603949</v>
          </cell>
        </row>
        <row r="2136">
          <cell r="A2136">
            <v>3607352</v>
          </cell>
          <cell r="B2136" t="str">
            <v>CEOLA</v>
          </cell>
          <cell r="C2136" t="str">
            <v>MAURIZIO</v>
          </cell>
          <cell r="D2136" t="str">
            <v>C.S.I. TEZZE SUL BRENTA</v>
          </cell>
          <cell r="E2136">
            <v>0</v>
          </cell>
          <cell r="F2136">
            <v>1962</v>
          </cell>
          <cell r="G2136">
            <v>0</v>
          </cell>
          <cell r="H2136" t="str">
            <v>VM</v>
          </cell>
          <cell r="I2136" t="str">
            <v>00134</v>
          </cell>
          <cell r="J2136" t="str">
            <v>03607352</v>
          </cell>
        </row>
        <row r="2137">
          <cell r="A2137">
            <v>3606486</v>
          </cell>
          <cell r="B2137" t="str">
            <v>CISCO</v>
          </cell>
          <cell r="C2137" t="str">
            <v>SILVIO</v>
          </cell>
          <cell r="D2137" t="str">
            <v>ATLETICA VALCHIAMPO</v>
          </cell>
          <cell r="E2137">
            <v>0</v>
          </cell>
          <cell r="F2137">
            <v>1962</v>
          </cell>
          <cell r="G2137">
            <v>0</v>
          </cell>
          <cell r="H2137" t="str">
            <v>VM</v>
          </cell>
          <cell r="I2137" t="str">
            <v>00140</v>
          </cell>
          <cell r="J2137" t="str">
            <v>03606486</v>
          </cell>
        </row>
        <row r="2138">
          <cell r="A2138">
            <v>3604091</v>
          </cell>
          <cell r="B2138" t="str">
            <v>COCCO</v>
          </cell>
          <cell r="C2138" t="str">
            <v>CARLO</v>
          </cell>
          <cell r="D2138" t="str">
            <v>CSI ATLETICA COLLI BERICI A.S.D.</v>
          </cell>
          <cell r="E2138">
            <v>0</v>
          </cell>
          <cell r="F2138">
            <v>1960</v>
          </cell>
          <cell r="G2138">
            <v>0</v>
          </cell>
          <cell r="H2138" t="str">
            <v>VM</v>
          </cell>
          <cell r="I2138" t="str">
            <v>00070</v>
          </cell>
          <cell r="J2138" t="str">
            <v>03604091</v>
          </cell>
        </row>
        <row r="2139">
          <cell r="A2139">
            <v>3606483</v>
          </cell>
          <cell r="B2139" t="str">
            <v>COLOSSO</v>
          </cell>
          <cell r="C2139" t="str">
            <v>ENZO</v>
          </cell>
          <cell r="D2139" t="str">
            <v>POLISPORTIVA DUEVILLE</v>
          </cell>
          <cell r="E2139">
            <v>0</v>
          </cell>
          <cell r="F2139">
            <v>1960</v>
          </cell>
          <cell r="G2139">
            <v>0</v>
          </cell>
          <cell r="H2139" t="str">
            <v>VM</v>
          </cell>
          <cell r="I2139" t="str">
            <v>00112</v>
          </cell>
          <cell r="J2139" t="str">
            <v>03606483</v>
          </cell>
        </row>
        <row r="2140">
          <cell r="A2140">
            <v>3602260</v>
          </cell>
          <cell r="B2140" t="str">
            <v>COLTRO</v>
          </cell>
          <cell r="C2140" t="str">
            <v>EROS GIULIANO</v>
          </cell>
          <cell r="D2140" t="str">
            <v>POL. DIL. MONTECCHIO PRECALCINO</v>
          </cell>
          <cell r="E2140">
            <v>0</v>
          </cell>
          <cell r="F2140">
            <v>1956</v>
          </cell>
          <cell r="G2140">
            <v>0</v>
          </cell>
          <cell r="H2140" t="str">
            <v>VM</v>
          </cell>
          <cell r="I2140" t="str">
            <v>00004</v>
          </cell>
          <cell r="J2140" t="str">
            <v>03602260</v>
          </cell>
        </row>
        <row r="2141">
          <cell r="A2141">
            <v>3607645</v>
          </cell>
          <cell r="B2141" t="str">
            <v>CRACCO</v>
          </cell>
          <cell r="C2141" t="str">
            <v>FLORINDO</v>
          </cell>
          <cell r="D2141" t="str">
            <v>ATLETICA CALDOGNO '93</v>
          </cell>
          <cell r="E2141">
            <v>0</v>
          </cell>
          <cell r="F2141">
            <v>1956</v>
          </cell>
          <cell r="G2141">
            <v>0</v>
          </cell>
          <cell r="H2141" t="str">
            <v>VM</v>
          </cell>
          <cell r="I2141" t="str">
            <v>00129</v>
          </cell>
          <cell r="J2141" t="str">
            <v>03607645</v>
          </cell>
        </row>
        <row r="2142">
          <cell r="A2142">
            <v>3604112</v>
          </cell>
          <cell r="B2142" t="str">
            <v>CRESTANI</v>
          </cell>
          <cell r="C2142" t="str">
            <v>GIANFRANCO</v>
          </cell>
          <cell r="D2142" t="str">
            <v>POLISPORTIVA DUEVILLE</v>
          </cell>
          <cell r="E2142">
            <v>0</v>
          </cell>
          <cell r="F2142">
            <v>1961</v>
          </cell>
          <cell r="G2142">
            <v>0</v>
          </cell>
          <cell r="H2142" t="str">
            <v>VM</v>
          </cell>
          <cell r="I2142" t="str">
            <v>00112</v>
          </cell>
          <cell r="J2142" t="str">
            <v>03604112</v>
          </cell>
        </row>
        <row r="2143">
          <cell r="A2143">
            <v>3605207</v>
          </cell>
          <cell r="B2143" t="str">
            <v>CRIVELLARO</v>
          </cell>
          <cell r="C2143" t="str">
            <v>BERNARDINO</v>
          </cell>
          <cell r="D2143" t="str">
            <v>AMICI DELL'ATLETICA VICENZA</v>
          </cell>
          <cell r="E2143">
            <v>0</v>
          </cell>
          <cell r="F2143">
            <v>1958</v>
          </cell>
          <cell r="G2143">
            <v>0</v>
          </cell>
          <cell r="H2143" t="str">
            <v>VM</v>
          </cell>
          <cell r="I2143" t="str">
            <v>00265</v>
          </cell>
          <cell r="J2143" t="str">
            <v>03605207</v>
          </cell>
        </row>
        <row r="2144">
          <cell r="A2144">
            <v>3606484</v>
          </cell>
          <cell r="B2144" t="str">
            <v>DALLA POZZA</v>
          </cell>
          <cell r="C2144" t="str">
            <v>LUCIANO</v>
          </cell>
          <cell r="D2144" t="str">
            <v>POLISPORTIVA DUEVILLE</v>
          </cell>
          <cell r="E2144">
            <v>0</v>
          </cell>
          <cell r="F2144">
            <v>1963</v>
          </cell>
          <cell r="G2144">
            <v>0</v>
          </cell>
          <cell r="H2144" t="str">
            <v>VM</v>
          </cell>
          <cell r="I2144" t="str">
            <v>00112</v>
          </cell>
          <cell r="J2144" t="str">
            <v>03606484</v>
          </cell>
        </row>
        <row r="2145">
          <cell r="A2145">
            <v>3603488</v>
          </cell>
          <cell r="B2145" t="str">
            <v>DALLE MOLLE</v>
          </cell>
          <cell r="C2145" t="str">
            <v>GIOVANNI</v>
          </cell>
          <cell r="D2145" t="str">
            <v>A.A. ATLETICA MALO</v>
          </cell>
          <cell r="E2145">
            <v>0</v>
          </cell>
          <cell r="F2145">
            <v>1963</v>
          </cell>
          <cell r="G2145">
            <v>0</v>
          </cell>
          <cell r="H2145" t="str">
            <v>VM</v>
          </cell>
          <cell r="I2145" t="str">
            <v>00132</v>
          </cell>
          <cell r="J2145" t="str">
            <v>03603488</v>
          </cell>
        </row>
        <row r="2146">
          <cell r="A2146">
            <v>3602990</v>
          </cell>
          <cell r="B2146" t="str">
            <v>DANZO</v>
          </cell>
          <cell r="C2146" t="str">
            <v>LUCIANO</v>
          </cell>
          <cell r="D2146" t="str">
            <v>GRUPPO SPORTIVO ALPINI VICENZA</v>
          </cell>
          <cell r="E2146">
            <v>0</v>
          </cell>
          <cell r="F2146">
            <v>1957</v>
          </cell>
          <cell r="G2146">
            <v>0</v>
          </cell>
          <cell r="H2146" t="str">
            <v>VM</v>
          </cell>
          <cell r="I2146" t="str">
            <v>00288</v>
          </cell>
          <cell r="J2146" t="str">
            <v>03602990</v>
          </cell>
        </row>
        <row r="2147">
          <cell r="A2147">
            <v>3605626</v>
          </cell>
          <cell r="B2147" t="str">
            <v>DAVIA</v>
          </cell>
          <cell r="C2147" t="str">
            <v>DAVIDE</v>
          </cell>
          <cell r="D2147" t="str">
            <v>ARCES</v>
          </cell>
          <cell r="E2147">
            <v>0</v>
          </cell>
          <cell r="F2147">
            <v>1961</v>
          </cell>
          <cell r="G2147">
            <v>0</v>
          </cell>
          <cell r="H2147" t="str">
            <v>VM</v>
          </cell>
          <cell r="I2147" t="str">
            <v>00339</v>
          </cell>
          <cell r="J2147" t="str">
            <v>03605626</v>
          </cell>
        </row>
        <row r="2148">
          <cell r="A2148">
            <v>3603449</v>
          </cell>
          <cell r="B2148" t="str">
            <v>FILIPPI FARMAR</v>
          </cell>
          <cell r="C2148" t="str">
            <v>ANTONIO</v>
          </cell>
          <cell r="D2148" t="str">
            <v>A.A. ATLETICA MALO</v>
          </cell>
          <cell r="E2148">
            <v>0</v>
          </cell>
          <cell r="F2148">
            <v>1943</v>
          </cell>
          <cell r="G2148">
            <v>0</v>
          </cell>
          <cell r="H2148" t="str">
            <v>VM</v>
          </cell>
          <cell r="I2148" t="str">
            <v>00132</v>
          </cell>
          <cell r="J2148" t="str">
            <v>03603449</v>
          </cell>
        </row>
        <row r="2149">
          <cell r="A2149">
            <v>3603759</v>
          </cell>
          <cell r="B2149" t="str">
            <v>FIORASO</v>
          </cell>
          <cell r="C2149" t="str">
            <v>ROBERTO</v>
          </cell>
          <cell r="D2149" t="str">
            <v>G.S. LEONICENA</v>
          </cell>
          <cell r="E2149">
            <v>0</v>
          </cell>
          <cell r="F2149">
            <v>1949</v>
          </cell>
          <cell r="G2149">
            <v>0</v>
          </cell>
          <cell r="H2149" t="str">
            <v>VM</v>
          </cell>
          <cell r="I2149" t="str">
            <v>00136</v>
          </cell>
          <cell r="J2149" t="str">
            <v>03603759</v>
          </cell>
        </row>
        <row r="2150">
          <cell r="A2150">
            <v>3602975</v>
          </cell>
          <cell r="B2150" t="str">
            <v>FONTANA</v>
          </cell>
          <cell r="C2150" t="str">
            <v>FERDINANDO</v>
          </cell>
          <cell r="D2150" t="str">
            <v>POLISPORTIVA DUEVILLE</v>
          </cell>
          <cell r="E2150">
            <v>0</v>
          </cell>
          <cell r="F2150">
            <v>1959</v>
          </cell>
          <cell r="G2150">
            <v>0</v>
          </cell>
          <cell r="H2150" t="str">
            <v>VM</v>
          </cell>
          <cell r="I2150" t="str">
            <v>00112</v>
          </cell>
          <cell r="J2150" t="str">
            <v>03602975</v>
          </cell>
        </row>
        <row r="2151">
          <cell r="A2151">
            <v>3602632</v>
          </cell>
          <cell r="B2151" t="str">
            <v>FONTANA</v>
          </cell>
          <cell r="C2151" t="str">
            <v>URBANO</v>
          </cell>
          <cell r="D2151" t="str">
            <v>A.S.D. VALLI DEL PASUBIO</v>
          </cell>
          <cell r="E2151">
            <v>0</v>
          </cell>
          <cell r="F2151">
            <v>1959</v>
          </cell>
          <cell r="G2151">
            <v>0</v>
          </cell>
          <cell r="H2151" t="str">
            <v>VM</v>
          </cell>
          <cell r="I2151" t="str">
            <v>00073</v>
          </cell>
          <cell r="J2151" t="str">
            <v>03602632</v>
          </cell>
        </row>
        <row r="2152">
          <cell r="A2152">
            <v>3603059</v>
          </cell>
          <cell r="B2152" t="str">
            <v>FRACASSO</v>
          </cell>
          <cell r="C2152" t="str">
            <v>OLINTO</v>
          </cell>
          <cell r="D2152" t="str">
            <v>ATLETICA ARZIGNANO</v>
          </cell>
          <cell r="E2152">
            <v>0</v>
          </cell>
          <cell r="F2152">
            <v>1961</v>
          </cell>
          <cell r="G2152">
            <v>0</v>
          </cell>
          <cell r="H2152" t="str">
            <v>VM</v>
          </cell>
          <cell r="I2152" t="str">
            <v>00131</v>
          </cell>
          <cell r="J2152" t="str">
            <v>03603059</v>
          </cell>
        </row>
        <row r="2153">
          <cell r="A2153">
            <v>3606012</v>
          </cell>
          <cell r="B2153" t="str">
            <v>FRANCO</v>
          </cell>
          <cell r="C2153" t="str">
            <v>MARCO</v>
          </cell>
          <cell r="D2153" t="str">
            <v>POLISPORTIVA SALF ALTOPADOVANA</v>
          </cell>
          <cell r="E2153">
            <v>0</v>
          </cell>
          <cell r="F2153">
            <v>1963</v>
          </cell>
          <cell r="G2153">
            <v>0</v>
          </cell>
          <cell r="H2153" t="str">
            <v>VM</v>
          </cell>
          <cell r="I2153" t="str">
            <v>00145</v>
          </cell>
          <cell r="J2153" t="str">
            <v>03606012</v>
          </cell>
        </row>
        <row r="2154">
          <cell r="A2154">
            <v>3603882</v>
          </cell>
          <cell r="B2154" t="str">
            <v>FRASSONI</v>
          </cell>
          <cell r="C2154" t="str">
            <v>FABRIZIO</v>
          </cell>
          <cell r="D2154" t="str">
            <v>ATLETICA CALDOGNO '93</v>
          </cell>
          <cell r="E2154">
            <v>0</v>
          </cell>
          <cell r="F2154">
            <v>1958</v>
          </cell>
          <cell r="G2154">
            <v>0</v>
          </cell>
          <cell r="H2154" t="str">
            <v>VM</v>
          </cell>
          <cell r="I2154" t="str">
            <v>00129</v>
          </cell>
          <cell r="J2154" t="str">
            <v>03603882</v>
          </cell>
        </row>
        <row r="2155">
          <cell r="A2155">
            <v>3603233</v>
          </cell>
          <cell r="B2155" t="str">
            <v>GENTILIN</v>
          </cell>
          <cell r="C2155" t="str">
            <v>SILVANO</v>
          </cell>
          <cell r="D2155" t="str">
            <v>ATLETICA TRISSINO</v>
          </cell>
          <cell r="E2155">
            <v>0</v>
          </cell>
          <cell r="F2155">
            <v>1960</v>
          </cell>
          <cell r="G2155">
            <v>0</v>
          </cell>
          <cell r="H2155" t="str">
            <v>VM</v>
          </cell>
          <cell r="I2155" t="str">
            <v>00230</v>
          </cell>
          <cell r="J2155" t="str">
            <v>03603233</v>
          </cell>
        </row>
        <row r="2156">
          <cell r="A2156">
            <v>3602964</v>
          </cell>
          <cell r="B2156" t="str">
            <v>GIROTTO</v>
          </cell>
          <cell r="C2156" t="str">
            <v>GIUSEPPE</v>
          </cell>
          <cell r="D2156" t="str">
            <v>AMICI DELL'ATLETICA VICENZA</v>
          </cell>
          <cell r="E2156">
            <v>0</v>
          </cell>
          <cell r="F2156">
            <v>1962</v>
          </cell>
          <cell r="G2156">
            <v>0</v>
          </cell>
          <cell r="H2156" t="str">
            <v>VM</v>
          </cell>
          <cell r="I2156" t="str">
            <v>00265</v>
          </cell>
          <cell r="J2156" t="str">
            <v>03602964</v>
          </cell>
        </row>
        <row r="2157">
          <cell r="A2157">
            <v>3603489</v>
          </cell>
          <cell r="B2157" t="str">
            <v>GRIGOLETTO</v>
          </cell>
          <cell r="C2157" t="str">
            <v>EMANUELE</v>
          </cell>
          <cell r="D2157" t="str">
            <v>A.A. ATLETICA MALO</v>
          </cell>
          <cell r="E2157">
            <v>0</v>
          </cell>
          <cell r="F2157">
            <v>1963</v>
          </cell>
          <cell r="G2157">
            <v>0</v>
          </cell>
          <cell r="H2157" t="str">
            <v>VM</v>
          </cell>
          <cell r="I2157" t="str">
            <v>00132</v>
          </cell>
          <cell r="J2157" t="str">
            <v>03603489</v>
          </cell>
        </row>
        <row r="2158">
          <cell r="A2158">
            <v>3602507</v>
          </cell>
          <cell r="B2158" t="str">
            <v>KNAPTON</v>
          </cell>
          <cell r="C2158" t="str">
            <v>MICHAEL</v>
          </cell>
          <cell r="D2158" t="str">
            <v>ATLETICA UNION CREAZZO A.S.D.</v>
          </cell>
          <cell r="E2158">
            <v>0</v>
          </cell>
          <cell r="F2158">
            <v>1950</v>
          </cell>
          <cell r="G2158">
            <v>0</v>
          </cell>
          <cell r="H2158" t="str">
            <v>VM</v>
          </cell>
          <cell r="I2158" t="str">
            <v>00101</v>
          </cell>
          <cell r="J2158" t="str">
            <v>03602507</v>
          </cell>
        </row>
        <row r="2159">
          <cell r="A2159">
            <v>3602513</v>
          </cell>
          <cell r="B2159" t="str">
            <v>LONGHIN</v>
          </cell>
          <cell r="C2159" t="str">
            <v>DIEGO</v>
          </cell>
          <cell r="D2159" t="str">
            <v>ATLETICA UNION CREAZZO A.S.D.</v>
          </cell>
          <cell r="E2159">
            <v>0</v>
          </cell>
          <cell r="F2159">
            <v>1963</v>
          </cell>
          <cell r="G2159">
            <v>0</v>
          </cell>
          <cell r="H2159" t="str">
            <v>VM</v>
          </cell>
          <cell r="I2159" t="str">
            <v>00101</v>
          </cell>
          <cell r="J2159" t="str">
            <v>03602513</v>
          </cell>
        </row>
        <row r="2160">
          <cell r="A2160">
            <v>3603890</v>
          </cell>
          <cell r="B2160" t="str">
            <v>LORA</v>
          </cell>
          <cell r="C2160" t="str">
            <v>ENZO</v>
          </cell>
          <cell r="D2160" t="str">
            <v>ATLETICA CALDOGNO '93</v>
          </cell>
          <cell r="E2160">
            <v>0</v>
          </cell>
          <cell r="F2160">
            <v>1957</v>
          </cell>
          <cell r="G2160">
            <v>0</v>
          </cell>
          <cell r="H2160" t="str">
            <v>VM</v>
          </cell>
          <cell r="I2160" t="str">
            <v>00129</v>
          </cell>
          <cell r="J2160" t="str">
            <v>03603890</v>
          </cell>
        </row>
        <row r="2161">
          <cell r="A2161">
            <v>3603130</v>
          </cell>
          <cell r="B2161" t="str">
            <v>LORIA</v>
          </cell>
          <cell r="C2161" t="str">
            <v>SAVERIO</v>
          </cell>
          <cell r="D2161" t="str">
            <v>A.S.D. VALLI DEL PASUBIO</v>
          </cell>
          <cell r="E2161">
            <v>0</v>
          </cell>
          <cell r="F2161">
            <v>1962</v>
          </cell>
          <cell r="G2161">
            <v>0</v>
          </cell>
          <cell r="H2161" t="str">
            <v>VM</v>
          </cell>
          <cell r="I2161" t="str">
            <v>00073</v>
          </cell>
          <cell r="J2161" t="str">
            <v>03603130</v>
          </cell>
        </row>
        <row r="2162">
          <cell r="A2162">
            <v>3604093</v>
          </cell>
          <cell r="B2162" t="str">
            <v>MAGRIN</v>
          </cell>
          <cell r="C2162" t="str">
            <v>PIETRO</v>
          </cell>
          <cell r="D2162" t="str">
            <v>CSI ATLETICA COLLI BERICI A.S.D.</v>
          </cell>
          <cell r="E2162">
            <v>0</v>
          </cell>
          <cell r="F2162">
            <v>1961</v>
          </cell>
          <cell r="G2162">
            <v>0</v>
          </cell>
          <cell r="H2162" t="str">
            <v>VM</v>
          </cell>
          <cell r="I2162" t="str">
            <v>00070</v>
          </cell>
          <cell r="J2162" t="str">
            <v>03604093</v>
          </cell>
        </row>
        <row r="2163">
          <cell r="A2163">
            <v>3602315</v>
          </cell>
          <cell r="B2163" t="str">
            <v>MAISTRELLO</v>
          </cell>
          <cell r="C2163" t="str">
            <v>ROBERTO</v>
          </cell>
          <cell r="D2163" t="str">
            <v>POL. DIL. MONTECCHIO PRECALCINO</v>
          </cell>
          <cell r="E2163">
            <v>0</v>
          </cell>
          <cell r="F2163">
            <v>1961</v>
          </cell>
          <cell r="G2163">
            <v>0</v>
          </cell>
          <cell r="H2163" t="str">
            <v>VM</v>
          </cell>
          <cell r="I2163" t="str">
            <v>00004</v>
          </cell>
          <cell r="J2163" t="str">
            <v>03602315</v>
          </cell>
        </row>
        <row r="2164">
          <cell r="A2164">
            <v>3602285</v>
          </cell>
          <cell r="B2164" t="str">
            <v>MARAGNO</v>
          </cell>
          <cell r="C2164" t="str">
            <v>MAURIZIO</v>
          </cell>
          <cell r="D2164" t="str">
            <v>POL. DIL. MONTECCHIO PRECALCINO</v>
          </cell>
          <cell r="E2164">
            <v>0</v>
          </cell>
          <cell r="F2164">
            <v>1955</v>
          </cell>
          <cell r="G2164">
            <v>0</v>
          </cell>
          <cell r="H2164" t="str">
            <v>VM</v>
          </cell>
          <cell r="I2164" t="str">
            <v>00004</v>
          </cell>
          <cell r="J2164" t="str">
            <v>03602285</v>
          </cell>
        </row>
        <row r="2165">
          <cell r="A2165">
            <v>3603762</v>
          </cell>
          <cell r="B2165" t="str">
            <v>MASETTO</v>
          </cell>
          <cell r="C2165" t="str">
            <v>GIOVANNI</v>
          </cell>
          <cell r="D2165" t="str">
            <v>G.S. LEONICENA</v>
          </cell>
          <cell r="E2165">
            <v>0</v>
          </cell>
          <cell r="F2165">
            <v>1944</v>
          </cell>
          <cell r="G2165">
            <v>0</v>
          </cell>
          <cell r="H2165" t="str">
            <v>VM</v>
          </cell>
          <cell r="I2165" t="str">
            <v>00136</v>
          </cell>
          <cell r="J2165" t="str">
            <v>03603762</v>
          </cell>
        </row>
        <row r="2166">
          <cell r="A2166">
            <v>3607225</v>
          </cell>
          <cell r="B2166" t="str">
            <v>MASSIGNAN</v>
          </cell>
          <cell r="C2166" t="str">
            <v>LUIGI</v>
          </cell>
          <cell r="D2166" t="str">
            <v>ATLETICA TRISSINO</v>
          </cell>
          <cell r="E2166">
            <v>0</v>
          </cell>
          <cell r="F2166">
            <v>1956</v>
          </cell>
          <cell r="G2166">
            <v>0</v>
          </cell>
          <cell r="H2166" t="str">
            <v>VM</v>
          </cell>
          <cell r="I2166" t="str">
            <v>00230</v>
          </cell>
          <cell r="J2166" t="str">
            <v>03607225</v>
          </cell>
        </row>
        <row r="2167">
          <cell r="A2167">
            <v>3602226</v>
          </cell>
          <cell r="B2167" t="str">
            <v>MASTELLA</v>
          </cell>
          <cell r="C2167" t="str">
            <v>ENRICO</v>
          </cell>
          <cell r="D2167" t="str">
            <v>G.S. VICENZA EST</v>
          </cell>
          <cell r="E2167">
            <v>0</v>
          </cell>
          <cell r="F2167">
            <v>1957</v>
          </cell>
          <cell r="G2167">
            <v>0</v>
          </cell>
          <cell r="H2167" t="str">
            <v>VM</v>
          </cell>
          <cell r="I2167" t="str">
            <v>00139</v>
          </cell>
          <cell r="J2167" t="str">
            <v>03602226</v>
          </cell>
        </row>
        <row r="2168">
          <cell r="A2168">
            <v>3603462</v>
          </cell>
          <cell r="B2168" t="str">
            <v>MORANDIN</v>
          </cell>
          <cell r="C2168" t="str">
            <v>GIUSEPPE</v>
          </cell>
          <cell r="D2168" t="str">
            <v>A.A. ATLETICA MALO</v>
          </cell>
          <cell r="E2168">
            <v>0</v>
          </cell>
          <cell r="F2168">
            <v>1949</v>
          </cell>
          <cell r="G2168">
            <v>0</v>
          </cell>
          <cell r="H2168" t="str">
            <v>VM</v>
          </cell>
          <cell r="I2168" t="str">
            <v>00132</v>
          </cell>
          <cell r="J2168" t="str">
            <v>03603462</v>
          </cell>
        </row>
        <row r="2169">
          <cell r="A2169">
            <v>3604889</v>
          </cell>
          <cell r="B2169" t="str">
            <v>NICOLINI</v>
          </cell>
          <cell r="C2169" t="str">
            <v>DANIELE</v>
          </cell>
          <cell r="D2169" t="str">
            <v>A.P.D. VALDAGNO</v>
          </cell>
          <cell r="E2169">
            <v>0</v>
          </cell>
          <cell r="F2169">
            <v>1955</v>
          </cell>
          <cell r="G2169">
            <v>0</v>
          </cell>
          <cell r="H2169" t="str">
            <v>VM</v>
          </cell>
          <cell r="I2169" t="str">
            <v>00135</v>
          </cell>
          <cell r="J2169" t="str">
            <v>03604889</v>
          </cell>
        </row>
        <row r="2170">
          <cell r="A2170">
            <v>3602530</v>
          </cell>
          <cell r="B2170" t="str">
            <v>PALMA</v>
          </cell>
          <cell r="C2170" t="str">
            <v>FRANCESCO</v>
          </cell>
          <cell r="D2170" t="str">
            <v>ATLETICA UNION CREAZZO A.S.D.</v>
          </cell>
          <cell r="E2170">
            <v>0</v>
          </cell>
          <cell r="F2170">
            <v>1961</v>
          </cell>
          <cell r="G2170">
            <v>0</v>
          </cell>
          <cell r="H2170" t="str">
            <v>VM</v>
          </cell>
          <cell r="I2170" t="str">
            <v>00101</v>
          </cell>
          <cell r="J2170" t="str">
            <v>03602530</v>
          </cell>
        </row>
        <row r="2171">
          <cell r="A2171">
            <v>3604524</v>
          </cell>
          <cell r="B2171" t="str">
            <v>PAULON</v>
          </cell>
          <cell r="C2171" t="str">
            <v>STEFANO</v>
          </cell>
          <cell r="D2171" t="str">
            <v>AMICI DELL'ATLETICA VICENZA</v>
          </cell>
          <cell r="E2171">
            <v>0</v>
          </cell>
          <cell r="F2171">
            <v>1956</v>
          </cell>
          <cell r="G2171">
            <v>0</v>
          </cell>
          <cell r="H2171" t="str">
            <v>VM</v>
          </cell>
          <cell r="I2171" t="str">
            <v>00265</v>
          </cell>
          <cell r="J2171" t="str">
            <v>03604524</v>
          </cell>
        </row>
        <row r="2172">
          <cell r="A2172">
            <v>3603984</v>
          </cell>
          <cell r="B2172" t="str">
            <v>PELLANDA</v>
          </cell>
          <cell r="C2172" t="str">
            <v>ANGELO</v>
          </cell>
          <cell r="D2172" t="str">
            <v>POLISPORTIVA DUEVILLE</v>
          </cell>
          <cell r="E2172">
            <v>0</v>
          </cell>
          <cell r="F2172">
            <v>1954</v>
          </cell>
          <cell r="G2172">
            <v>0</v>
          </cell>
          <cell r="H2172" t="str">
            <v>VM</v>
          </cell>
          <cell r="I2172" t="str">
            <v>00112</v>
          </cell>
          <cell r="J2172" t="str">
            <v>03603984</v>
          </cell>
        </row>
        <row r="2173">
          <cell r="A2173">
            <v>3600715</v>
          </cell>
          <cell r="B2173" t="str">
            <v>PELLANDA</v>
          </cell>
          <cell r="C2173" t="str">
            <v>GERARDO</v>
          </cell>
          <cell r="D2173" t="str">
            <v>C.S.I. TEZZE SUL BRENTA</v>
          </cell>
          <cell r="E2173">
            <v>0</v>
          </cell>
          <cell r="F2173">
            <v>1956</v>
          </cell>
          <cell r="G2173">
            <v>0</v>
          </cell>
          <cell r="H2173" t="str">
            <v>VM</v>
          </cell>
          <cell r="I2173" t="str">
            <v>00134</v>
          </cell>
          <cell r="J2173" t="str">
            <v>03600715</v>
          </cell>
        </row>
        <row r="2174">
          <cell r="A2174">
            <v>3603217</v>
          </cell>
          <cell r="B2174" t="str">
            <v>PELLIZZARO</v>
          </cell>
          <cell r="C2174" t="str">
            <v>LUIGI</v>
          </cell>
          <cell r="D2174" t="str">
            <v>ATLETICA TRISSINO</v>
          </cell>
          <cell r="E2174">
            <v>0</v>
          </cell>
          <cell r="F2174">
            <v>1960</v>
          </cell>
          <cell r="G2174">
            <v>0</v>
          </cell>
          <cell r="H2174" t="str">
            <v>VM</v>
          </cell>
          <cell r="I2174" t="str">
            <v>00230</v>
          </cell>
          <cell r="J2174" t="str">
            <v>03603217</v>
          </cell>
        </row>
        <row r="2175">
          <cell r="A2175">
            <v>3602262</v>
          </cell>
          <cell r="B2175" t="str">
            <v>PESAVENTO</v>
          </cell>
          <cell r="C2175" t="str">
            <v>SERGIO</v>
          </cell>
          <cell r="D2175" t="str">
            <v>POL. DIL. MONTECCHIO PRECALCINO</v>
          </cell>
          <cell r="E2175">
            <v>0</v>
          </cell>
          <cell r="F2175">
            <v>1958</v>
          </cell>
          <cell r="G2175">
            <v>0</v>
          </cell>
          <cell r="H2175" t="str">
            <v>VM</v>
          </cell>
          <cell r="I2175" t="str">
            <v>00004</v>
          </cell>
          <cell r="J2175" t="str">
            <v>03602262</v>
          </cell>
        </row>
        <row r="2176">
          <cell r="A2176">
            <v>3603085</v>
          </cell>
          <cell r="B2176" t="str">
            <v>PIERINI</v>
          </cell>
          <cell r="C2176" t="str">
            <v>GIOVANNI</v>
          </cell>
          <cell r="D2176" t="str">
            <v>ATLETICA ARZIGNANO</v>
          </cell>
          <cell r="E2176">
            <v>0</v>
          </cell>
          <cell r="F2176">
            <v>1962</v>
          </cell>
          <cell r="G2176">
            <v>0</v>
          </cell>
          <cell r="H2176" t="str">
            <v>VM</v>
          </cell>
          <cell r="I2176" t="str">
            <v>00131</v>
          </cell>
          <cell r="J2176" t="str">
            <v>03603085</v>
          </cell>
        </row>
        <row r="2177">
          <cell r="A2177">
            <v>3603464</v>
          </cell>
          <cell r="B2177" t="str">
            <v>PIETROBELLI</v>
          </cell>
          <cell r="C2177" t="str">
            <v>MIRCO</v>
          </cell>
          <cell r="D2177" t="str">
            <v>A.A. ATLETICA MALO</v>
          </cell>
          <cell r="E2177">
            <v>0</v>
          </cell>
          <cell r="F2177">
            <v>1962</v>
          </cell>
          <cell r="G2177">
            <v>0</v>
          </cell>
          <cell r="H2177" t="str">
            <v>VM</v>
          </cell>
          <cell r="I2177" t="str">
            <v>00132</v>
          </cell>
          <cell r="J2177" t="str">
            <v>03603464</v>
          </cell>
        </row>
        <row r="2178">
          <cell r="A2178">
            <v>3607227</v>
          </cell>
          <cell r="B2178" t="str">
            <v>PILLAN</v>
          </cell>
          <cell r="C2178" t="str">
            <v>AMPELIO</v>
          </cell>
          <cell r="D2178" t="str">
            <v>GRUPPO SPORTIVO ALPINI VICENZA</v>
          </cell>
          <cell r="E2178">
            <v>0</v>
          </cell>
          <cell r="F2178">
            <v>1939</v>
          </cell>
          <cell r="G2178">
            <v>0</v>
          </cell>
          <cell r="H2178" t="str">
            <v>VM</v>
          </cell>
          <cell r="I2178" t="str">
            <v>00288</v>
          </cell>
          <cell r="J2178" t="str">
            <v>03607227</v>
          </cell>
        </row>
        <row r="2179">
          <cell r="A2179">
            <v>3603909</v>
          </cell>
          <cell r="B2179" t="str">
            <v>PINAROLI</v>
          </cell>
          <cell r="C2179" t="str">
            <v>ALBERTO</v>
          </cell>
          <cell r="D2179" t="str">
            <v>ATLETICA CALDOGNO '93</v>
          </cell>
          <cell r="E2179">
            <v>0</v>
          </cell>
          <cell r="F2179">
            <v>1959</v>
          </cell>
          <cell r="G2179">
            <v>0</v>
          </cell>
          <cell r="H2179" t="str">
            <v>VM</v>
          </cell>
          <cell r="I2179" t="str">
            <v>00129</v>
          </cell>
          <cell r="J2179" t="str">
            <v>03603909</v>
          </cell>
        </row>
        <row r="2180">
          <cell r="A2180">
            <v>3603466</v>
          </cell>
          <cell r="B2180" t="str">
            <v>PORRA</v>
          </cell>
          <cell r="C2180" t="str">
            <v>FABIO</v>
          </cell>
          <cell r="D2180" t="str">
            <v>A.A. ATLETICA MALO</v>
          </cell>
          <cell r="E2180">
            <v>0</v>
          </cell>
          <cell r="F2180">
            <v>1963</v>
          </cell>
          <cell r="G2180">
            <v>0</v>
          </cell>
          <cell r="H2180" t="str">
            <v>VM</v>
          </cell>
          <cell r="I2180" t="str">
            <v>00132</v>
          </cell>
          <cell r="J2180" t="str">
            <v>03603466</v>
          </cell>
        </row>
        <row r="2181">
          <cell r="A2181">
            <v>3603764</v>
          </cell>
          <cell r="B2181" t="str">
            <v>POZZAN</v>
          </cell>
          <cell r="C2181" t="str">
            <v>SILVANO</v>
          </cell>
          <cell r="D2181" t="str">
            <v>G.S. LEONICENA</v>
          </cell>
          <cell r="E2181">
            <v>0</v>
          </cell>
          <cell r="F2181">
            <v>1959</v>
          </cell>
          <cell r="G2181">
            <v>0</v>
          </cell>
          <cell r="H2181" t="str">
            <v>VM</v>
          </cell>
          <cell r="I2181" t="str">
            <v>00136</v>
          </cell>
          <cell r="J2181" t="str">
            <v>03603764</v>
          </cell>
        </row>
        <row r="2182">
          <cell r="A2182">
            <v>3603468</v>
          </cell>
          <cell r="B2182" t="str">
            <v>POZZER</v>
          </cell>
          <cell r="C2182" t="str">
            <v>GIOVANNI LUIGI</v>
          </cell>
          <cell r="D2182" t="str">
            <v>A.A. ATLETICA MALO</v>
          </cell>
          <cell r="E2182">
            <v>0</v>
          </cell>
          <cell r="F2182">
            <v>1961</v>
          </cell>
          <cell r="G2182">
            <v>0</v>
          </cell>
          <cell r="H2182" t="str">
            <v>VM</v>
          </cell>
          <cell r="I2182" t="str">
            <v>00132</v>
          </cell>
          <cell r="J2182" t="str">
            <v>03603468</v>
          </cell>
        </row>
        <row r="2183">
          <cell r="A2183">
            <v>3605173</v>
          </cell>
          <cell r="B2183" t="str">
            <v>RENZI</v>
          </cell>
          <cell r="C2183" t="str">
            <v>RENZO</v>
          </cell>
          <cell r="D2183" t="str">
            <v>ATLETICA CALDOGNO '93</v>
          </cell>
          <cell r="E2183">
            <v>0</v>
          </cell>
          <cell r="F2183">
            <v>1963</v>
          </cell>
          <cell r="G2183">
            <v>0</v>
          </cell>
          <cell r="H2183" t="str">
            <v>VM</v>
          </cell>
          <cell r="I2183" t="str">
            <v>00129</v>
          </cell>
          <cell r="J2183" t="str">
            <v>03605173</v>
          </cell>
        </row>
        <row r="2184">
          <cell r="A2184">
            <v>3602969</v>
          </cell>
          <cell r="B2184" t="str">
            <v>RIGODANZO</v>
          </cell>
          <cell r="C2184" t="str">
            <v>PAOLO</v>
          </cell>
          <cell r="D2184" t="str">
            <v>AMICI DELL'ATLETICA VICENZA</v>
          </cell>
          <cell r="E2184">
            <v>0</v>
          </cell>
          <cell r="F2184">
            <v>1960</v>
          </cell>
          <cell r="G2184">
            <v>0</v>
          </cell>
          <cell r="H2184" t="str">
            <v>VM</v>
          </cell>
          <cell r="I2184" t="str">
            <v>00265</v>
          </cell>
          <cell r="J2184" t="str">
            <v>03602969</v>
          </cell>
        </row>
        <row r="2185">
          <cell r="A2185">
            <v>3604933</v>
          </cell>
          <cell r="B2185" t="str">
            <v>RIGONI</v>
          </cell>
          <cell r="C2185" t="str">
            <v>NAZZARENO</v>
          </cell>
          <cell r="D2185" t="str">
            <v>AURORA 76</v>
          </cell>
          <cell r="E2185">
            <v>0</v>
          </cell>
          <cell r="F2185">
            <v>1960</v>
          </cell>
          <cell r="G2185">
            <v>0</v>
          </cell>
          <cell r="H2185" t="str">
            <v>VM</v>
          </cell>
          <cell r="I2185" t="str">
            <v>00039</v>
          </cell>
          <cell r="J2185" t="str">
            <v>03604933</v>
          </cell>
        </row>
        <row r="2186">
          <cell r="A2186">
            <v>3603472</v>
          </cell>
          <cell r="B2186" t="str">
            <v>RIGONI</v>
          </cell>
          <cell r="C2186" t="str">
            <v>SILVANO</v>
          </cell>
          <cell r="D2186" t="str">
            <v>A.A. ATLETICA MALO</v>
          </cell>
          <cell r="E2186">
            <v>0</v>
          </cell>
          <cell r="F2186">
            <v>1954</v>
          </cell>
          <cell r="G2186">
            <v>0</v>
          </cell>
          <cell r="H2186" t="str">
            <v>VM</v>
          </cell>
          <cell r="I2186" t="str">
            <v>00132</v>
          </cell>
          <cell r="J2186" t="str">
            <v>03603472</v>
          </cell>
        </row>
        <row r="2187">
          <cell r="A2187">
            <v>3603995</v>
          </cell>
          <cell r="B2187" t="str">
            <v>RIZZATO</v>
          </cell>
          <cell r="C2187" t="str">
            <v>PIERANTONIO</v>
          </cell>
          <cell r="D2187" t="str">
            <v>POLISPORTIVA DUEVILLE</v>
          </cell>
          <cell r="E2187">
            <v>0</v>
          </cell>
          <cell r="F2187">
            <v>1950</v>
          </cell>
          <cell r="G2187">
            <v>0</v>
          </cell>
          <cell r="H2187" t="str">
            <v>VM</v>
          </cell>
          <cell r="I2187" t="str">
            <v>00112</v>
          </cell>
          <cell r="J2187" t="str">
            <v>03603995</v>
          </cell>
        </row>
        <row r="2188">
          <cell r="A2188">
            <v>3603493</v>
          </cell>
          <cell r="B2188" t="str">
            <v>ROMAN</v>
          </cell>
          <cell r="C2188" t="str">
            <v>STEFANO</v>
          </cell>
          <cell r="D2188" t="str">
            <v>A.A. ATLETICA MALO</v>
          </cell>
          <cell r="E2188">
            <v>0</v>
          </cell>
          <cell r="F2188">
            <v>1961</v>
          </cell>
          <cell r="G2188">
            <v>0</v>
          </cell>
          <cell r="H2188" t="str">
            <v>VM</v>
          </cell>
          <cell r="I2188" t="str">
            <v>00132</v>
          </cell>
          <cell r="J2188" t="str">
            <v>03603493</v>
          </cell>
        </row>
        <row r="2189">
          <cell r="A2189">
            <v>3602263</v>
          </cell>
          <cell r="B2189" t="str">
            <v>ROSSI</v>
          </cell>
          <cell r="C2189" t="str">
            <v>IVANO</v>
          </cell>
          <cell r="D2189" t="str">
            <v>POL. DIL. MONTECCHIO PRECALCINO</v>
          </cell>
          <cell r="E2189">
            <v>0</v>
          </cell>
          <cell r="F2189">
            <v>1960</v>
          </cell>
          <cell r="G2189">
            <v>0</v>
          </cell>
          <cell r="H2189" t="str">
            <v>VM</v>
          </cell>
          <cell r="I2189" t="str">
            <v>00004</v>
          </cell>
          <cell r="J2189" t="str">
            <v>03602263</v>
          </cell>
        </row>
        <row r="2190">
          <cell r="A2190">
            <v>3607325</v>
          </cell>
          <cell r="B2190" t="str">
            <v>ROSSI</v>
          </cell>
          <cell r="C2190" t="str">
            <v>PAOLO PABLITO</v>
          </cell>
          <cell r="D2190" t="str">
            <v>G.S. VICENZA EST</v>
          </cell>
          <cell r="E2190">
            <v>0</v>
          </cell>
          <cell r="F2190">
            <v>1956</v>
          </cell>
          <cell r="G2190">
            <v>0</v>
          </cell>
          <cell r="H2190" t="str">
            <v>VM</v>
          </cell>
          <cell r="I2190" t="str">
            <v>00139</v>
          </cell>
          <cell r="J2190" t="str">
            <v>03607325</v>
          </cell>
        </row>
        <row r="2191">
          <cell r="A2191">
            <v>3603382</v>
          </cell>
          <cell r="B2191" t="str">
            <v>SCALCO</v>
          </cell>
          <cell r="C2191" t="str">
            <v>MAICO</v>
          </cell>
          <cell r="D2191" t="str">
            <v>ATLETICA VALCHIAMPO</v>
          </cell>
          <cell r="E2191">
            <v>0</v>
          </cell>
          <cell r="F2191">
            <v>1960</v>
          </cell>
          <cell r="G2191">
            <v>0</v>
          </cell>
          <cell r="H2191" t="str">
            <v>VM</v>
          </cell>
          <cell r="I2191" t="str">
            <v>00140</v>
          </cell>
          <cell r="J2191" t="str">
            <v>03603382</v>
          </cell>
        </row>
        <row r="2192">
          <cell r="A2192">
            <v>3604000</v>
          </cell>
          <cell r="B2192" t="str">
            <v>SCHIAVO</v>
          </cell>
          <cell r="C2192" t="str">
            <v>NEREO</v>
          </cell>
          <cell r="D2192" t="str">
            <v>POLISPORTIVA DUEVILLE</v>
          </cell>
          <cell r="E2192">
            <v>0</v>
          </cell>
          <cell r="F2192">
            <v>1962</v>
          </cell>
          <cell r="G2192">
            <v>0</v>
          </cell>
          <cell r="H2192" t="str">
            <v>VM</v>
          </cell>
          <cell r="I2192" t="str">
            <v>00112</v>
          </cell>
          <cell r="J2192" t="str">
            <v>03604000</v>
          </cell>
        </row>
        <row r="2193">
          <cell r="A2193">
            <v>3603477</v>
          </cell>
          <cell r="B2193" t="str">
            <v>SEGALLA</v>
          </cell>
          <cell r="C2193" t="str">
            <v>BORTOLO LUIGI</v>
          </cell>
          <cell r="D2193" t="str">
            <v>A.A. ATLETICA MALO</v>
          </cell>
          <cell r="E2193">
            <v>0</v>
          </cell>
          <cell r="F2193">
            <v>1962</v>
          </cell>
          <cell r="G2193">
            <v>0</v>
          </cell>
          <cell r="H2193" t="str">
            <v>VM</v>
          </cell>
          <cell r="I2193" t="str">
            <v>00132</v>
          </cell>
          <cell r="J2193" t="str">
            <v>03603477</v>
          </cell>
        </row>
        <row r="2194">
          <cell r="A2194">
            <v>3602307</v>
          </cell>
          <cell r="B2194" t="str">
            <v>SEMILIA</v>
          </cell>
          <cell r="C2194" t="str">
            <v>SANTO</v>
          </cell>
          <cell r="D2194" t="str">
            <v>POL. DIL. MONTECCHIO PRECALCINO</v>
          </cell>
          <cell r="E2194">
            <v>0</v>
          </cell>
          <cell r="F2194">
            <v>1956</v>
          </cell>
          <cell r="G2194">
            <v>0</v>
          </cell>
          <cell r="H2194" t="str">
            <v>VM</v>
          </cell>
          <cell r="I2194" t="str">
            <v>00004</v>
          </cell>
          <cell r="J2194" t="str">
            <v>03602307</v>
          </cell>
        </row>
        <row r="2195">
          <cell r="A2195">
            <v>3604259</v>
          </cell>
          <cell r="B2195" t="str">
            <v>SPEROTTO</v>
          </cell>
          <cell r="C2195" t="str">
            <v>MAURIZIO</v>
          </cell>
          <cell r="D2195" t="str">
            <v>CSI ATLETICA COLLI BERICI A.S.D.</v>
          </cell>
          <cell r="E2195">
            <v>0</v>
          </cell>
          <cell r="F2195">
            <v>1957</v>
          </cell>
          <cell r="G2195">
            <v>0</v>
          </cell>
          <cell r="H2195" t="str">
            <v>VM</v>
          </cell>
          <cell r="I2195" t="str">
            <v>00070</v>
          </cell>
          <cell r="J2195" t="str">
            <v>03604259</v>
          </cell>
        </row>
        <row r="2196">
          <cell r="A2196">
            <v>3602264</v>
          </cell>
          <cell r="B2196" t="str">
            <v>TESCARI</v>
          </cell>
          <cell r="C2196" t="str">
            <v>ERNESTO</v>
          </cell>
          <cell r="D2196" t="str">
            <v>POL. DIL. MONTECCHIO PRECALCINO</v>
          </cell>
          <cell r="E2196">
            <v>0</v>
          </cell>
          <cell r="F2196">
            <v>1960</v>
          </cell>
          <cell r="G2196">
            <v>0</v>
          </cell>
          <cell r="H2196" t="str">
            <v>VM</v>
          </cell>
          <cell r="I2196" t="str">
            <v>00004</v>
          </cell>
          <cell r="J2196" t="str">
            <v>03602264</v>
          </cell>
        </row>
        <row r="2197">
          <cell r="A2197">
            <v>3603387</v>
          </cell>
          <cell r="B2197" t="str">
            <v>TONIN</v>
          </cell>
          <cell r="C2197" t="str">
            <v>BRUNO</v>
          </cell>
          <cell r="D2197" t="str">
            <v>ATLETICA VALCHIAMPO</v>
          </cell>
          <cell r="E2197">
            <v>0</v>
          </cell>
          <cell r="F2197">
            <v>1954</v>
          </cell>
          <cell r="G2197">
            <v>0</v>
          </cell>
          <cell r="H2197" t="str">
            <v>VM</v>
          </cell>
          <cell r="I2197" t="str">
            <v>00140</v>
          </cell>
          <cell r="J2197" t="str">
            <v>03603387</v>
          </cell>
        </row>
        <row r="2198">
          <cell r="A2198">
            <v>3602908</v>
          </cell>
          <cell r="B2198" t="str">
            <v>VEZZARO</v>
          </cell>
          <cell r="C2198" t="str">
            <v>RENZO</v>
          </cell>
          <cell r="D2198" t="str">
            <v>SPAZI VERDI</v>
          </cell>
          <cell r="E2198">
            <v>0</v>
          </cell>
          <cell r="F2198">
            <v>1952</v>
          </cell>
          <cell r="G2198">
            <v>0</v>
          </cell>
          <cell r="H2198" t="str">
            <v>VM</v>
          </cell>
          <cell r="I2198" t="str">
            <v>00298</v>
          </cell>
          <cell r="J2198" t="str">
            <v>03602908</v>
          </cell>
        </row>
        <row r="2199">
          <cell r="A2199">
            <v>3603310</v>
          </cell>
          <cell r="B2199" t="str">
            <v>ZANCONATO</v>
          </cell>
          <cell r="C2199" t="str">
            <v>MARIO</v>
          </cell>
          <cell r="D2199" t="str">
            <v>ATLETICA VALCHIAMPO</v>
          </cell>
          <cell r="E2199">
            <v>0</v>
          </cell>
          <cell r="F2199">
            <v>1954</v>
          </cell>
          <cell r="G2199">
            <v>0</v>
          </cell>
          <cell r="H2199" t="str">
            <v>VM</v>
          </cell>
          <cell r="I2199" t="str">
            <v>00140</v>
          </cell>
          <cell r="J2199" t="str">
            <v>03603310</v>
          </cell>
        </row>
        <row r="2200">
          <cell r="A2200">
            <v>3603311</v>
          </cell>
          <cell r="B2200" t="str">
            <v>ZANCONATO</v>
          </cell>
          <cell r="C2200" t="str">
            <v>NEREO</v>
          </cell>
          <cell r="D2200" t="str">
            <v>ATLETICA VALCHIAMPO</v>
          </cell>
          <cell r="E2200">
            <v>0</v>
          </cell>
          <cell r="F2200">
            <v>1961</v>
          </cell>
          <cell r="G2200">
            <v>0</v>
          </cell>
          <cell r="H2200" t="str">
            <v>VM</v>
          </cell>
          <cell r="I2200" t="str">
            <v>00140</v>
          </cell>
          <cell r="J2200" t="str">
            <v>03603311</v>
          </cell>
        </row>
        <row r="2201">
          <cell r="A2201">
            <v>3605633</v>
          </cell>
          <cell r="B2201" t="str">
            <v>ZANETELLO</v>
          </cell>
          <cell r="C2201" t="str">
            <v>TIZIANO</v>
          </cell>
          <cell r="D2201" t="str">
            <v>ARCES</v>
          </cell>
          <cell r="E2201">
            <v>0</v>
          </cell>
          <cell r="F2201">
            <v>1956</v>
          </cell>
          <cell r="G2201">
            <v>0</v>
          </cell>
          <cell r="H2201" t="str">
            <v>VM</v>
          </cell>
          <cell r="I2201" t="str">
            <v>00339</v>
          </cell>
          <cell r="J2201" t="str">
            <v>03605633</v>
          </cell>
        </row>
        <row r="2202">
          <cell r="A2202">
            <v>3602309</v>
          </cell>
          <cell r="B2202" t="str">
            <v>ZENARI</v>
          </cell>
          <cell r="C2202" t="str">
            <v>GIUSEPPE</v>
          </cell>
          <cell r="D2202" t="str">
            <v>POL. DIL. MONTECCHIO PRECALCINO</v>
          </cell>
          <cell r="E2202">
            <v>0</v>
          </cell>
          <cell r="F2202">
            <v>1958</v>
          </cell>
          <cell r="G2202">
            <v>0</v>
          </cell>
          <cell r="H2202" t="str">
            <v>VM</v>
          </cell>
          <cell r="I2202" t="str">
            <v>00004</v>
          </cell>
          <cell r="J2202" t="str">
            <v>03602309</v>
          </cell>
        </row>
        <row r="2203">
          <cell r="A2203">
            <v>3603485</v>
          </cell>
          <cell r="B2203" t="str">
            <v>ZIGLIOTTO</v>
          </cell>
          <cell r="C2203" t="str">
            <v>DAVIDE</v>
          </cell>
          <cell r="D2203" t="str">
            <v>A.A. ATLETICA MALO</v>
          </cell>
          <cell r="E2203">
            <v>0</v>
          </cell>
          <cell r="F2203">
            <v>1962</v>
          </cell>
          <cell r="G2203">
            <v>0</v>
          </cell>
          <cell r="H2203" t="str">
            <v>VM</v>
          </cell>
          <cell r="I2203" t="str">
            <v>00132</v>
          </cell>
          <cell r="J2203" t="str">
            <v>03603485</v>
          </cell>
        </row>
        <row r="2204">
          <cell r="A2204">
            <v>3603397</v>
          </cell>
          <cell r="B2204" t="str">
            <v>ZORZI</v>
          </cell>
          <cell r="C2204" t="str">
            <v>MARIO</v>
          </cell>
          <cell r="D2204" t="str">
            <v>ATLETICA VALCHIAMPO</v>
          </cell>
          <cell r="E2204">
            <v>0</v>
          </cell>
          <cell r="F2204">
            <v>1950</v>
          </cell>
          <cell r="G2204">
            <v>0</v>
          </cell>
          <cell r="H2204" t="str">
            <v>VM</v>
          </cell>
          <cell r="I2204" t="str">
            <v>00140</v>
          </cell>
          <cell r="J2204" t="str">
            <v>03603397</v>
          </cell>
        </row>
        <row r="2205">
          <cell r="A2205">
            <v>3608136</v>
          </cell>
          <cell r="B2205" t="str">
            <v>RAFFAELLO</v>
          </cell>
          <cell r="C2205" t="str">
            <v>EMANUELE</v>
          </cell>
          <cell r="D2205" t="str">
            <v>CSI ATLETICA COLLI BERICI A.S.D.</v>
          </cell>
          <cell r="E2205">
            <v>0</v>
          </cell>
          <cell r="F2205">
            <v>2005</v>
          </cell>
          <cell r="G2205">
            <v>0</v>
          </cell>
          <cell r="H2205" t="str">
            <v>RM</v>
          </cell>
          <cell r="I2205" t="str">
            <v>00070</v>
          </cell>
          <cell r="J2205" t="str">
            <v>03608136</v>
          </cell>
        </row>
        <row r="2206">
          <cell r="A2206">
            <v>3608157</v>
          </cell>
          <cell r="B2206" t="str">
            <v>PENTO</v>
          </cell>
          <cell r="C2206" t="str">
            <v>MARCO</v>
          </cell>
          <cell r="D2206" t="str">
            <v>AMICI DELL'ATLETICA VICENZA</v>
          </cell>
          <cell r="E2206">
            <v>0</v>
          </cell>
          <cell r="F2206">
            <v>1998</v>
          </cell>
          <cell r="G2206">
            <v>0</v>
          </cell>
          <cell r="H2206" t="str">
            <v>SM</v>
          </cell>
          <cell r="I2206" t="str">
            <v>00265</v>
          </cell>
          <cell r="J2206" t="str">
            <v>03608157</v>
          </cell>
        </row>
        <row r="2207">
          <cell r="A2207">
            <v>3608158</v>
          </cell>
          <cell r="B2207" t="str">
            <v>RIGONI</v>
          </cell>
          <cell r="C2207" t="str">
            <v>DAVIDE</v>
          </cell>
          <cell r="D2207" t="str">
            <v>AMICI DELL'ATLETICA VICENZA</v>
          </cell>
          <cell r="E2207">
            <v>0</v>
          </cell>
          <cell r="F2207">
            <v>1999</v>
          </cell>
          <cell r="G2207">
            <v>0</v>
          </cell>
          <cell r="H2207" t="str">
            <v>JF</v>
          </cell>
          <cell r="I2207" t="str">
            <v>00265</v>
          </cell>
          <cell r="J2207" t="str">
            <v>03608158</v>
          </cell>
        </row>
        <row r="2208">
          <cell r="A2208">
            <v>3608160</v>
          </cell>
          <cell r="B2208" t="str">
            <v>GAMBARETTO</v>
          </cell>
          <cell r="C2208" t="str">
            <v>TIZIANA</v>
          </cell>
          <cell r="D2208" t="str">
            <v>ATLETICA ARZIGNANO</v>
          </cell>
          <cell r="E2208">
            <v>0</v>
          </cell>
          <cell r="F2208">
            <v>1971</v>
          </cell>
          <cell r="G2208">
            <v>0</v>
          </cell>
          <cell r="H2208" t="str">
            <v>ABF</v>
          </cell>
          <cell r="I2208" t="str">
            <v>00131</v>
          </cell>
          <cell r="J2208" t="str">
            <v>03608160</v>
          </cell>
        </row>
        <row r="2209">
          <cell r="A2209">
            <v>3608161</v>
          </cell>
          <cell r="B2209" t="str">
            <v>PIANA</v>
          </cell>
          <cell r="C2209" t="str">
            <v>FRANCESCA</v>
          </cell>
          <cell r="D2209" t="str">
            <v>ATLETICA ARZIGNANO</v>
          </cell>
          <cell r="E2209">
            <v>0</v>
          </cell>
          <cell r="F2209">
            <v>1972</v>
          </cell>
          <cell r="G2209">
            <v>0</v>
          </cell>
          <cell r="H2209" t="str">
            <v>ABF</v>
          </cell>
          <cell r="I2209" t="str">
            <v>00131</v>
          </cell>
          <cell r="J2209" t="str">
            <v>03608161</v>
          </cell>
        </row>
        <row r="2210">
          <cell r="A2210">
            <v>3608182</v>
          </cell>
          <cell r="B2210" t="str">
            <v>BUSA</v>
          </cell>
          <cell r="C2210" t="str">
            <v>SOFIA</v>
          </cell>
          <cell r="D2210" t="str">
            <v>U.S. SUMMANO</v>
          </cell>
          <cell r="E2210">
            <v>0</v>
          </cell>
          <cell r="F2210">
            <v>2006</v>
          </cell>
          <cell r="G2210">
            <v>0</v>
          </cell>
          <cell r="H2210" t="str">
            <v>RF</v>
          </cell>
          <cell r="I2210" t="str">
            <v>00137</v>
          </cell>
          <cell r="J2210" t="str">
            <v>03608182</v>
          </cell>
        </row>
        <row r="2211">
          <cell r="A2211">
            <v>3608183</v>
          </cell>
          <cell r="B2211" t="str">
            <v>REMOR</v>
          </cell>
          <cell r="C2211" t="str">
            <v>SILVIA</v>
          </cell>
          <cell r="D2211" t="str">
            <v>U.S. SUMMANO</v>
          </cell>
          <cell r="E2211">
            <v>0</v>
          </cell>
          <cell r="F2211">
            <v>2003</v>
          </cell>
          <cell r="G2211">
            <v>0</v>
          </cell>
          <cell r="H2211" t="str">
            <v>CM</v>
          </cell>
          <cell r="I2211" t="str">
            <v>00137</v>
          </cell>
          <cell r="J2211" t="str">
            <v>03608183</v>
          </cell>
        </row>
        <row r="2212">
          <cell r="A2212">
            <v>3608184</v>
          </cell>
          <cell r="B2212" t="str">
            <v>SILVELLO</v>
          </cell>
          <cell r="C2212" t="str">
            <v>VITTORIO</v>
          </cell>
          <cell r="D2212" t="str">
            <v>POLISPORTIVA SALF ALTOPADOVANA</v>
          </cell>
          <cell r="E2212">
            <v>0</v>
          </cell>
          <cell r="F2212">
            <v>1956</v>
          </cell>
          <cell r="G2212">
            <v>0</v>
          </cell>
          <cell r="H2212" t="str">
            <v>V</v>
          </cell>
          <cell r="I2212" t="str">
            <v>00145</v>
          </cell>
          <cell r="J2212" t="str">
            <v>03608184</v>
          </cell>
        </row>
        <row r="2213">
          <cell r="A2213">
            <v>3604011</v>
          </cell>
          <cell r="B2213" t="str">
            <v>ZOLIN</v>
          </cell>
          <cell r="C2213" t="str">
            <v>AURORA</v>
          </cell>
          <cell r="D2213" t="str">
            <v>POLISPORTIVA DUEVILLE</v>
          </cell>
          <cell r="E2213">
            <v>0</v>
          </cell>
          <cell r="F2213">
            <v>2007</v>
          </cell>
          <cell r="G2213">
            <v>0</v>
          </cell>
          <cell r="H2213" t="str">
            <v>EF</v>
          </cell>
          <cell r="I2213">
            <v>0</v>
          </cell>
          <cell r="J2213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plo AM-AF"/>
      <sheetName val="Lungo JM"/>
      <sheetName val="Lungo EF "/>
      <sheetName val="Lungo RF"/>
      <sheetName val="Lungo RF (2)"/>
      <sheetName val="Lungo RM"/>
      <sheetName val="Lungo RM (2)"/>
      <sheetName val="teser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>
            <v>3603186</v>
          </cell>
          <cell r="B2" t="str">
            <v>ABAZAJ</v>
          </cell>
          <cell r="C2" t="str">
            <v>FRANCESCA</v>
          </cell>
          <cell r="D2" t="str">
            <v>AMICI DELL'ATLETICA VICENZA</v>
          </cell>
          <cell r="E2">
            <v>0</v>
          </cell>
          <cell r="F2">
            <v>2007</v>
          </cell>
          <cell r="G2">
            <v>0</v>
          </cell>
          <cell r="H2" t="str">
            <v>EF</v>
          </cell>
          <cell r="I2" t="str">
            <v>00265</v>
          </cell>
          <cell r="J2" t="str">
            <v>03603186</v>
          </cell>
        </row>
        <row r="3">
          <cell r="A3">
            <v>3604300</v>
          </cell>
          <cell r="B3" t="str">
            <v>AZZALINI</v>
          </cell>
          <cell r="C3" t="str">
            <v>LUSCIKA</v>
          </cell>
          <cell r="D3" t="str">
            <v>G.S. LEONICENA</v>
          </cell>
          <cell r="E3">
            <v>0</v>
          </cell>
          <cell r="F3">
            <v>1975</v>
          </cell>
          <cell r="G3">
            <v>0</v>
          </cell>
          <cell r="H3" t="str">
            <v>AAF</v>
          </cell>
          <cell r="I3" t="str">
            <v>00136</v>
          </cell>
          <cell r="J3" t="str">
            <v>03604300</v>
          </cell>
        </row>
        <row r="4">
          <cell r="A4">
            <v>3602871</v>
          </cell>
          <cell r="B4" t="str">
            <v>BELLOTTI</v>
          </cell>
          <cell r="C4" t="str">
            <v>SONIA</v>
          </cell>
          <cell r="D4" t="str">
            <v>SPAZI VERDI</v>
          </cell>
          <cell r="E4">
            <v>0</v>
          </cell>
          <cell r="F4">
            <v>1976</v>
          </cell>
          <cell r="G4">
            <v>0</v>
          </cell>
          <cell r="H4" t="str">
            <v>AAF</v>
          </cell>
          <cell r="I4" t="str">
            <v>00298</v>
          </cell>
          <cell r="J4" t="str">
            <v>03602871</v>
          </cell>
        </row>
        <row r="5">
          <cell r="A5">
            <v>3606730</v>
          </cell>
          <cell r="B5" t="str">
            <v>BERLATO</v>
          </cell>
          <cell r="C5" t="str">
            <v>SILVIA</v>
          </cell>
          <cell r="D5" t="str">
            <v>A.A. ATLETICA MALO</v>
          </cell>
          <cell r="E5">
            <v>0</v>
          </cell>
          <cell r="F5">
            <v>1980</v>
          </cell>
          <cell r="G5">
            <v>0</v>
          </cell>
          <cell r="H5" t="str">
            <v>AAF</v>
          </cell>
          <cell r="I5" t="str">
            <v>00132</v>
          </cell>
          <cell r="J5" t="str">
            <v>03606730</v>
          </cell>
        </row>
        <row r="6">
          <cell r="A6">
            <v>3606605</v>
          </cell>
          <cell r="B6" t="str">
            <v>BRUTTOMESSO</v>
          </cell>
          <cell r="C6" t="str">
            <v>FEDERICA</v>
          </cell>
          <cell r="D6" t="str">
            <v>ATLETICA UNION CREAZZO A.S.D.</v>
          </cell>
          <cell r="E6">
            <v>0</v>
          </cell>
          <cell r="F6">
            <v>1981</v>
          </cell>
          <cell r="G6">
            <v>0</v>
          </cell>
          <cell r="H6" t="str">
            <v>AAF</v>
          </cell>
          <cell r="I6" t="str">
            <v>00101</v>
          </cell>
          <cell r="J6" t="str">
            <v>03606605</v>
          </cell>
        </row>
        <row r="7">
          <cell r="A7">
            <v>3603947</v>
          </cell>
          <cell r="B7" t="str">
            <v>CAMPAGNOLO</v>
          </cell>
          <cell r="C7" t="str">
            <v>ROBERTA</v>
          </cell>
          <cell r="D7" t="str">
            <v>POLISPORTIVA DUEVILLE</v>
          </cell>
          <cell r="E7">
            <v>0</v>
          </cell>
          <cell r="F7">
            <v>1974</v>
          </cell>
          <cell r="G7">
            <v>0</v>
          </cell>
          <cell r="H7" t="str">
            <v>AAF</v>
          </cell>
          <cell r="I7" t="str">
            <v>00112</v>
          </cell>
          <cell r="J7" t="str">
            <v>03603947</v>
          </cell>
        </row>
        <row r="8">
          <cell r="A8">
            <v>3602881</v>
          </cell>
          <cell r="B8" t="str">
            <v>CAREZZOLA</v>
          </cell>
          <cell r="C8" t="str">
            <v>MARIKA</v>
          </cell>
          <cell r="D8" t="str">
            <v>SPAZI VERDI</v>
          </cell>
          <cell r="E8">
            <v>0</v>
          </cell>
          <cell r="F8">
            <v>1980</v>
          </cell>
          <cell r="G8">
            <v>0</v>
          </cell>
          <cell r="H8" t="str">
            <v>AAF</v>
          </cell>
          <cell r="I8" t="str">
            <v>00298</v>
          </cell>
          <cell r="J8" t="str">
            <v>03602881</v>
          </cell>
        </row>
        <row r="9">
          <cell r="A9">
            <v>3603040</v>
          </cell>
          <cell r="B9" t="str">
            <v>CARLOTTO</v>
          </cell>
          <cell r="C9" t="str">
            <v>SERENA</v>
          </cell>
          <cell r="D9" t="str">
            <v>ATLETICA ARZIGNANO</v>
          </cell>
          <cell r="E9">
            <v>0</v>
          </cell>
          <cell r="F9">
            <v>1977</v>
          </cell>
          <cell r="G9">
            <v>0</v>
          </cell>
          <cell r="H9" t="str">
            <v>AAF</v>
          </cell>
          <cell r="I9" t="str">
            <v>00131</v>
          </cell>
          <cell r="J9" t="str">
            <v>03603040</v>
          </cell>
        </row>
        <row r="10">
          <cell r="A10">
            <v>3607644</v>
          </cell>
          <cell r="B10" t="str">
            <v>CARRARO</v>
          </cell>
          <cell r="C10" t="str">
            <v>FRANCESCA</v>
          </cell>
          <cell r="D10" t="str">
            <v>ATLETICA CALDOGNO '93</v>
          </cell>
          <cell r="E10">
            <v>0</v>
          </cell>
          <cell r="F10">
            <v>1977</v>
          </cell>
          <cell r="G10">
            <v>0</v>
          </cell>
          <cell r="H10" t="str">
            <v>AAF</v>
          </cell>
          <cell r="I10" t="str">
            <v>00129</v>
          </cell>
          <cell r="J10" t="str">
            <v>03607644</v>
          </cell>
        </row>
        <row r="11">
          <cell r="A11">
            <v>3603432</v>
          </cell>
          <cell r="B11" t="str">
            <v>CARRARO</v>
          </cell>
          <cell r="C11" t="str">
            <v>LISA</v>
          </cell>
          <cell r="D11" t="str">
            <v>A.A. ATLETICA MALO</v>
          </cell>
          <cell r="E11">
            <v>0</v>
          </cell>
          <cell r="F11">
            <v>1982</v>
          </cell>
          <cell r="G11">
            <v>0</v>
          </cell>
          <cell r="H11" t="str">
            <v>AAF</v>
          </cell>
          <cell r="I11" t="str">
            <v>00132</v>
          </cell>
          <cell r="J11" t="str">
            <v>03603432</v>
          </cell>
        </row>
        <row r="12">
          <cell r="A12">
            <v>3603051</v>
          </cell>
          <cell r="B12" t="str">
            <v>DALLA GASSA</v>
          </cell>
          <cell r="C12" t="str">
            <v>GIORGIA</v>
          </cell>
          <cell r="D12" t="str">
            <v>ATLETICA ARZIGNANO</v>
          </cell>
          <cell r="E12">
            <v>0</v>
          </cell>
          <cell r="F12">
            <v>1976</v>
          </cell>
          <cell r="G12">
            <v>0</v>
          </cell>
          <cell r="H12" t="str">
            <v>AAF</v>
          </cell>
          <cell r="I12" t="str">
            <v>00131</v>
          </cell>
          <cell r="J12" t="str">
            <v>03603051</v>
          </cell>
        </row>
        <row r="13">
          <cell r="A13">
            <v>3604613</v>
          </cell>
          <cell r="B13" t="str">
            <v>DANDA</v>
          </cell>
          <cell r="C13" t="str">
            <v>ROSSANA</v>
          </cell>
          <cell r="D13" t="str">
            <v>ATLETICA ARZIGNANO</v>
          </cell>
          <cell r="E13">
            <v>0</v>
          </cell>
          <cell r="F13">
            <v>1977</v>
          </cell>
          <cell r="G13">
            <v>0</v>
          </cell>
          <cell r="H13" t="str">
            <v>AAF</v>
          </cell>
          <cell r="I13" t="str">
            <v>00131</v>
          </cell>
          <cell r="J13" t="str">
            <v>03604613</v>
          </cell>
        </row>
        <row r="14">
          <cell r="A14">
            <v>3605832</v>
          </cell>
          <cell r="B14" t="str">
            <v>DE ROSSO</v>
          </cell>
          <cell r="C14" t="str">
            <v>ERIKA</v>
          </cell>
          <cell r="D14" t="str">
            <v>POLISPORTIVA DUEVILLE</v>
          </cell>
          <cell r="E14">
            <v>0</v>
          </cell>
          <cell r="F14">
            <v>1981</v>
          </cell>
          <cell r="G14">
            <v>0</v>
          </cell>
          <cell r="H14" t="str">
            <v>AAF</v>
          </cell>
          <cell r="I14" t="str">
            <v>00112</v>
          </cell>
          <cell r="J14" t="str">
            <v>03605832</v>
          </cell>
        </row>
        <row r="15">
          <cell r="A15">
            <v>3605833</v>
          </cell>
          <cell r="B15" t="str">
            <v>DE SANTI</v>
          </cell>
          <cell r="C15" t="str">
            <v>LARA</v>
          </cell>
          <cell r="D15" t="str">
            <v>POLISPORTIVA DUEVILLE</v>
          </cell>
          <cell r="E15">
            <v>0</v>
          </cell>
          <cell r="F15">
            <v>1983</v>
          </cell>
          <cell r="G15">
            <v>0</v>
          </cell>
          <cell r="H15" t="str">
            <v>AAF</v>
          </cell>
          <cell r="I15" t="str">
            <v>00112</v>
          </cell>
          <cell r="J15" t="str">
            <v>03605833</v>
          </cell>
        </row>
        <row r="16">
          <cell r="A16">
            <v>3603563</v>
          </cell>
          <cell r="B16" t="str">
            <v>FANCHIN</v>
          </cell>
          <cell r="C16" t="str">
            <v>LAURA</v>
          </cell>
          <cell r="D16" t="str">
            <v>AMICI DELL'ATLETICA VICENZA</v>
          </cell>
          <cell r="E16">
            <v>0</v>
          </cell>
          <cell r="F16">
            <v>1979</v>
          </cell>
          <cell r="G16">
            <v>0</v>
          </cell>
          <cell r="H16" t="str">
            <v>AAF</v>
          </cell>
          <cell r="I16" t="str">
            <v>00265</v>
          </cell>
          <cell r="J16" t="str">
            <v>03603563</v>
          </cell>
        </row>
        <row r="17">
          <cell r="A17">
            <v>3603450</v>
          </cell>
          <cell r="B17" t="str">
            <v>FIORETTO</v>
          </cell>
          <cell r="C17" t="str">
            <v>ANTONELLA</v>
          </cell>
          <cell r="D17" t="str">
            <v>A.A. ATLETICA MALO</v>
          </cell>
          <cell r="E17">
            <v>0</v>
          </cell>
          <cell r="F17">
            <v>1974</v>
          </cell>
          <cell r="G17">
            <v>0</v>
          </cell>
          <cell r="H17" t="str">
            <v>AAF</v>
          </cell>
          <cell r="I17" t="str">
            <v>00132</v>
          </cell>
          <cell r="J17" t="str">
            <v>03603450</v>
          </cell>
        </row>
        <row r="18">
          <cell r="A18">
            <v>3603971</v>
          </cell>
          <cell r="B18" t="str">
            <v>GIRARDO</v>
          </cell>
          <cell r="C18" t="str">
            <v>SILVIA</v>
          </cell>
          <cell r="D18" t="str">
            <v>POLISPORTIVA DUEVILLE</v>
          </cell>
          <cell r="E18">
            <v>0</v>
          </cell>
          <cell r="F18">
            <v>1975</v>
          </cell>
          <cell r="G18">
            <v>0</v>
          </cell>
          <cell r="H18" t="str">
            <v>AAF</v>
          </cell>
          <cell r="I18" t="str">
            <v>00112</v>
          </cell>
          <cell r="J18" t="str">
            <v>03603971</v>
          </cell>
        </row>
        <row r="19">
          <cell r="A19">
            <v>3602509</v>
          </cell>
          <cell r="B19" t="str">
            <v>LIGAZZOLO</v>
          </cell>
          <cell r="C19" t="str">
            <v>PAOLA</v>
          </cell>
          <cell r="D19" t="str">
            <v>ATLETICA UNION CREAZZO A.S.D.</v>
          </cell>
          <cell r="E19">
            <v>0</v>
          </cell>
          <cell r="F19">
            <v>1974</v>
          </cell>
          <cell r="G19">
            <v>0</v>
          </cell>
          <cell r="H19" t="str">
            <v>AAF</v>
          </cell>
          <cell r="I19" t="str">
            <v>00101</v>
          </cell>
          <cell r="J19" t="str">
            <v>03602509</v>
          </cell>
        </row>
        <row r="20">
          <cell r="A20">
            <v>3603284</v>
          </cell>
          <cell r="B20" t="str">
            <v>MAGNANI</v>
          </cell>
          <cell r="C20" t="str">
            <v>ELENA</v>
          </cell>
          <cell r="D20" t="str">
            <v>A.P.D. VALDAGNO</v>
          </cell>
          <cell r="E20">
            <v>0</v>
          </cell>
          <cell r="F20">
            <v>1974</v>
          </cell>
          <cell r="G20">
            <v>0</v>
          </cell>
          <cell r="H20" t="str">
            <v>AAF</v>
          </cell>
          <cell r="I20" t="str">
            <v>00135</v>
          </cell>
          <cell r="J20" t="str">
            <v>03603284</v>
          </cell>
        </row>
        <row r="21">
          <cell r="A21">
            <v>3603013</v>
          </cell>
          <cell r="B21" t="str">
            <v>MARCON</v>
          </cell>
          <cell r="C21" t="str">
            <v>OMBRETTA</v>
          </cell>
          <cell r="D21" t="str">
            <v>ATLETICA ARZIGNANO</v>
          </cell>
          <cell r="E21">
            <v>0</v>
          </cell>
          <cell r="F21">
            <v>1974</v>
          </cell>
          <cell r="G21">
            <v>0</v>
          </cell>
          <cell r="H21" t="str">
            <v>AAF</v>
          </cell>
          <cell r="I21" t="str">
            <v>00131</v>
          </cell>
          <cell r="J21" t="str">
            <v>03603013</v>
          </cell>
        </row>
        <row r="22">
          <cell r="A22">
            <v>3603699</v>
          </cell>
          <cell r="B22" t="str">
            <v>MARZOTTO</v>
          </cell>
          <cell r="C22" t="str">
            <v>ROBERTA</v>
          </cell>
          <cell r="D22" t="str">
            <v>A.P.D. VALDAGNO</v>
          </cell>
          <cell r="E22">
            <v>0</v>
          </cell>
          <cell r="F22">
            <v>1979</v>
          </cell>
          <cell r="G22">
            <v>0</v>
          </cell>
          <cell r="H22" t="str">
            <v>AAF</v>
          </cell>
          <cell r="I22" t="str">
            <v>00135</v>
          </cell>
          <cell r="J22" t="str">
            <v>03603699</v>
          </cell>
        </row>
        <row r="23">
          <cell r="A23">
            <v>3606757</v>
          </cell>
          <cell r="B23" t="str">
            <v>NERTEMPI</v>
          </cell>
          <cell r="C23" t="str">
            <v>ALESSANDRA</v>
          </cell>
          <cell r="D23" t="str">
            <v>ATLETICA CALDOGNO '93</v>
          </cell>
          <cell r="E23">
            <v>0</v>
          </cell>
          <cell r="F23">
            <v>1976</v>
          </cell>
          <cell r="G23">
            <v>0</v>
          </cell>
          <cell r="H23" t="str">
            <v>AAF</v>
          </cell>
          <cell r="I23" t="str">
            <v>00129</v>
          </cell>
          <cell r="J23" t="str">
            <v>03606757</v>
          </cell>
        </row>
        <row r="24">
          <cell r="A24">
            <v>3603810</v>
          </cell>
          <cell r="B24" t="str">
            <v>NIERO</v>
          </cell>
          <cell r="C24" t="str">
            <v>SILVIA</v>
          </cell>
          <cell r="D24" t="str">
            <v>G.S. LEONICENA</v>
          </cell>
          <cell r="E24">
            <v>0</v>
          </cell>
          <cell r="F24">
            <v>1980</v>
          </cell>
          <cell r="G24">
            <v>0</v>
          </cell>
          <cell r="H24" t="str">
            <v>AAF</v>
          </cell>
          <cell r="I24" t="str">
            <v>00136</v>
          </cell>
          <cell r="J24" t="str">
            <v>03603810</v>
          </cell>
        </row>
        <row r="25">
          <cell r="A25">
            <v>3606758</v>
          </cell>
          <cell r="B25" t="str">
            <v>ORLANDO</v>
          </cell>
          <cell r="C25" t="str">
            <v>MANUELA</v>
          </cell>
          <cell r="D25" t="str">
            <v>ATLETICA CALDOGNO '93</v>
          </cell>
          <cell r="E25">
            <v>0</v>
          </cell>
          <cell r="F25">
            <v>1975</v>
          </cell>
          <cell r="G25">
            <v>0</v>
          </cell>
          <cell r="H25" t="str">
            <v>AAF</v>
          </cell>
          <cell r="I25" t="str">
            <v>00129</v>
          </cell>
          <cell r="J25" t="str">
            <v>03606758</v>
          </cell>
        </row>
        <row r="26">
          <cell r="A26">
            <v>3605844</v>
          </cell>
          <cell r="B26" t="str">
            <v>PACCAGNELLA</v>
          </cell>
          <cell r="C26" t="str">
            <v>GLORIA</v>
          </cell>
          <cell r="D26" t="str">
            <v>POLISPORTIVA DUEVILLE</v>
          </cell>
          <cell r="E26">
            <v>0</v>
          </cell>
          <cell r="F26">
            <v>1982</v>
          </cell>
          <cell r="G26">
            <v>0</v>
          </cell>
          <cell r="H26" t="str">
            <v>AAF</v>
          </cell>
          <cell r="I26" t="str">
            <v>00112</v>
          </cell>
          <cell r="J26" t="str">
            <v>03605844</v>
          </cell>
        </row>
        <row r="27">
          <cell r="A27">
            <v>3604424</v>
          </cell>
          <cell r="B27" t="str">
            <v>PAGGETTA</v>
          </cell>
          <cell r="C27" t="str">
            <v>KATIA</v>
          </cell>
          <cell r="D27" t="str">
            <v>POLISPORTIVA SALF ALTOPADOVANA</v>
          </cell>
          <cell r="E27">
            <v>0</v>
          </cell>
          <cell r="F27">
            <v>1976</v>
          </cell>
          <cell r="G27">
            <v>0</v>
          </cell>
          <cell r="H27" t="str">
            <v>AAF</v>
          </cell>
          <cell r="I27" t="str">
            <v>00145</v>
          </cell>
          <cell r="J27" t="str">
            <v>03604424</v>
          </cell>
        </row>
        <row r="28">
          <cell r="A28">
            <v>3603081</v>
          </cell>
          <cell r="B28" t="str">
            <v>PASCALI</v>
          </cell>
          <cell r="C28" t="str">
            <v>ANNA</v>
          </cell>
          <cell r="D28" t="str">
            <v>ATLETICA ARZIGNANO</v>
          </cell>
          <cell r="E28">
            <v>0</v>
          </cell>
          <cell r="F28">
            <v>1974</v>
          </cell>
          <cell r="G28">
            <v>0</v>
          </cell>
          <cell r="H28" t="str">
            <v>AAF</v>
          </cell>
          <cell r="I28" t="str">
            <v>00131</v>
          </cell>
          <cell r="J28" t="str">
            <v>03603081</v>
          </cell>
        </row>
        <row r="29">
          <cell r="A29">
            <v>3603083</v>
          </cell>
          <cell r="B29" t="str">
            <v>PAVAN</v>
          </cell>
          <cell r="C29" t="str">
            <v>ELENA</v>
          </cell>
          <cell r="D29" t="str">
            <v>ATLETICA ARZIGNANO</v>
          </cell>
          <cell r="E29">
            <v>0</v>
          </cell>
          <cell r="F29">
            <v>1975</v>
          </cell>
          <cell r="G29">
            <v>0</v>
          </cell>
          <cell r="H29" t="str">
            <v>AAF</v>
          </cell>
          <cell r="I29" t="str">
            <v>00131</v>
          </cell>
          <cell r="J29" t="str">
            <v>03603083</v>
          </cell>
        </row>
        <row r="30">
          <cell r="A30">
            <v>3605185</v>
          </cell>
          <cell r="B30" t="str">
            <v>PEGORIN</v>
          </cell>
          <cell r="C30" t="str">
            <v>SILVIA</v>
          </cell>
          <cell r="D30" t="str">
            <v>AMICI DELL'ATLETICA VICENZA</v>
          </cell>
          <cell r="E30">
            <v>0</v>
          </cell>
          <cell r="F30">
            <v>1978</v>
          </cell>
          <cell r="G30">
            <v>0</v>
          </cell>
          <cell r="H30" t="str">
            <v>AAF</v>
          </cell>
          <cell r="I30" t="str">
            <v>00265</v>
          </cell>
          <cell r="J30" t="str">
            <v>03605185</v>
          </cell>
        </row>
        <row r="31">
          <cell r="A31">
            <v>3603084</v>
          </cell>
          <cell r="B31" t="str">
            <v>PELLIZZARI</v>
          </cell>
          <cell r="C31" t="str">
            <v>FRANCESCA</v>
          </cell>
          <cell r="D31" t="str">
            <v>ATLETICA ARZIGNANO</v>
          </cell>
          <cell r="E31">
            <v>0</v>
          </cell>
          <cell r="F31">
            <v>1980</v>
          </cell>
          <cell r="G31">
            <v>0</v>
          </cell>
          <cell r="H31" t="str">
            <v>AAF</v>
          </cell>
          <cell r="I31" t="str">
            <v>00131</v>
          </cell>
          <cell r="J31" t="str">
            <v>03603084</v>
          </cell>
        </row>
        <row r="32">
          <cell r="A32">
            <v>3602898</v>
          </cell>
          <cell r="B32" t="str">
            <v>PERDONCIN</v>
          </cell>
          <cell r="C32" t="str">
            <v>VIVIANA</v>
          </cell>
          <cell r="D32" t="str">
            <v>SPAZI VERDI</v>
          </cell>
          <cell r="E32">
            <v>0</v>
          </cell>
          <cell r="F32">
            <v>1976</v>
          </cell>
          <cell r="G32">
            <v>0</v>
          </cell>
          <cell r="H32" t="str">
            <v>AAF</v>
          </cell>
          <cell r="I32" t="str">
            <v>00298</v>
          </cell>
          <cell r="J32" t="str">
            <v>03602898</v>
          </cell>
        </row>
        <row r="33">
          <cell r="A33">
            <v>3602743</v>
          </cell>
          <cell r="B33" t="str">
            <v>PERINTI</v>
          </cell>
          <cell r="C33" t="str">
            <v>SILVIA</v>
          </cell>
          <cell r="D33" t="str">
            <v>ATLETICA UNION CREAZZO A.S.D.</v>
          </cell>
          <cell r="E33">
            <v>0</v>
          </cell>
          <cell r="F33">
            <v>1977</v>
          </cell>
          <cell r="G33">
            <v>0</v>
          </cell>
          <cell r="H33" t="str">
            <v>AAF</v>
          </cell>
          <cell r="I33" t="str">
            <v>00101</v>
          </cell>
          <cell r="J33" t="str">
            <v>03602743</v>
          </cell>
        </row>
        <row r="34">
          <cell r="A34">
            <v>3605847</v>
          </cell>
          <cell r="B34" t="str">
            <v>PERUZZO</v>
          </cell>
          <cell r="C34" t="str">
            <v>ANNA</v>
          </cell>
          <cell r="D34" t="str">
            <v>POLISPORTIVA DUEVILLE</v>
          </cell>
          <cell r="E34">
            <v>0</v>
          </cell>
          <cell r="F34">
            <v>1982</v>
          </cell>
          <cell r="G34">
            <v>0</v>
          </cell>
          <cell r="H34" t="str">
            <v>AAF</v>
          </cell>
          <cell r="I34" t="str">
            <v>00112</v>
          </cell>
          <cell r="J34" t="str">
            <v>03605847</v>
          </cell>
        </row>
        <row r="35">
          <cell r="A35">
            <v>3602294</v>
          </cell>
          <cell r="B35" t="str">
            <v>POBBE</v>
          </cell>
          <cell r="C35" t="str">
            <v>MIRIAM</v>
          </cell>
          <cell r="D35" t="str">
            <v>POL. DIL. MONTECCHIO PRECALCINO</v>
          </cell>
          <cell r="E35">
            <v>0</v>
          </cell>
          <cell r="F35">
            <v>1975</v>
          </cell>
          <cell r="G35">
            <v>0</v>
          </cell>
          <cell r="H35" t="str">
            <v>AAF</v>
          </cell>
          <cell r="I35" t="str">
            <v>00004</v>
          </cell>
          <cell r="J35" t="str">
            <v>03602294</v>
          </cell>
        </row>
        <row r="36">
          <cell r="A36">
            <v>3603026</v>
          </cell>
          <cell r="B36" t="str">
            <v>POLATO</v>
          </cell>
          <cell r="C36" t="str">
            <v>ELENA</v>
          </cell>
          <cell r="D36" t="str">
            <v>ATLETICA UNION CREAZZO A.S.D.</v>
          </cell>
          <cell r="E36">
            <v>0</v>
          </cell>
          <cell r="F36">
            <v>1974</v>
          </cell>
          <cell r="G36">
            <v>0</v>
          </cell>
          <cell r="H36" t="str">
            <v>AAF</v>
          </cell>
          <cell r="I36" t="str">
            <v>00101</v>
          </cell>
          <cell r="J36" t="str">
            <v>03603026</v>
          </cell>
        </row>
        <row r="37">
          <cell r="A37">
            <v>3603581</v>
          </cell>
          <cell r="B37" t="str">
            <v>POSENATO</v>
          </cell>
          <cell r="C37" t="str">
            <v>ELISA</v>
          </cell>
          <cell r="D37" t="str">
            <v>AMICI DELL'ATLETICA VICENZA</v>
          </cell>
          <cell r="E37">
            <v>0</v>
          </cell>
          <cell r="F37">
            <v>1976</v>
          </cell>
          <cell r="G37">
            <v>0</v>
          </cell>
          <cell r="H37" t="str">
            <v>AAF</v>
          </cell>
          <cell r="I37" t="str">
            <v>00265</v>
          </cell>
          <cell r="J37" t="str">
            <v>03603581</v>
          </cell>
        </row>
        <row r="38">
          <cell r="A38">
            <v>3603367</v>
          </cell>
          <cell r="B38" t="str">
            <v>POVERO</v>
          </cell>
          <cell r="C38" t="str">
            <v>FABIANA</v>
          </cell>
          <cell r="D38" t="str">
            <v>ATLETICA VALCHIAMPO</v>
          </cell>
          <cell r="E38">
            <v>0</v>
          </cell>
          <cell r="F38">
            <v>1979</v>
          </cell>
          <cell r="G38">
            <v>0</v>
          </cell>
          <cell r="H38" t="str">
            <v>AAF</v>
          </cell>
          <cell r="I38" t="str">
            <v>00140</v>
          </cell>
          <cell r="J38" t="str">
            <v>03603367</v>
          </cell>
        </row>
        <row r="39">
          <cell r="A39">
            <v>3603913</v>
          </cell>
          <cell r="B39" t="str">
            <v>RECH</v>
          </cell>
          <cell r="C39" t="str">
            <v>GRETA</v>
          </cell>
          <cell r="D39" t="str">
            <v>ATLETICA CALDOGNO '93</v>
          </cell>
          <cell r="E39">
            <v>0</v>
          </cell>
          <cell r="F39">
            <v>1977</v>
          </cell>
          <cell r="G39">
            <v>0</v>
          </cell>
          <cell r="H39" t="str">
            <v>AAF</v>
          </cell>
          <cell r="I39" t="str">
            <v>00129</v>
          </cell>
          <cell r="J39" t="str">
            <v>03603913</v>
          </cell>
        </row>
        <row r="40">
          <cell r="A40">
            <v>3603470</v>
          </cell>
          <cell r="B40" t="str">
            <v>REGHELLIN</v>
          </cell>
          <cell r="C40" t="str">
            <v>PATRIZIA</v>
          </cell>
          <cell r="D40" t="str">
            <v>A.A. ATLETICA MALO</v>
          </cell>
          <cell r="E40">
            <v>0</v>
          </cell>
          <cell r="F40">
            <v>1983</v>
          </cell>
          <cell r="G40">
            <v>0</v>
          </cell>
          <cell r="H40" t="str">
            <v>AAF</v>
          </cell>
          <cell r="I40" t="str">
            <v>00132</v>
          </cell>
          <cell r="J40" t="str">
            <v>03603470</v>
          </cell>
        </row>
        <row r="41">
          <cell r="A41">
            <v>3602902</v>
          </cell>
          <cell r="B41" t="str">
            <v>RIGO</v>
          </cell>
          <cell r="C41" t="str">
            <v>SARA</v>
          </cell>
          <cell r="D41" t="str">
            <v>SPAZI VERDI</v>
          </cell>
          <cell r="E41">
            <v>0</v>
          </cell>
          <cell r="F41">
            <v>1982</v>
          </cell>
          <cell r="G41">
            <v>0</v>
          </cell>
          <cell r="H41" t="str">
            <v>AAF</v>
          </cell>
          <cell r="I41" t="str">
            <v>00298</v>
          </cell>
          <cell r="J41" t="str">
            <v>03602902</v>
          </cell>
        </row>
        <row r="42">
          <cell r="A42">
            <v>3603471</v>
          </cell>
          <cell r="B42" t="str">
            <v>RIGONI</v>
          </cell>
          <cell r="C42" t="str">
            <v>MARIANNA</v>
          </cell>
          <cell r="D42" t="str">
            <v>A.A. ATLETICA MALO</v>
          </cell>
          <cell r="E42">
            <v>0</v>
          </cell>
          <cell r="F42">
            <v>1980</v>
          </cell>
          <cell r="G42">
            <v>0</v>
          </cell>
          <cell r="H42" t="str">
            <v>AAF</v>
          </cell>
          <cell r="I42" t="str">
            <v>00132</v>
          </cell>
          <cell r="J42" t="str">
            <v>03603471</v>
          </cell>
        </row>
        <row r="43">
          <cell r="A43">
            <v>3603474</v>
          </cell>
          <cell r="B43" t="str">
            <v>RONCAGLIA</v>
          </cell>
          <cell r="C43" t="str">
            <v>SABRINA</v>
          </cell>
          <cell r="D43" t="str">
            <v>A.A. ATLETICA MALO</v>
          </cell>
          <cell r="E43">
            <v>0</v>
          </cell>
          <cell r="F43">
            <v>1974</v>
          </cell>
          <cell r="G43">
            <v>0</v>
          </cell>
          <cell r="H43" t="str">
            <v>AAF</v>
          </cell>
          <cell r="I43" t="str">
            <v>00132</v>
          </cell>
          <cell r="J43" t="str">
            <v>03603474</v>
          </cell>
        </row>
        <row r="44">
          <cell r="A44">
            <v>3604652</v>
          </cell>
          <cell r="B44" t="str">
            <v>ROSIN</v>
          </cell>
          <cell r="C44" t="str">
            <v>RITA</v>
          </cell>
          <cell r="D44" t="str">
            <v>GRUPPO SPORTIVO ALPINI VICENZA</v>
          </cell>
          <cell r="E44">
            <v>0</v>
          </cell>
          <cell r="F44">
            <v>1978</v>
          </cell>
          <cell r="G44">
            <v>0</v>
          </cell>
          <cell r="H44" t="str">
            <v>AAF</v>
          </cell>
          <cell r="I44" t="str">
            <v>00288</v>
          </cell>
          <cell r="J44" t="str">
            <v>03604652</v>
          </cell>
        </row>
        <row r="45">
          <cell r="A45">
            <v>3604316</v>
          </cell>
          <cell r="B45" t="str">
            <v>ROSSI</v>
          </cell>
          <cell r="C45" t="str">
            <v>FRANCESCA</v>
          </cell>
          <cell r="D45" t="str">
            <v>ATLETICA ARZIGNANO</v>
          </cell>
          <cell r="E45">
            <v>0</v>
          </cell>
          <cell r="F45">
            <v>1981</v>
          </cell>
          <cell r="G45">
            <v>0</v>
          </cell>
          <cell r="H45" t="str">
            <v>AAF</v>
          </cell>
          <cell r="I45" t="str">
            <v>00131</v>
          </cell>
          <cell r="J45" t="str">
            <v>03604316</v>
          </cell>
        </row>
        <row r="46">
          <cell r="A46">
            <v>3604301</v>
          </cell>
          <cell r="B46" t="str">
            <v>SAVIO</v>
          </cell>
          <cell r="C46" t="str">
            <v>MARIA GRAZIA</v>
          </cell>
          <cell r="D46" t="str">
            <v>G.S. LEONICENA</v>
          </cell>
          <cell r="E46">
            <v>0</v>
          </cell>
          <cell r="F46">
            <v>1983</v>
          </cell>
          <cell r="G46">
            <v>0</v>
          </cell>
          <cell r="H46" t="str">
            <v>AAF</v>
          </cell>
          <cell r="I46" t="str">
            <v>00136</v>
          </cell>
          <cell r="J46" t="str">
            <v>03604301</v>
          </cell>
        </row>
        <row r="47">
          <cell r="A47">
            <v>3606744</v>
          </cell>
          <cell r="B47" t="str">
            <v>SBALCHIERO</v>
          </cell>
          <cell r="C47" t="str">
            <v>GIOVANNA</v>
          </cell>
          <cell r="D47" t="str">
            <v>A.A. ATLETICA MALO</v>
          </cell>
          <cell r="E47">
            <v>0</v>
          </cell>
          <cell r="F47">
            <v>1980</v>
          </cell>
          <cell r="G47">
            <v>0</v>
          </cell>
          <cell r="H47" t="str">
            <v>AAF</v>
          </cell>
          <cell r="I47" t="str">
            <v>00132</v>
          </cell>
          <cell r="J47" t="str">
            <v>03606744</v>
          </cell>
        </row>
        <row r="48">
          <cell r="A48">
            <v>3604165</v>
          </cell>
          <cell r="B48" t="str">
            <v>SELLA</v>
          </cell>
          <cell r="C48" t="str">
            <v>ADRIANA</v>
          </cell>
          <cell r="D48" t="str">
            <v>ATLETICA CALDOGNO '93</v>
          </cell>
          <cell r="E48">
            <v>0</v>
          </cell>
          <cell r="F48">
            <v>1975</v>
          </cell>
          <cell r="G48">
            <v>0</v>
          </cell>
          <cell r="H48" t="str">
            <v>AAF</v>
          </cell>
          <cell r="I48" t="str">
            <v>00129</v>
          </cell>
          <cell r="J48" t="str">
            <v>03604165</v>
          </cell>
        </row>
        <row r="49">
          <cell r="A49">
            <v>3603383</v>
          </cell>
          <cell r="B49" t="str">
            <v>SMIDERLE</v>
          </cell>
          <cell r="C49" t="str">
            <v>FRANCESCA</v>
          </cell>
          <cell r="D49" t="str">
            <v>ATLETICA VALCHIAMPO</v>
          </cell>
          <cell r="E49">
            <v>0</v>
          </cell>
          <cell r="F49">
            <v>1982</v>
          </cell>
          <cell r="G49">
            <v>0</v>
          </cell>
          <cell r="H49" t="str">
            <v>AAF</v>
          </cell>
          <cell r="I49" t="str">
            <v>00140</v>
          </cell>
          <cell r="J49" t="str">
            <v>03603383</v>
          </cell>
        </row>
        <row r="50">
          <cell r="A50">
            <v>3602641</v>
          </cell>
          <cell r="B50" t="str">
            <v>SPOLADORE</v>
          </cell>
          <cell r="C50" t="str">
            <v>SARA</v>
          </cell>
          <cell r="D50" t="str">
            <v>A.S.D. VALLI DEL PASUBIO</v>
          </cell>
          <cell r="E50">
            <v>0</v>
          </cell>
          <cell r="F50">
            <v>1979</v>
          </cell>
          <cell r="G50">
            <v>0</v>
          </cell>
          <cell r="H50" t="str">
            <v>AAF</v>
          </cell>
          <cell r="I50" t="str">
            <v>00073</v>
          </cell>
          <cell r="J50" t="str">
            <v>03602641</v>
          </cell>
        </row>
        <row r="51">
          <cell r="A51">
            <v>3602561</v>
          </cell>
          <cell r="B51" t="str">
            <v>TABACCO</v>
          </cell>
          <cell r="C51" t="str">
            <v>SILVIA</v>
          </cell>
          <cell r="D51" t="str">
            <v>ATLETICA UNION CREAZZO A.S.D.</v>
          </cell>
          <cell r="E51">
            <v>0</v>
          </cell>
          <cell r="F51">
            <v>1975</v>
          </cell>
          <cell r="G51">
            <v>0</v>
          </cell>
          <cell r="H51" t="str">
            <v>AAF</v>
          </cell>
          <cell r="I51" t="str">
            <v>00101</v>
          </cell>
          <cell r="J51" t="str">
            <v>03602561</v>
          </cell>
        </row>
        <row r="52">
          <cell r="A52">
            <v>3603480</v>
          </cell>
          <cell r="B52" t="str">
            <v>TERZO</v>
          </cell>
          <cell r="C52" t="str">
            <v>ALESSIA</v>
          </cell>
          <cell r="D52" t="str">
            <v>A.A. ATLETICA MALO</v>
          </cell>
          <cell r="E52">
            <v>0</v>
          </cell>
          <cell r="F52">
            <v>1974</v>
          </cell>
          <cell r="G52">
            <v>0</v>
          </cell>
          <cell r="H52" t="str">
            <v>AAF</v>
          </cell>
          <cell r="I52" t="str">
            <v>00132</v>
          </cell>
          <cell r="J52" t="str">
            <v>03603480</v>
          </cell>
        </row>
        <row r="53">
          <cell r="A53">
            <v>3603101</v>
          </cell>
          <cell r="B53" t="str">
            <v>TODOSIJEVIC</v>
          </cell>
          <cell r="C53" t="str">
            <v>MILA</v>
          </cell>
          <cell r="D53" t="str">
            <v>ATLETICA ARZIGNANO</v>
          </cell>
          <cell r="E53">
            <v>0</v>
          </cell>
          <cell r="F53">
            <v>1975</v>
          </cell>
          <cell r="G53">
            <v>0</v>
          </cell>
          <cell r="H53" t="str">
            <v>AAF</v>
          </cell>
          <cell r="I53" t="str">
            <v>00131</v>
          </cell>
          <cell r="J53" t="str">
            <v>03603101</v>
          </cell>
        </row>
        <row r="54">
          <cell r="A54">
            <v>3604513</v>
          </cell>
          <cell r="B54" t="str">
            <v>VALENTE</v>
          </cell>
          <cell r="C54" t="str">
            <v>AIDA</v>
          </cell>
          <cell r="D54" t="str">
            <v>C.S.I. TEZZE SUL BRENTA</v>
          </cell>
          <cell r="E54">
            <v>0</v>
          </cell>
          <cell r="F54">
            <v>1978</v>
          </cell>
          <cell r="G54">
            <v>0</v>
          </cell>
          <cell r="H54" t="str">
            <v>AAF</v>
          </cell>
          <cell r="I54" t="str">
            <v>00134</v>
          </cell>
          <cell r="J54" t="str">
            <v>03604513</v>
          </cell>
        </row>
        <row r="55">
          <cell r="A55">
            <v>3604008</v>
          </cell>
          <cell r="B55" t="str">
            <v>VENZO</v>
          </cell>
          <cell r="C55" t="str">
            <v>SELENA</v>
          </cell>
          <cell r="D55" t="str">
            <v>POLISPORTIVA DUEVILLE</v>
          </cell>
          <cell r="E55">
            <v>0</v>
          </cell>
          <cell r="F55">
            <v>1974</v>
          </cell>
          <cell r="G55">
            <v>0</v>
          </cell>
          <cell r="H55" t="str">
            <v>AAF</v>
          </cell>
          <cell r="I55" t="str">
            <v>00112</v>
          </cell>
          <cell r="J55" t="str">
            <v>03604008</v>
          </cell>
        </row>
        <row r="56">
          <cell r="A56">
            <v>3606494</v>
          </cell>
          <cell r="B56" t="str">
            <v>VETTORATO</v>
          </cell>
          <cell r="C56" t="str">
            <v>GIADA</v>
          </cell>
          <cell r="D56" t="str">
            <v>G.S. LEONICENA</v>
          </cell>
          <cell r="E56">
            <v>0</v>
          </cell>
          <cell r="F56">
            <v>1980</v>
          </cell>
          <cell r="G56">
            <v>0</v>
          </cell>
          <cell r="H56" t="str">
            <v>AAF</v>
          </cell>
          <cell r="I56" t="str">
            <v>00136</v>
          </cell>
          <cell r="J56" t="str">
            <v>03606494</v>
          </cell>
        </row>
        <row r="57">
          <cell r="A57">
            <v>3606746</v>
          </cell>
          <cell r="B57" t="str">
            <v>ZAMBON</v>
          </cell>
          <cell r="C57" t="str">
            <v>LINDA</v>
          </cell>
          <cell r="D57" t="str">
            <v>A.A. ATLETICA MALO</v>
          </cell>
          <cell r="E57">
            <v>0</v>
          </cell>
          <cell r="F57">
            <v>1983</v>
          </cell>
          <cell r="G57">
            <v>0</v>
          </cell>
          <cell r="H57" t="str">
            <v>AAF</v>
          </cell>
          <cell r="I57" t="str">
            <v>00132</v>
          </cell>
          <cell r="J57" t="str">
            <v>03606746</v>
          </cell>
        </row>
        <row r="58">
          <cell r="A58">
            <v>3603930</v>
          </cell>
          <cell r="B58" t="str">
            <v>ZAMUNARO</v>
          </cell>
          <cell r="C58" t="str">
            <v>NICOLETTA</v>
          </cell>
          <cell r="D58" t="str">
            <v>ATLETICA CALDOGNO '93</v>
          </cell>
          <cell r="E58">
            <v>0</v>
          </cell>
          <cell r="F58">
            <v>1977</v>
          </cell>
          <cell r="G58">
            <v>0</v>
          </cell>
          <cell r="H58" t="str">
            <v>AAF</v>
          </cell>
          <cell r="I58" t="str">
            <v>00129</v>
          </cell>
          <cell r="J58" t="str">
            <v>03603930</v>
          </cell>
        </row>
        <row r="59">
          <cell r="A59">
            <v>3602258</v>
          </cell>
          <cell r="B59" t="str">
            <v>ZERBINATI</v>
          </cell>
          <cell r="C59" t="str">
            <v>SARA</v>
          </cell>
          <cell r="D59" t="str">
            <v>ATLETICA UNION CREAZZO A.S.D.</v>
          </cell>
          <cell r="E59">
            <v>0</v>
          </cell>
          <cell r="F59">
            <v>1978</v>
          </cell>
          <cell r="G59">
            <v>0</v>
          </cell>
          <cell r="H59" t="str">
            <v>AAF</v>
          </cell>
          <cell r="I59" t="str">
            <v>00101</v>
          </cell>
          <cell r="J59" t="str">
            <v>03602258</v>
          </cell>
        </row>
        <row r="60">
          <cell r="A60">
            <v>3603486</v>
          </cell>
          <cell r="B60" t="str">
            <v>ZOPPELLO</v>
          </cell>
          <cell r="C60" t="str">
            <v>MONICA</v>
          </cell>
          <cell r="D60" t="str">
            <v>A.A. ATLETICA MALO</v>
          </cell>
          <cell r="E60">
            <v>0</v>
          </cell>
          <cell r="F60">
            <v>1976</v>
          </cell>
          <cell r="G60">
            <v>0</v>
          </cell>
          <cell r="H60" t="str">
            <v>AAF</v>
          </cell>
          <cell r="I60" t="str">
            <v>00132</v>
          </cell>
          <cell r="J60" t="str">
            <v>03603486</v>
          </cell>
        </row>
        <row r="61">
          <cell r="A61">
            <v>3603396</v>
          </cell>
          <cell r="B61" t="str">
            <v>ZORDAN</v>
          </cell>
          <cell r="C61" t="str">
            <v>LISA</v>
          </cell>
          <cell r="D61" t="str">
            <v>ATLETICA VALCHIAMPO</v>
          </cell>
          <cell r="E61">
            <v>0</v>
          </cell>
          <cell r="F61">
            <v>1982</v>
          </cell>
          <cell r="G61">
            <v>0</v>
          </cell>
          <cell r="H61" t="str">
            <v>AAF</v>
          </cell>
          <cell r="I61" t="str">
            <v>00140</v>
          </cell>
          <cell r="J61" t="str">
            <v>03603396</v>
          </cell>
        </row>
        <row r="62">
          <cell r="A62">
            <v>3603602</v>
          </cell>
          <cell r="B62" t="str">
            <v>ZORZANELLO</v>
          </cell>
          <cell r="C62" t="str">
            <v>MICHELA</v>
          </cell>
          <cell r="D62" t="str">
            <v>AMICI DELL'ATLETICA VICENZA</v>
          </cell>
          <cell r="E62">
            <v>0</v>
          </cell>
          <cell r="F62">
            <v>1977</v>
          </cell>
          <cell r="G62">
            <v>0</v>
          </cell>
          <cell r="H62" t="str">
            <v>AAF</v>
          </cell>
          <cell r="I62" t="str">
            <v>00265</v>
          </cell>
          <cell r="J62" t="str">
            <v>03603602</v>
          </cell>
        </row>
        <row r="63">
          <cell r="A63">
            <v>3603417</v>
          </cell>
          <cell r="B63" t="str">
            <v>AGOSTI</v>
          </cell>
          <cell r="C63" t="str">
            <v>GIOVANNI</v>
          </cell>
          <cell r="D63" t="str">
            <v>A.A. ATLETICA MALO</v>
          </cell>
          <cell r="E63">
            <v>0</v>
          </cell>
          <cell r="F63">
            <v>1978</v>
          </cell>
          <cell r="G63">
            <v>0</v>
          </cell>
          <cell r="H63" t="str">
            <v>AAM</v>
          </cell>
          <cell r="I63" t="str">
            <v>00132</v>
          </cell>
          <cell r="J63" t="str">
            <v>03603417</v>
          </cell>
        </row>
        <row r="64">
          <cell r="A64">
            <v>3602437</v>
          </cell>
          <cell r="B64" t="str">
            <v>ALBA</v>
          </cell>
          <cell r="C64" t="str">
            <v>GIOVANNI</v>
          </cell>
          <cell r="D64" t="str">
            <v>ATLETICA UNION CREAZZO A.S.D.</v>
          </cell>
          <cell r="E64">
            <v>0</v>
          </cell>
          <cell r="F64">
            <v>1976</v>
          </cell>
          <cell r="G64">
            <v>0</v>
          </cell>
          <cell r="H64" t="str">
            <v>AAM</v>
          </cell>
          <cell r="I64" t="str">
            <v>00101</v>
          </cell>
          <cell r="J64" t="str">
            <v>03602437</v>
          </cell>
        </row>
        <row r="65">
          <cell r="A65">
            <v>3606729</v>
          </cell>
          <cell r="B65" t="str">
            <v>BAIO</v>
          </cell>
          <cell r="C65" t="str">
            <v>DAVIDE</v>
          </cell>
          <cell r="D65" t="str">
            <v>A.A. ATLETICA MALO</v>
          </cell>
          <cell r="E65">
            <v>0</v>
          </cell>
          <cell r="F65">
            <v>1977</v>
          </cell>
          <cell r="G65">
            <v>0</v>
          </cell>
          <cell r="H65" t="str">
            <v>AAM</v>
          </cell>
          <cell r="I65" t="str">
            <v>00132</v>
          </cell>
          <cell r="J65" t="str">
            <v>03606729</v>
          </cell>
        </row>
        <row r="66">
          <cell r="A66">
            <v>3603420</v>
          </cell>
          <cell r="B66" t="str">
            <v>BALASSO</v>
          </cell>
          <cell r="C66" t="str">
            <v>FEDERICO</v>
          </cell>
          <cell r="D66" t="str">
            <v>A.A. ATLETICA MALO</v>
          </cell>
          <cell r="E66">
            <v>0</v>
          </cell>
          <cell r="F66">
            <v>1977</v>
          </cell>
          <cell r="G66">
            <v>0</v>
          </cell>
          <cell r="H66" t="str">
            <v>AAM</v>
          </cell>
          <cell r="I66" t="str">
            <v>00132</v>
          </cell>
          <cell r="J66" t="str">
            <v>03603420</v>
          </cell>
        </row>
        <row r="67">
          <cell r="A67">
            <v>3607860</v>
          </cell>
          <cell r="B67" t="str">
            <v>BARBIERI</v>
          </cell>
          <cell r="C67" t="str">
            <v>DAMIANO</v>
          </cell>
          <cell r="D67" t="str">
            <v>CSI ATLETICA COLLI BERICI A.S.D.</v>
          </cell>
          <cell r="E67">
            <v>0</v>
          </cell>
          <cell r="F67">
            <v>1981</v>
          </cell>
          <cell r="G67">
            <v>0</v>
          </cell>
          <cell r="H67" t="str">
            <v>AAM</v>
          </cell>
          <cell r="I67" t="str">
            <v>00070</v>
          </cell>
          <cell r="J67" t="str">
            <v>03607860</v>
          </cell>
        </row>
        <row r="68">
          <cell r="A68">
            <v>3602972</v>
          </cell>
          <cell r="B68" t="str">
            <v>BARBIERI</v>
          </cell>
          <cell r="C68" t="str">
            <v>MANUEL</v>
          </cell>
          <cell r="D68" t="str">
            <v>POLISPORTIVA DUEVILLE</v>
          </cell>
          <cell r="E68">
            <v>0</v>
          </cell>
          <cell r="F68">
            <v>1979</v>
          </cell>
          <cell r="G68">
            <v>0</v>
          </cell>
          <cell r="H68" t="str">
            <v>AAM</v>
          </cell>
          <cell r="I68" t="str">
            <v>00112</v>
          </cell>
          <cell r="J68" t="str">
            <v>03602972</v>
          </cell>
        </row>
        <row r="69">
          <cell r="A69">
            <v>3605271</v>
          </cell>
          <cell r="B69" t="str">
            <v>BELLINASO</v>
          </cell>
          <cell r="C69" t="str">
            <v>ANDREA</v>
          </cell>
          <cell r="D69" t="str">
            <v>G.S. LEONICENA</v>
          </cell>
          <cell r="E69">
            <v>0</v>
          </cell>
          <cell r="F69">
            <v>1977</v>
          </cell>
          <cell r="G69">
            <v>0</v>
          </cell>
          <cell r="H69" t="str">
            <v>AAM</v>
          </cell>
          <cell r="I69" t="str">
            <v>00136</v>
          </cell>
          <cell r="J69" t="str">
            <v>03605271</v>
          </cell>
        </row>
        <row r="70">
          <cell r="A70">
            <v>3606014</v>
          </cell>
          <cell r="B70" t="str">
            <v>BELLOTTO</v>
          </cell>
          <cell r="C70" t="str">
            <v>CRISTIAN</v>
          </cell>
          <cell r="D70" t="str">
            <v>CSI ATLETICA COLLI BERICI A.S.D.</v>
          </cell>
          <cell r="E70">
            <v>0</v>
          </cell>
          <cell r="F70">
            <v>1976</v>
          </cell>
          <cell r="G70">
            <v>0</v>
          </cell>
          <cell r="H70" t="str">
            <v>AAM</v>
          </cell>
          <cell r="I70" t="str">
            <v>00070</v>
          </cell>
          <cell r="J70" t="str">
            <v>03606014</v>
          </cell>
        </row>
        <row r="71">
          <cell r="A71">
            <v>3603317</v>
          </cell>
          <cell r="B71" t="str">
            <v>BELLUZZO</v>
          </cell>
          <cell r="C71" t="str">
            <v>FAUSTO</v>
          </cell>
          <cell r="D71" t="str">
            <v>ATLETICA VALCHIAMPO</v>
          </cell>
          <cell r="E71">
            <v>0</v>
          </cell>
          <cell r="F71">
            <v>1976</v>
          </cell>
          <cell r="G71">
            <v>0</v>
          </cell>
          <cell r="H71" t="str">
            <v>AAM</v>
          </cell>
          <cell r="I71" t="str">
            <v>00140</v>
          </cell>
          <cell r="J71" t="str">
            <v>03603317</v>
          </cell>
        </row>
        <row r="72">
          <cell r="A72">
            <v>3603425</v>
          </cell>
          <cell r="B72" t="str">
            <v>BERTOLDO</v>
          </cell>
          <cell r="C72" t="str">
            <v>FABIO</v>
          </cell>
          <cell r="D72" t="str">
            <v>A.A. ATLETICA MALO</v>
          </cell>
          <cell r="E72">
            <v>0</v>
          </cell>
          <cell r="F72">
            <v>1976</v>
          </cell>
          <cell r="G72">
            <v>0</v>
          </cell>
          <cell r="H72" t="str">
            <v>AAM</v>
          </cell>
          <cell r="I72" t="str">
            <v>00132</v>
          </cell>
          <cell r="J72" t="str">
            <v>03603425</v>
          </cell>
        </row>
        <row r="73">
          <cell r="A73">
            <v>3603426</v>
          </cell>
          <cell r="B73" t="str">
            <v>BERTOLDO</v>
          </cell>
          <cell r="C73" t="str">
            <v>MAURO</v>
          </cell>
          <cell r="D73" t="str">
            <v>A.A. ATLETICA MALO</v>
          </cell>
          <cell r="E73">
            <v>0</v>
          </cell>
          <cell r="F73">
            <v>1980</v>
          </cell>
          <cell r="G73">
            <v>0</v>
          </cell>
          <cell r="H73" t="str">
            <v>AAM</v>
          </cell>
          <cell r="I73" t="str">
            <v>00132</v>
          </cell>
          <cell r="J73" t="str">
            <v>03603426</v>
          </cell>
        </row>
        <row r="74">
          <cell r="A74">
            <v>3603852</v>
          </cell>
          <cell r="B74" t="str">
            <v>BIGARELLA</v>
          </cell>
          <cell r="C74" t="str">
            <v>MARIANO</v>
          </cell>
          <cell r="D74" t="str">
            <v>ATLETICA CALDOGNO '93</v>
          </cell>
          <cell r="E74">
            <v>0</v>
          </cell>
          <cell r="F74">
            <v>1981</v>
          </cell>
          <cell r="G74">
            <v>0</v>
          </cell>
          <cell r="H74" t="str">
            <v>AAM</v>
          </cell>
          <cell r="I74" t="str">
            <v>00129</v>
          </cell>
          <cell r="J74" t="str">
            <v>03603852</v>
          </cell>
        </row>
        <row r="75">
          <cell r="A75">
            <v>3603400</v>
          </cell>
          <cell r="B75" t="str">
            <v>BLANDINA</v>
          </cell>
          <cell r="C75" t="str">
            <v>FRANCESCO</v>
          </cell>
          <cell r="D75" t="str">
            <v>ATLETICA VALCHIAMPO</v>
          </cell>
          <cell r="E75">
            <v>0</v>
          </cell>
          <cell r="F75">
            <v>1976</v>
          </cell>
          <cell r="G75">
            <v>0</v>
          </cell>
          <cell r="H75" t="str">
            <v>AAM</v>
          </cell>
          <cell r="I75" t="str">
            <v>00140</v>
          </cell>
          <cell r="J75" t="str">
            <v>03603400</v>
          </cell>
        </row>
        <row r="76">
          <cell r="A76">
            <v>3606731</v>
          </cell>
          <cell r="B76" t="str">
            <v>BOLFE</v>
          </cell>
          <cell r="C76" t="str">
            <v>PAOLO</v>
          </cell>
          <cell r="D76" t="str">
            <v>A.A. ATLETICA MALO</v>
          </cell>
          <cell r="E76">
            <v>0</v>
          </cell>
          <cell r="F76">
            <v>1981</v>
          </cell>
          <cell r="G76">
            <v>0</v>
          </cell>
          <cell r="H76" t="str">
            <v>AAM</v>
          </cell>
          <cell r="I76" t="str">
            <v>00132</v>
          </cell>
          <cell r="J76" t="str">
            <v>03606731</v>
          </cell>
        </row>
        <row r="77">
          <cell r="A77">
            <v>3603943</v>
          </cell>
          <cell r="B77" t="str">
            <v>BORTOLI</v>
          </cell>
          <cell r="C77" t="str">
            <v>CRISTIAN</v>
          </cell>
          <cell r="D77" t="str">
            <v>POLISPORTIVA DUEVILLE</v>
          </cell>
          <cell r="E77">
            <v>0</v>
          </cell>
          <cell r="F77">
            <v>1977</v>
          </cell>
          <cell r="G77">
            <v>0</v>
          </cell>
          <cell r="H77" t="str">
            <v>AAM</v>
          </cell>
          <cell r="I77" t="str">
            <v>00112</v>
          </cell>
          <cell r="J77" t="str">
            <v>03603943</v>
          </cell>
        </row>
        <row r="78">
          <cell r="A78">
            <v>3606732</v>
          </cell>
          <cell r="B78" t="str">
            <v>BORTOLON</v>
          </cell>
          <cell r="C78" t="str">
            <v>LUCIANO</v>
          </cell>
          <cell r="D78" t="str">
            <v>A.A. ATLETICA MALO</v>
          </cell>
          <cell r="E78">
            <v>0</v>
          </cell>
          <cell r="F78">
            <v>1975</v>
          </cell>
          <cell r="G78">
            <v>0</v>
          </cell>
          <cell r="H78" t="str">
            <v>AAM</v>
          </cell>
          <cell r="I78" t="str">
            <v>00132</v>
          </cell>
          <cell r="J78" t="str">
            <v>03606732</v>
          </cell>
        </row>
        <row r="79">
          <cell r="A79">
            <v>3602768</v>
          </cell>
          <cell r="B79" t="str">
            <v>BRANDELLERO</v>
          </cell>
          <cell r="C79" t="str">
            <v>FABIO</v>
          </cell>
          <cell r="D79" t="str">
            <v>ATLETICA UNION CREAZZO A.S.D.</v>
          </cell>
          <cell r="E79">
            <v>0</v>
          </cell>
          <cell r="F79">
            <v>1983</v>
          </cell>
          <cell r="G79">
            <v>0</v>
          </cell>
          <cell r="H79" t="str">
            <v>AAM</v>
          </cell>
          <cell r="I79" t="str">
            <v>00101</v>
          </cell>
          <cell r="J79" t="str">
            <v>03602768</v>
          </cell>
        </row>
        <row r="80">
          <cell r="A80">
            <v>3604366</v>
          </cell>
          <cell r="B80" t="str">
            <v>CAPPELLETTI</v>
          </cell>
          <cell r="C80" t="str">
            <v>MASSIMO</v>
          </cell>
          <cell r="D80" t="str">
            <v>ATLETICA VALCHIAMPO</v>
          </cell>
          <cell r="E80">
            <v>0</v>
          </cell>
          <cell r="F80">
            <v>1977</v>
          </cell>
          <cell r="G80">
            <v>0</v>
          </cell>
          <cell r="H80" t="str">
            <v>AAM</v>
          </cell>
          <cell r="I80" t="str">
            <v>00140</v>
          </cell>
          <cell r="J80" t="str">
            <v>03604366</v>
          </cell>
        </row>
        <row r="81">
          <cell r="A81">
            <v>3605623</v>
          </cell>
          <cell r="B81" t="str">
            <v>CARBONIERO</v>
          </cell>
          <cell r="C81" t="str">
            <v>MAURIZIO</v>
          </cell>
          <cell r="D81" t="str">
            <v>ARCES</v>
          </cell>
          <cell r="E81">
            <v>0</v>
          </cell>
          <cell r="F81">
            <v>1982</v>
          </cell>
          <cell r="G81">
            <v>0</v>
          </cell>
          <cell r="H81" t="str">
            <v>AAM</v>
          </cell>
          <cell r="I81" t="str">
            <v>00339</v>
          </cell>
          <cell r="J81" t="str">
            <v>03605623</v>
          </cell>
        </row>
        <row r="82">
          <cell r="A82">
            <v>3606733</v>
          </cell>
          <cell r="B82" t="str">
            <v>CARLOTTO</v>
          </cell>
          <cell r="C82" t="str">
            <v>NICOLA</v>
          </cell>
          <cell r="D82" t="str">
            <v>A.A. ATLETICA MALO</v>
          </cell>
          <cell r="E82">
            <v>0</v>
          </cell>
          <cell r="F82">
            <v>1977</v>
          </cell>
          <cell r="G82">
            <v>0</v>
          </cell>
          <cell r="H82" t="str">
            <v>AAM</v>
          </cell>
          <cell r="I82" t="str">
            <v>00132</v>
          </cell>
          <cell r="J82" t="str">
            <v>03606733</v>
          </cell>
        </row>
        <row r="83">
          <cell r="A83">
            <v>3603861</v>
          </cell>
          <cell r="B83" t="str">
            <v>CAROLLO</v>
          </cell>
          <cell r="C83" t="str">
            <v>EMANUELE</v>
          </cell>
          <cell r="D83" t="str">
            <v>ATLETICA CALDOGNO '93</v>
          </cell>
          <cell r="E83">
            <v>0</v>
          </cell>
          <cell r="F83">
            <v>1982</v>
          </cell>
          <cell r="G83">
            <v>0</v>
          </cell>
          <cell r="H83" t="str">
            <v>AAM</v>
          </cell>
          <cell r="I83" t="str">
            <v>00129</v>
          </cell>
          <cell r="J83" t="str">
            <v>03603861</v>
          </cell>
        </row>
        <row r="84">
          <cell r="A84">
            <v>3603326</v>
          </cell>
          <cell r="B84" t="str">
            <v>CARRARINI</v>
          </cell>
          <cell r="C84" t="str">
            <v>MAURO</v>
          </cell>
          <cell r="D84" t="str">
            <v>ATLETICA VALCHIAMPO</v>
          </cell>
          <cell r="E84">
            <v>0</v>
          </cell>
          <cell r="F84">
            <v>1980</v>
          </cell>
          <cell r="G84">
            <v>0</v>
          </cell>
          <cell r="H84" t="str">
            <v>AAM</v>
          </cell>
          <cell r="I84" t="str">
            <v>00140</v>
          </cell>
          <cell r="J84" t="str">
            <v>03603326</v>
          </cell>
        </row>
        <row r="85">
          <cell r="A85">
            <v>3603327</v>
          </cell>
          <cell r="B85" t="str">
            <v>CARRETTA</v>
          </cell>
          <cell r="C85" t="str">
            <v>GIANLUCA</v>
          </cell>
          <cell r="D85" t="str">
            <v>ATLETICA VALCHIAMPO</v>
          </cell>
          <cell r="E85">
            <v>0</v>
          </cell>
          <cell r="F85">
            <v>1980</v>
          </cell>
          <cell r="G85">
            <v>0</v>
          </cell>
          <cell r="H85" t="str">
            <v>AAM</v>
          </cell>
          <cell r="I85" t="str">
            <v>00140</v>
          </cell>
          <cell r="J85" t="str">
            <v>03603327</v>
          </cell>
        </row>
        <row r="86">
          <cell r="A86">
            <v>3605828</v>
          </cell>
          <cell r="B86" t="str">
            <v>CASAGRANDE</v>
          </cell>
          <cell r="C86" t="str">
            <v>ANDREA</v>
          </cell>
          <cell r="D86" t="str">
            <v>POLISPORTIVA DUEVILLE</v>
          </cell>
          <cell r="E86">
            <v>0</v>
          </cell>
          <cell r="F86">
            <v>1982</v>
          </cell>
          <cell r="G86">
            <v>0</v>
          </cell>
          <cell r="H86" t="str">
            <v>AAM</v>
          </cell>
          <cell r="I86" t="str">
            <v>00112</v>
          </cell>
          <cell r="J86" t="str">
            <v>03605828</v>
          </cell>
        </row>
        <row r="87">
          <cell r="A87">
            <v>3603864</v>
          </cell>
          <cell r="B87" t="str">
            <v>CHIODI</v>
          </cell>
          <cell r="C87" t="str">
            <v>STEFANO</v>
          </cell>
          <cell r="D87" t="str">
            <v>ATLETICA CALDOGNO '93</v>
          </cell>
          <cell r="E87">
            <v>0</v>
          </cell>
          <cell r="F87">
            <v>1979</v>
          </cell>
          <cell r="G87">
            <v>0</v>
          </cell>
          <cell r="H87" t="str">
            <v>AAM</v>
          </cell>
          <cell r="I87" t="str">
            <v>00129</v>
          </cell>
          <cell r="J87" t="str">
            <v>03603864</v>
          </cell>
        </row>
        <row r="88">
          <cell r="A88">
            <v>3603536</v>
          </cell>
          <cell r="B88" t="str">
            <v>CONFESSA</v>
          </cell>
          <cell r="C88" t="str">
            <v>EDGARDO</v>
          </cell>
          <cell r="D88" t="str">
            <v>ATLETICA UNION CREAZZO A.S.D.</v>
          </cell>
          <cell r="E88">
            <v>0</v>
          </cell>
          <cell r="F88">
            <v>1978</v>
          </cell>
          <cell r="G88">
            <v>0</v>
          </cell>
          <cell r="H88" t="str">
            <v>AAM</v>
          </cell>
          <cell r="I88" t="str">
            <v>00101</v>
          </cell>
          <cell r="J88" t="str">
            <v>03603536</v>
          </cell>
        </row>
        <row r="89">
          <cell r="A89">
            <v>3607210</v>
          </cell>
          <cell r="B89" t="str">
            <v>COPIELLO</v>
          </cell>
          <cell r="C89" t="str">
            <v>ANDREA</v>
          </cell>
          <cell r="D89" t="str">
            <v>POLISPORTIVA DUEVILLE</v>
          </cell>
          <cell r="E89">
            <v>0</v>
          </cell>
          <cell r="F89">
            <v>1974</v>
          </cell>
          <cell r="G89">
            <v>0</v>
          </cell>
          <cell r="H89" t="str">
            <v>AAM</v>
          </cell>
          <cell r="I89" t="str">
            <v>00112</v>
          </cell>
          <cell r="J89" t="str">
            <v>03607210</v>
          </cell>
        </row>
        <row r="90">
          <cell r="A90">
            <v>3604355</v>
          </cell>
          <cell r="B90" t="str">
            <v>CORTIANA</v>
          </cell>
          <cell r="C90" t="str">
            <v>SIMONE</v>
          </cell>
          <cell r="D90" t="str">
            <v>A.S.D. VALLI DEL PASUBIO</v>
          </cell>
          <cell r="E90">
            <v>0</v>
          </cell>
          <cell r="F90">
            <v>1980</v>
          </cell>
          <cell r="G90">
            <v>0</v>
          </cell>
          <cell r="H90" t="str">
            <v>AAM</v>
          </cell>
          <cell r="I90" t="str">
            <v>00073</v>
          </cell>
          <cell r="J90" t="str">
            <v>03604355</v>
          </cell>
        </row>
        <row r="91">
          <cell r="A91">
            <v>3604105</v>
          </cell>
          <cell r="B91" t="str">
            <v>COSTA</v>
          </cell>
          <cell r="C91" t="str">
            <v>PAOLO</v>
          </cell>
          <cell r="D91" t="str">
            <v>POLISPORTIVA DUEVILLE</v>
          </cell>
          <cell r="E91">
            <v>0</v>
          </cell>
          <cell r="F91">
            <v>1974</v>
          </cell>
          <cell r="G91">
            <v>0</v>
          </cell>
          <cell r="H91" t="str">
            <v>AAM</v>
          </cell>
          <cell r="I91" t="str">
            <v>00112</v>
          </cell>
          <cell r="J91" t="str">
            <v>03604105</v>
          </cell>
        </row>
        <row r="92">
          <cell r="A92">
            <v>3603442</v>
          </cell>
          <cell r="B92" t="str">
            <v>CROSARA</v>
          </cell>
          <cell r="C92" t="str">
            <v>IVAN</v>
          </cell>
          <cell r="D92" t="str">
            <v>A.A. ATLETICA MALO</v>
          </cell>
          <cell r="E92">
            <v>0</v>
          </cell>
          <cell r="F92">
            <v>1978</v>
          </cell>
          <cell r="G92">
            <v>0</v>
          </cell>
          <cell r="H92" t="str">
            <v>AAM</v>
          </cell>
          <cell r="I92" t="str">
            <v>00132</v>
          </cell>
          <cell r="J92" t="str">
            <v>03603442</v>
          </cell>
        </row>
        <row r="93">
          <cell r="A93">
            <v>3603017</v>
          </cell>
          <cell r="B93" t="str">
            <v>DAL BARCO</v>
          </cell>
          <cell r="C93" t="str">
            <v>SIMONE</v>
          </cell>
          <cell r="D93" t="str">
            <v>ATLETICA ARZIGNANO</v>
          </cell>
          <cell r="E93">
            <v>0</v>
          </cell>
          <cell r="F93">
            <v>1982</v>
          </cell>
          <cell r="G93">
            <v>0</v>
          </cell>
          <cell r="H93" t="str">
            <v>AAM</v>
          </cell>
          <cell r="I93" t="str">
            <v>00131</v>
          </cell>
          <cell r="J93" t="str">
            <v>03603017</v>
          </cell>
        </row>
        <row r="94">
          <cell r="A94">
            <v>3603045</v>
          </cell>
          <cell r="B94" t="str">
            <v>DAL CENGIO</v>
          </cell>
          <cell r="C94" t="str">
            <v>DIEGO</v>
          </cell>
          <cell r="D94" t="str">
            <v>ATLETICA ARZIGNANO</v>
          </cell>
          <cell r="E94">
            <v>0</v>
          </cell>
          <cell r="F94">
            <v>1977</v>
          </cell>
          <cell r="G94">
            <v>0</v>
          </cell>
          <cell r="H94" t="str">
            <v>AAM</v>
          </cell>
          <cell r="I94" t="str">
            <v>00131</v>
          </cell>
          <cell r="J94" t="str">
            <v>03603045</v>
          </cell>
        </row>
        <row r="95">
          <cell r="A95">
            <v>3605830</v>
          </cell>
          <cell r="B95" t="str">
            <v>DAL FERRO</v>
          </cell>
          <cell r="C95" t="str">
            <v>ALESSANDRO</v>
          </cell>
          <cell r="D95" t="str">
            <v>POLISPORTIVA DUEVILLE</v>
          </cell>
          <cell r="E95">
            <v>0</v>
          </cell>
          <cell r="F95">
            <v>1976</v>
          </cell>
          <cell r="G95">
            <v>0</v>
          </cell>
          <cell r="H95" t="str">
            <v>AAM</v>
          </cell>
          <cell r="I95" t="str">
            <v>00112</v>
          </cell>
          <cell r="J95" t="str">
            <v>03605830</v>
          </cell>
        </row>
        <row r="96">
          <cell r="A96">
            <v>3603443</v>
          </cell>
          <cell r="B96" t="str">
            <v>DAL PERO</v>
          </cell>
          <cell r="C96" t="str">
            <v>ANDREA</v>
          </cell>
          <cell r="D96" t="str">
            <v>A.A. ATLETICA MALO</v>
          </cell>
          <cell r="E96">
            <v>0</v>
          </cell>
          <cell r="F96">
            <v>1983</v>
          </cell>
          <cell r="G96">
            <v>0</v>
          </cell>
          <cell r="H96" t="str">
            <v>AAM</v>
          </cell>
          <cell r="I96" t="str">
            <v>00132</v>
          </cell>
          <cell r="J96" t="str">
            <v>03603443</v>
          </cell>
        </row>
        <row r="97">
          <cell r="A97">
            <v>3603873</v>
          </cell>
          <cell r="B97" t="str">
            <v>DAL SANTO</v>
          </cell>
          <cell r="C97" t="str">
            <v>ALESSANDRO</v>
          </cell>
          <cell r="D97" t="str">
            <v>ATLETICA CALDOGNO '93</v>
          </cell>
          <cell r="E97">
            <v>0</v>
          </cell>
          <cell r="F97">
            <v>1981</v>
          </cell>
          <cell r="G97">
            <v>0</v>
          </cell>
          <cell r="H97" t="str">
            <v>AAM</v>
          </cell>
          <cell r="I97" t="str">
            <v>00129</v>
          </cell>
          <cell r="J97" t="str">
            <v>03603873</v>
          </cell>
        </row>
        <row r="98">
          <cell r="A98">
            <v>3603776</v>
          </cell>
          <cell r="B98" t="str">
            <v>DALLA BONA</v>
          </cell>
          <cell r="C98" t="str">
            <v>ALESSANDRO</v>
          </cell>
          <cell r="D98" t="str">
            <v>G.S. LEONICENA</v>
          </cell>
          <cell r="E98">
            <v>0</v>
          </cell>
          <cell r="F98">
            <v>1975</v>
          </cell>
          <cell r="G98">
            <v>0</v>
          </cell>
          <cell r="H98" t="str">
            <v>AAM</v>
          </cell>
          <cell r="I98" t="str">
            <v>00136</v>
          </cell>
          <cell r="J98" t="str">
            <v>03603776</v>
          </cell>
        </row>
        <row r="99">
          <cell r="A99">
            <v>3606527</v>
          </cell>
          <cell r="B99" t="str">
            <v>DALLA SANTA</v>
          </cell>
          <cell r="C99" t="str">
            <v>ANDREA</v>
          </cell>
          <cell r="D99" t="str">
            <v>ATLETICA ARZIGNANO</v>
          </cell>
          <cell r="E99">
            <v>0</v>
          </cell>
          <cell r="F99">
            <v>1975</v>
          </cell>
          <cell r="G99">
            <v>0</v>
          </cell>
          <cell r="H99" t="str">
            <v>AAM</v>
          </cell>
          <cell r="I99" t="str">
            <v>00131</v>
          </cell>
          <cell r="J99" t="str">
            <v>03606527</v>
          </cell>
        </row>
        <row r="100">
          <cell r="A100">
            <v>3603334</v>
          </cell>
          <cell r="B100" t="str">
            <v>DALLA VALLE</v>
          </cell>
          <cell r="C100" t="str">
            <v>ROBERTO</v>
          </cell>
          <cell r="D100" t="str">
            <v>ATLETICA VALCHIAMPO</v>
          </cell>
          <cell r="E100">
            <v>0</v>
          </cell>
          <cell r="F100">
            <v>1981</v>
          </cell>
          <cell r="G100">
            <v>0</v>
          </cell>
          <cell r="H100" t="str">
            <v>AAM</v>
          </cell>
          <cell r="I100" t="str">
            <v>00140</v>
          </cell>
          <cell r="J100" t="str">
            <v>03603334</v>
          </cell>
        </row>
        <row r="101">
          <cell r="A101">
            <v>3604520</v>
          </cell>
          <cell r="B101" t="str">
            <v>DALLE CARBONARE</v>
          </cell>
          <cell r="C101" t="str">
            <v>RICCARDO</v>
          </cell>
          <cell r="D101" t="str">
            <v>AMICI DELL'ATLETICA VICENZA</v>
          </cell>
          <cell r="E101">
            <v>0</v>
          </cell>
          <cell r="F101">
            <v>1979</v>
          </cell>
          <cell r="G101">
            <v>0</v>
          </cell>
          <cell r="H101" t="str">
            <v>AAM</v>
          </cell>
          <cell r="I101" t="str">
            <v>00265</v>
          </cell>
          <cell r="J101" t="str">
            <v>03604520</v>
          </cell>
        </row>
        <row r="102">
          <cell r="A102">
            <v>3607658</v>
          </cell>
          <cell r="B102" t="str">
            <v>DE MARZO</v>
          </cell>
          <cell r="C102" t="str">
            <v>PAOLO</v>
          </cell>
          <cell r="D102" t="str">
            <v>SPAZI VERDI</v>
          </cell>
          <cell r="E102">
            <v>0</v>
          </cell>
          <cell r="F102">
            <v>1975</v>
          </cell>
          <cell r="G102">
            <v>0</v>
          </cell>
          <cell r="H102" t="str">
            <v>AAM</v>
          </cell>
          <cell r="I102" t="str">
            <v>00298</v>
          </cell>
          <cell r="J102" t="str">
            <v>03607658</v>
          </cell>
        </row>
        <row r="103">
          <cell r="A103">
            <v>3605835</v>
          </cell>
          <cell r="B103" t="str">
            <v>DE TOMASI</v>
          </cell>
          <cell r="C103" t="str">
            <v>FABIO</v>
          </cell>
          <cell r="D103" t="str">
            <v>POLISPORTIVA DUEVILLE</v>
          </cell>
          <cell r="E103">
            <v>0</v>
          </cell>
          <cell r="F103">
            <v>1983</v>
          </cell>
          <cell r="G103">
            <v>0</v>
          </cell>
          <cell r="H103" t="str">
            <v>AAM</v>
          </cell>
          <cell r="I103" t="str">
            <v>00112</v>
          </cell>
          <cell r="J103" t="str">
            <v>03605835</v>
          </cell>
        </row>
        <row r="104">
          <cell r="A104">
            <v>3603157</v>
          </cell>
          <cell r="B104" t="str">
            <v>DECCHINO</v>
          </cell>
          <cell r="C104" t="str">
            <v>ROBERTO</v>
          </cell>
          <cell r="D104" t="str">
            <v>GRUPPO SPORTIVO ALPINI VICENZA</v>
          </cell>
          <cell r="E104">
            <v>0</v>
          </cell>
          <cell r="F104">
            <v>1980</v>
          </cell>
          <cell r="G104">
            <v>0</v>
          </cell>
          <cell r="H104" t="str">
            <v>AAM</v>
          </cell>
          <cell r="I104" t="str">
            <v>00288</v>
          </cell>
          <cell r="J104" t="str">
            <v>03603157</v>
          </cell>
        </row>
        <row r="105">
          <cell r="A105">
            <v>3603669</v>
          </cell>
          <cell r="B105" t="str">
            <v>D'EUSTACCHIO</v>
          </cell>
          <cell r="C105" t="str">
            <v>ROBERTO</v>
          </cell>
          <cell r="D105" t="str">
            <v>A.P.D. VALDAGNO</v>
          </cell>
          <cell r="E105">
            <v>0</v>
          </cell>
          <cell r="F105">
            <v>1980</v>
          </cell>
          <cell r="G105">
            <v>0</v>
          </cell>
          <cell r="H105" t="str">
            <v>AAM</v>
          </cell>
          <cell r="I105" t="str">
            <v>00135</v>
          </cell>
          <cell r="J105" t="str">
            <v>03603669</v>
          </cell>
        </row>
        <row r="106">
          <cell r="A106">
            <v>3604504</v>
          </cell>
          <cell r="B106" t="str">
            <v>ECH CHAFAI</v>
          </cell>
          <cell r="C106" t="str">
            <v>ABD ELOUAHED</v>
          </cell>
          <cell r="D106" t="str">
            <v>POL. DIL. MONTECCHIO PRECALCINO</v>
          </cell>
          <cell r="E106">
            <v>0</v>
          </cell>
          <cell r="F106">
            <v>1976</v>
          </cell>
          <cell r="G106">
            <v>0</v>
          </cell>
          <cell r="H106" t="str">
            <v>AAM</v>
          </cell>
          <cell r="I106" t="str">
            <v>00004</v>
          </cell>
          <cell r="J106" t="str">
            <v>03604504</v>
          </cell>
        </row>
        <row r="107">
          <cell r="A107">
            <v>3602485</v>
          </cell>
          <cell r="B107" t="str">
            <v>FABRIS</v>
          </cell>
          <cell r="C107" t="str">
            <v>DAVIDE</v>
          </cell>
          <cell r="D107" t="str">
            <v>ATLETICA UNION CREAZZO A.S.D.</v>
          </cell>
          <cell r="E107">
            <v>0</v>
          </cell>
          <cell r="F107">
            <v>1975</v>
          </cell>
          <cell r="G107">
            <v>0</v>
          </cell>
          <cell r="H107" t="str">
            <v>AAM</v>
          </cell>
          <cell r="I107" t="str">
            <v>00101</v>
          </cell>
          <cell r="J107" t="str">
            <v>03602485</v>
          </cell>
        </row>
        <row r="108">
          <cell r="A108">
            <v>3602493</v>
          </cell>
          <cell r="B108" t="str">
            <v>FERRARIN</v>
          </cell>
          <cell r="C108" t="str">
            <v>ALESSANDRO</v>
          </cell>
          <cell r="D108" t="str">
            <v>ATLETICA UNION CREAZZO A.S.D.</v>
          </cell>
          <cell r="E108">
            <v>0</v>
          </cell>
          <cell r="F108">
            <v>1978</v>
          </cell>
          <cell r="G108">
            <v>0</v>
          </cell>
          <cell r="H108" t="str">
            <v>AAM</v>
          </cell>
          <cell r="I108" t="str">
            <v>00101</v>
          </cell>
          <cell r="J108" t="str">
            <v>03602493</v>
          </cell>
        </row>
        <row r="109">
          <cell r="A109">
            <v>3603057</v>
          </cell>
          <cell r="B109" t="str">
            <v>FONGARO</v>
          </cell>
          <cell r="C109" t="str">
            <v>GIANLUCA</v>
          </cell>
          <cell r="D109" t="str">
            <v>ATLETICA ARZIGNANO</v>
          </cell>
          <cell r="E109">
            <v>0</v>
          </cell>
          <cell r="F109">
            <v>1975</v>
          </cell>
          <cell r="G109">
            <v>0</v>
          </cell>
          <cell r="H109" t="str">
            <v>AAM</v>
          </cell>
          <cell r="I109" t="str">
            <v>00131</v>
          </cell>
          <cell r="J109" t="str">
            <v>03603057</v>
          </cell>
        </row>
        <row r="110">
          <cell r="A110">
            <v>3603345</v>
          </cell>
          <cell r="B110" t="str">
            <v>FRACCA</v>
          </cell>
          <cell r="C110" t="str">
            <v>LORIS</v>
          </cell>
          <cell r="D110" t="str">
            <v>ATLETICA VALCHIAMPO</v>
          </cell>
          <cell r="E110">
            <v>0</v>
          </cell>
          <cell r="F110">
            <v>1975</v>
          </cell>
          <cell r="G110">
            <v>0</v>
          </cell>
          <cell r="H110" t="str">
            <v>AAM</v>
          </cell>
          <cell r="I110" t="str">
            <v>00140</v>
          </cell>
          <cell r="J110" t="str">
            <v>03603345</v>
          </cell>
        </row>
        <row r="111">
          <cell r="A111">
            <v>3603881</v>
          </cell>
          <cell r="B111" t="str">
            <v>FRANCO</v>
          </cell>
          <cell r="C111" t="str">
            <v>MICHELE</v>
          </cell>
          <cell r="D111" t="str">
            <v>ATLETICA CALDOGNO '93</v>
          </cell>
          <cell r="E111">
            <v>0</v>
          </cell>
          <cell r="F111">
            <v>1980</v>
          </cell>
          <cell r="G111">
            <v>0</v>
          </cell>
          <cell r="H111" t="str">
            <v>AAM</v>
          </cell>
          <cell r="I111" t="str">
            <v>00129</v>
          </cell>
          <cell r="J111" t="str">
            <v>03603881</v>
          </cell>
        </row>
        <row r="112">
          <cell r="A112">
            <v>3604067</v>
          </cell>
          <cell r="B112" t="str">
            <v>FUC·</v>
          </cell>
          <cell r="C112" t="str">
            <v>SALVATORE</v>
          </cell>
          <cell r="D112" t="str">
            <v>RISORGIVE</v>
          </cell>
          <cell r="E112">
            <v>0</v>
          </cell>
          <cell r="F112">
            <v>1975</v>
          </cell>
          <cell r="G112">
            <v>0</v>
          </cell>
          <cell r="H112" t="str">
            <v>AAM</v>
          </cell>
          <cell r="I112" t="str">
            <v>00031</v>
          </cell>
          <cell r="J112" t="str">
            <v>03604067</v>
          </cell>
        </row>
        <row r="113">
          <cell r="A113">
            <v>3602887</v>
          </cell>
          <cell r="B113" t="str">
            <v>GARABUNATO</v>
          </cell>
          <cell r="C113" t="str">
            <v>MAURIZIO</v>
          </cell>
          <cell r="D113" t="str">
            <v>SPAZI VERDI</v>
          </cell>
          <cell r="E113">
            <v>0</v>
          </cell>
          <cell r="F113">
            <v>1974</v>
          </cell>
          <cell r="G113">
            <v>0</v>
          </cell>
          <cell r="H113" t="str">
            <v>AAM</v>
          </cell>
          <cell r="I113" t="str">
            <v>00298</v>
          </cell>
          <cell r="J113" t="str">
            <v>03602887</v>
          </cell>
        </row>
        <row r="114">
          <cell r="A114">
            <v>3603455</v>
          </cell>
          <cell r="B114" t="str">
            <v>GOLO</v>
          </cell>
          <cell r="C114" t="str">
            <v>MATTEO</v>
          </cell>
          <cell r="D114" t="str">
            <v>A.A. ATLETICA MALO</v>
          </cell>
          <cell r="E114">
            <v>0</v>
          </cell>
          <cell r="F114">
            <v>1975</v>
          </cell>
          <cell r="G114">
            <v>0</v>
          </cell>
          <cell r="H114" t="str">
            <v>AAM</v>
          </cell>
          <cell r="I114" t="str">
            <v>00132</v>
          </cell>
          <cell r="J114" t="str">
            <v>03603455</v>
          </cell>
        </row>
        <row r="115">
          <cell r="A115">
            <v>3603068</v>
          </cell>
          <cell r="B115" t="str">
            <v>GRISO</v>
          </cell>
          <cell r="C115" t="str">
            <v>RICCARDO</v>
          </cell>
          <cell r="D115" t="str">
            <v>ATLETICA ARZIGNANO</v>
          </cell>
          <cell r="E115">
            <v>0</v>
          </cell>
          <cell r="F115">
            <v>1983</v>
          </cell>
          <cell r="G115">
            <v>0</v>
          </cell>
          <cell r="H115" t="str">
            <v>AAM</v>
          </cell>
          <cell r="I115" t="str">
            <v>00131</v>
          </cell>
          <cell r="J115" t="str">
            <v>03603068</v>
          </cell>
        </row>
        <row r="116">
          <cell r="A116">
            <v>3604161</v>
          </cell>
          <cell r="B116" t="str">
            <v>GROSSELLE</v>
          </cell>
          <cell r="C116" t="str">
            <v>ANDREA</v>
          </cell>
          <cell r="D116" t="str">
            <v>ATLETICA CALDOGNO '93</v>
          </cell>
          <cell r="E116">
            <v>0</v>
          </cell>
          <cell r="F116">
            <v>1982</v>
          </cell>
          <cell r="G116">
            <v>0</v>
          </cell>
          <cell r="H116" t="str">
            <v>AAM</v>
          </cell>
          <cell r="I116" t="str">
            <v>00129</v>
          </cell>
          <cell r="J116" t="str">
            <v>03604161</v>
          </cell>
        </row>
        <row r="117">
          <cell r="A117">
            <v>3600712</v>
          </cell>
          <cell r="B117" t="str">
            <v>LAGO</v>
          </cell>
          <cell r="C117" t="str">
            <v>ALBERTO</v>
          </cell>
          <cell r="D117" t="str">
            <v>C.S.I. TEZZE SUL BRENTA</v>
          </cell>
          <cell r="E117">
            <v>0</v>
          </cell>
          <cell r="F117">
            <v>1979</v>
          </cell>
          <cell r="G117">
            <v>0</v>
          </cell>
          <cell r="H117" t="str">
            <v>AAM</v>
          </cell>
          <cell r="I117" t="str">
            <v>00134</v>
          </cell>
          <cell r="J117" t="str">
            <v>03600712</v>
          </cell>
        </row>
        <row r="118">
          <cell r="A118">
            <v>3603458</v>
          </cell>
          <cell r="B118" t="str">
            <v>LEZZI</v>
          </cell>
          <cell r="C118" t="str">
            <v>ANDREA</v>
          </cell>
          <cell r="D118" t="str">
            <v>A.A. ATLETICA MALO</v>
          </cell>
          <cell r="E118">
            <v>0</v>
          </cell>
          <cell r="F118">
            <v>1977</v>
          </cell>
          <cell r="G118">
            <v>0</v>
          </cell>
          <cell r="H118" t="str">
            <v>AAM</v>
          </cell>
          <cell r="I118" t="str">
            <v>00132</v>
          </cell>
          <cell r="J118" t="str">
            <v>03603458</v>
          </cell>
        </row>
        <row r="119">
          <cell r="A119">
            <v>3603307</v>
          </cell>
          <cell r="B119" t="str">
            <v>MACILOTTI</v>
          </cell>
          <cell r="C119" t="str">
            <v>LUCA</v>
          </cell>
          <cell r="D119" t="str">
            <v>ATLETICA VALCHIAMPO</v>
          </cell>
          <cell r="E119">
            <v>0</v>
          </cell>
          <cell r="F119">
            <v>1981</v>
          </cell>
          <cell r="G119">
            <v>0</v>
          </cell>
          <cell r="H119" t="str">
            <v>AAM</v>
          </cell>
          <cell r="I119" t="str">
            <v>00140</v>
          </cell>
          <cell r="J119" t="str">
            <v>03603307</v>
          </cell>
        </row>
        <row r="120">
          <cell r="A120">
            <v>3603352</v>
          </cell>
          <cell r="B120" t="str">
            <v>MARCANTE</v>
          </cell>
          <cell r="C120" t="str">
            <v>CHRISTIAN</v>
          </cell>
          <cell r="D120" t="str">
            <v>ATLETICA VALCHIAMPO</v>
          </cell>
          <cell r="E120">
            <v>0</v>
          </cell>
          <cell r="F120">
            <v>1974</v>
          </cell>
          <cell r="G120">
            <v>0</v>
          </cell>
          <cell r="H120" t="str">
            <v>AAM</v>
          </cell>
          <cell r="I120" t="str">
            <v>00140</v>
          </cell>
          <cell r="J120" t="str">
            <v>03603352</v>
          </cell>
        </row>
        <row r="121">
          <cell r="A121">
            <v>3603821</v>
          </cell>
          <cell r="B121" t="str">
            <v>MARCAZZAN</v>
          </cell>
          <cell r="C121" t="str">
            <v>CESARE</v>
          </cell>
          <cell r="D121" t="str">
            <v>G.S. LEONICENA</v>
          </cell>
          <cell r="E121">
            <v>0</v>
          </cell>
          <cell r="F121">
            <v>1977</v>
          </cell>
          <cell r="G121">
            <v>0</v>
          </cell>
          <cell r="H121" t="str">
            <v>AAM</v>
          </cell>
          <cell r="I121" t="str">
            <v>00136</v>
          </cell>
          <cell r="J121" t="str">
            <v>03603821</v>
          </cell>
        </row>
        <row r="122">
          <cell r="A122">
            <v>3603075</v>
          </cell>
          <cell r="B122" t="str">
            <v>MARZOTTO</v>
          </cell>
          <cell r="C122" t="str">
            <v>OSCAR</v>
          </cell>
          <cell r="D122" t="str">
            <v>ATLETICA ARZIGNANO</v>
          </cell>
          <cell r="E122">
            <v>0</v>
          </cell>
          <cell r="F122">
            <v>1979</v>
          </cell>
          <cell r="G122">
            <v>0</v>
          </cell>
          <cell r="H122" t="str">
            <v>AAM</v>
          </cell>
          <cell r="I122" t="str">
            <v>00131</v>
          </cell>
          <cell r="J122" t="str">
            <v>03603075</v>
          </cell>
        </row>
        <row r="123">
          <cell r="A123">
            <v>3607416</v>
          </cell>
          <cell r="B123" t="str">
            <v>MARZOTTO</v>
          </cell>
          <cell r="C123" t="str">
            <v>ROMEO</v>
          </cell>
          <cell r="D123" t="str">
            <v>ATLETICA VALCHIAMPO</v>
          </cell>
          <cell r="E123">
            <v>0</v>
          </cell>
          <cell r="F123">
            <v>1977</v>
          </cell>
          <cell r="G123">
            <v>0</v>
          </cell>
          <cell r="H123" t="str">
            <v>AAM</v>
          </cell>
          <cell r="I123" t="str">
            <v>00140</v>
          </cell>
          <cell r="J123" t="str">
            <v>03607416</v>
          </cell>
        </row>
        <row r="124">
          <cell r="A124">
            <v>3607226</v>
          </cell>
          <cell r="B124" t="str">
            <v>MASSIGNAN</v>
          </cell>
          <cell r="C124" t="str">
            <v>PAOLO</v>
          </cell>
          <cell r="D124" t="str">
            <v>ATLETICA TRISSINO</v>
          </cell>
          <cell r="E124">
            <v>0</v>
          </cell>
          <cell r="F124">
            <v>1983</v>
          </cell>
          <cell r="G124">
            <v>0</v>
          </cell>
          <cell r="H124" t="str">
            <v>AAM</v>
          </cell>
          <cell r="I124" t="str">
            <v>00230</v>
          </cell>
          <cell r="J124" t="str">
            <v>03607226</v>
          </cell>
        </row>
        <row r="125">
          <cell r="A125">
            <v>3603577</v>
          </cell>
          <cell r="B125" t="str">
            <v>MATTIELLO</v>
          </cell>
          <cell r="C125" t="str">
            <v>MASSIMO</v>
          </cell>
          <cell r="D125" t="str">
            <v>AMICI DELL'ATLETICA VICENZA</v>
          </cell>
          <cell r="E125">
            <v>0</v>
          </cell>
          <cell r="F125">
            <v>1977</v>
          </cell>
          <cell r="G125">
            <v>0</v>
          </cell>
          <cell r="H125" t="str">
            <v>AAM</v>
          </cell>
          <cell r="I125" t="str">
            <v>00265</v>
          </cell>
          <cell r="J125" t="str">
            <v>03603577</v>
          </cell>
        </row>
        <row r="126">
          <cell r="A126">
            <v>3602250</v>
          </cell>
          <cell r="B126" t="str">
            <v>MAZZI</v>
          </cell>
          <cell r="C126" t="str">
            <v>ALEX</v>
          </cell>
          <cell r="D126" t="str">
            <v>ATLETICA UNION CREAZZO A.S.D.</v>
          </cell>
          <cell r="E126">
            <v>0</v>
          </cell>
          <cell r="F126">
            <v>1977</v>
          </cell>
          <cell r="G126">
            <v>0</v>
          </cell>
          <cell r="H126" t="str">
            <v>AAM</v>
          </cell>
          <cell r="I126" t="str">
            <v>00101</v>
          </cell>
          <cell r="J126" t="str">
            <v>03602250</v>
          </cell>
        </row>
        <row r="127">
          <cell r="A127">
            <v>3603355</v>
          </cell>
          <cell r="B127" t="str">
            <v>MAZZOCCHI</v>
          </cell>
          <cell r="C127" t="str">
            <v>GIORGIO</v>
          </cell>
          <cell r="D127" t="str">
            <v>ATLETICA VALCHIAMPO</v>
          </cell>
          <cell r="E127">
            <v>0</v>
          </cell>
          <cell r="F127">
            <v>1981</v>
          </cell>
          <cell r="G127">
            <v>0</v>
          </cell>
          <cell r="H127" t="str">
            <v>AAM</v>
          </cell>
          <cell r="I127" t="str">
            <v>00140</v>
          </cell>
          <cell r="J127" t="str">
            <v>03603355</v>
          </cell>
        </row>
        <row r="128">
          <cell r="A128">
            <v>3602251</v>
          </cell>
          <cell r="B128" t="str">
            <v>MELISON</v>
          </cell>
          <cell r="C128" t="str">
            <v>DIEGO</v>
          </cell>
          <cell r="D128" t="str">
            <v>ATLETICA UNION CREAZZO A.S.D.</v>
          </cell>
          <cell r="E128">
            <v>0</v>
          </cell>
          <cell r="F128">
            <v>1979</v>
          </cell>
          <cell r="G128">
            <v>0</v>
          </cell>
          <cell r="H128" t="str">
            <v>AAM</v>
          </cell>
          <cell r="I128" t="str">
            <v>00101</v>
          </cell>
          <cell r="J128" t="str">
            <v>03602251</v>
          </cell>
        </row>
        <row r="129">
          <cell r="A129">
            <v>3603461</v>
          </cell>
          <cell r="B129" t="str">
            <v>MENEGUZZO</v>
          </cell>
          <cell r="C129" t="str">
            <v>CARLO</v>
          </cell>
          <cell r="D129" t="str">
            <v>A.A. ATLETICA MALO</v>
          </cell>
          <cell r="E129">
            <v>0</v>
          </cell>
          <cell r="F129">
            <v>1975</v>
          </cell>
          <cell r="G129">
            <v>0</v>
          </cell>
          <cell r="H129" t="str">
            <v>AAM</v>
          </cell>
          <cell r="I129" t="str">
            <v>00132</v>
          </cell>
          <cell r="J129" t="str">
            <v>03603461</v>
          </cell>
        </row>
        <row r="130">
          <cell r="A130">
            <v>3606738</v>
          </cell>
          <cell r="B130" t="str">
            <v>MONTEMEZZO</v>
          </cell>
          <cell r="C130" t="str">
            <v>MATTEO</v>
          </cell>
          <cell r="D130" t="str">
            <v>A.A. ATLETICA MALO</v>
          </cell>
          <cell r="E130">
            <v>0</v>
          </cell>
          <cell r="F130">
            <v>1978</v>
          </cell>
          <cell r="G130">
            <v>0</v>
          </cell>
          <cell r="H130" t="str">
            <v>AAM</v>
          </cell>
          <cell r="I130" t="str">
            <v>00132</v>
          </cell>
          <cell r="J130" t="str">
            <v>03606738</v>
          </cell>
        </row>
        <row r="131">
          <cell r="A131">
            <v>3604472</v>
          </cell>
          <cell r="B131" t="str">
            <v>MORTINI</v>
          </cell>
          <cell r="C131" t="str">
            <v>RAFFAELLO</v>
          </cell>
          <cell r="D131" t="str">
            <v>ATLETICA UNION CREAZZO A.S.D.</v>
          </cell>
          <cell r="E131">
            <v>0</v>
          </cell>
          <cell r="F131">
            <v>1978</v>
          </cell>
          <cell r="G131">
            <v>0</v>
          </cell>
          <cell r="H131" t="str">
            <v>AAM</v>
          </cell>
          <cell r="I131" t="str">
            <v>00101</v>
          </cell>
          <cell r="J131" t="str">
            <v>03604472</v>
          </cell>
        </row>
        <row r="132">
          <cell r="A132">
            <v>3604523</v>
          </cell>
          <cell r="B132" t="str">
            <v>MOSCON</v>
          </cell>
          <cell r="C132" t="str">
            <v>DEVIS</v>
          </cell>
          <cell r="D132" t="str">
            <v>AMICI DELL'ATLETICA VICENZA</v>
          </cell>
          <cell r="E132">
            <v>0</v>
          </cell>
          <cell r="F132">
            <v>1982</v>
          </cell>
          <cell r="G132">
            <v>0</v>
          </cell>
          <cell r="H132" t="str">
            <v>AAM</v>
          </cell>
          <cell r="I132" t="str">
            <v>00265</v>
          </cell>
          <cell r="J132" t="str">
            <v>03604523</v>
          </cell>
        </row>
        <row r="133">
          <cell r="A133">
            <v>3603903</v>
          </cell>
          <cell r="B133" t="str">
            <v>MUTTERLE</v>
          </cell>
          <cell r="C133" t="str">
            <v>PAOLO</v>
          </cell>
          <cell r="D133" t="str">
            <v>ATLETICA CALDOGNO '93</v>
          </cell>
          <cell r="E133">
            <v>0</v>
          </cell>
          <cell r="F133">
            <v>1981</v>
          </cell>
          <cell r="G133">
            <v>0</v>
          </cell>
          <cell r="H133" t="str">
            <v>AAM</v>
          </cell>
          <cell r="I133" t="str">
            <v>00129</v>
          </cell>
          <cell r="J133" t="str">
            <v>03603903</v>
          </cell>
        </row>
        <row r="134">
          <cell r="A134">
            <v>3603811</v>
          </cell>
          <cell r="B134" t="str">
            <v>NORO</v>
          </cell>
          <cell r="C134" t="str">
            <v>FEDERICO</v>
          </cell>
          <cell r="D134" t="str">
            <v>G.S. LEONICENA</v>
          </cell>
          <cell r="E134">
            <v>0</v>
          </cell>
          <cell r="F134">
            <v>1982</v>
          </cell>
          <cell r="G134">
            <v>0</v>
          </cell>
          <cell r="H134" t="str">
            <v>AAM</v>
          </cell>
          <cell r="I134" t="str">
            <v>00136</v>
          </cell>
          <cell r="J134" t="str">
            <v>03603811</v>
          </cell>
        </row>
        <row r="135">
          <cell r="A135">
            <v>3604981</v>
          </cell>
          <cell r="B135" t="str">
            <v>ORLANDO</v>
          </cell>
          <cell r="C135" t="str">
            <v>RAFFAELE</v>
          </cell>
          <cell r="D135" t="str">
            <v>AMICI DELL'ATLETICA VICENZA</v>
          </cell>
          <cell r="E135">
            <v>0</v>
          </cell>
          <cell r="F135">
            <v>1979</v>
          </cell>
          <cell r="G135">
            <v>0</v>
          </cell>
          <cell r="H135" t="str">
            <v>AAM</v>
          </cell>
          <cell r="I135" t="str">
            <v>00265</v>
          </cell>
          <cell r="J135" t="str">
            <v>03604981</v>
          </cell>
        </row>
        <row r="136">
          <cell r="A136">
            <v>3603361</v>
          </cell>
          <cell r="B136" t="str">
            <v>PANA</v>
          </cell>
          <cell r="C136" t="str">
            <v>ANDREA</v>
          </cell>
          <cell r="D136" t="str">
            <v>ATLETICA VALCHIAMPO</v>
          </cell>
          <cell r="E136">
            <v>0</v>
          </cell>
          <cell r="F136">
            <v>1979</v>
          </cell>
          <cell r="G136">
            <v>0</v>
          </cell>
          <cell r="H136" t="str">
            <v>AAM</v>
          </cell>
          <cell r="I136" t="str">
            <v>00140</v>
          </cell>
          <cell r="J136" t="str">
            <v>03603361</v>
          </cell>
        </row>
        <row r="137">
          <cell r="A137">
            <v>3603491</v>
          </cell>
          <cell r="B137" t="str">
            <v>PEGORARO</v>
          </cell>
          <cell r="C137" t="str">
            <v>ROBERTO</v>
          </cell>
          <cell r="D137" t="str">
            <v>A.A. ATLETICA MALO</v>
          </cell>
          <cell r="E137">
            <v>0</v>
          </cell>
          <cell r="F137">
            <v>1980</v>
          </cell>
          <cell r="G137">
            <v>0</v>
          </cell>
          <cell r="H137" t="str">
            <v>AAM</v>
          </cell>
          <cell r="I137" t="str">
            <v>00132</v>
          </cell>
          <cell r="J137" t="str">
            <v>03603491</v>
          </cell>
        </row>
        <row r="138">
          <cell r="A138">
            <v>3606722</v>
          </cell>
          <cell r="B138" t="str">
            <v>PELOSO</v>
          </cell>
          <cell r="C138" t="str">
            <v>THOMAS</v>
          </cell>
          <cell r="D138" t="str">
            <v>ATLETICA VALCHIAMPO</v>
          </cell>
          <cell r="E138">
            <v>0</v>
          </cell>
          <cell r="F138">
            <v>1980</v>
          </cell>
          <cell r="G138">
            <v>0</v>
          </cell>
          <cell r="H138" t="str">
            <v>AAM</v>
          </cell>
          <cell r="I138" t="str">
            <v>00140</v>
          </cell>
          <cell r="J138" t="str">
            <v>03606722</v>
          </cell>
        </row>
        <row r="139">
          <cell r="A139">
            <v>3606740</v>
          </cell>
          <cell r="B139" t="str">
            <v>PERRONE</v>
          </cell>
          <cell r="C139" t="str">
            <v>VITTORIO</v>
          </cell>
          <cell r="D139" t="str">
            <v>A.A. ATLETICA MALO</v>
          </cell>
          <cell r="E139">
            <v>0</v>
          </cell>
          <cell r="F139">
            <v>1975</v>
          </cell>
          <cell r="G139">
            <v>0</v>
          </cell>
          <cell r="H139" t="str">
            <v>AAM</v>
          </cell>
          <cell r="I139" t="str">
            <v>00132</v>
          </cell>
          <cell r="J139" t="str">
            <v>03606740</v>
          </cell>
        </row>
        <row r="140">
          <cell r="A140">
            <v>3604132</v>
          </cell>
          <cell r="B140" t="str">
            <v>PICHIERRI</v>
          </cell>
          <cell r="C140" t="str">
            <v>FABIO</v>
          </cell>
          <cell r="D140" t="str">
            <v>POLISPORTIVA DUEVILLE</v>
          </cell>
          <cell r="E140">
            <v>0</v>
          </cell>
          <cell r="F140">
            <v>1978</v>
          </cell>
          <cell r="G140">
            <v>0</v>
          </cell>
          <cell r="H140" t="str">
            <v>AAM</v>
          </cell>
          <cell r="I140" t="str">
            <v>00112</v>
          </cell>
          <cell r="J140" t="str">
            <v>03604132</v>
          </cell>
        </row>
        <row r="141">
          <cell r="A141">
            <v>3600717</v>
          </cell>
          <cell r="B141" t="str">
            <v>PIEROBON</v>
          </cell>
          <cell r="C141" t="str">
            <v>MICHELE</v>
          </cell>
          <cell r="D141" t="str">
            <v>C.S.I. TEZZE SUL BRENTA</v>
          </cell>
          <cell r="E141">
            <v>0</v>
          </cell>
          <cell r="F141">
            <v>1979</v>
          </cell>
          <cell r="G141">
            <v>0</v>
          </cell>
          <cell r="H141" t="str">
            <v>AAM</v>
          </cell>
          <cell r="I141" t="str">
            <v>00134</v>
          </cell>
          <cell r="J141" t="str">
            <v>03600717</v>
          </cell>
        </row>
        <row r="142">
          <cell r="A142">
            <v>3603703</v>
          </cell>
          <cell r="B142" t="str">
            <v>PIZZOLATO</v>
          </cell>
          <cell r="C142" t="str">
            <v>ALESSANDRO</v>
          </cell>
          <cell r="D142" t="str">
            <v>A.P.D. VALDAGNO</v>
          </cell>
          <cell r="E142">
            <v>0</v>
          </cell>
          <cell r="F142">
            <v>1977</v>
          </cell>
          <cell r="G142">
            <v>0</v>
          </cell>
          <cell r="H142" t="str">
            <v>AAM</v>
          </cell>
          <cell r="I142" t="str">
            <v>00135</v>
          </cell>
          <cell r="J142" t="str">
            <v>03603703</v>
          </cell>
        </row>
        <row r="143">
          <cell r="A143">
            <v>3606741</v>
          </cell>
          <cell r="B143" t="str">
            <v>POSCOLIERO</v>
          </cell>
          <cell r="C143" t="str">
            <v>GIO BATTA</v>
          </cell>
          <cell r="D143" t="str">
            <v>A.A. ATLETICA MALO</v>
          </cell>
          <cell r="E143">
            <v>0</v>
          </cell>
          <cell r="F143">
            <v>1974</v>
          </cell>
          <cell r="G143">
            <v>0</v>
          </cell>
          <cell r="H143" t="str">
            <v>AAM</v>
          </cell>
          <cell r="I143" t="str">
            <v>00132</v>
          </cell>
          <cell r="J143" t="str">
            <v>03606741</v>
          </cell>
        </row>
        <row r="144">
          <cell r="A144">
            <v>3603467</v>
          </cell>
          <cell r="B144" t="str">
            <v>POZZACCHIO</v>
          </cell>
          <cell r="C144" t="str">
            <v>LUCA</v>
          </cell>
          <cell r="D144" t="str">
            <v>A.A. ATLETICA MALO</v>
          </cell>
          <cell r="E144">
            <v>0</v>
          </cell>
          <cell r="F144">
            <v>1974</v>
          </cell>
          <cell r="G144">
            <v>0</v>
          </cell>
          <cell r="H144" t="str">
            <v>AAM</v>
          </cell>
          <cell r="I144" t="str">
            <v>00132</v>
          </cell>
          <cell r="J144" t="str">
            <v>03603467</v>
          </cell>
        </row>
        <row r="145">
          <cell r="A145">
            <v>3602865</v>
          </cell>
          <cell r="B145" t="str">
            <v>RAPUANO</v>
          </cell>
          <cell r="C145" t="str">
            <v>GABRIELE</v>
          </cell>
          <cell r="D145" t="str">
            <v>ATLETICA ARZIGNANO</v>
          </cell>
          <cell r="E145">
            <v>0</v>
          </cell>
          <cell r="F145">
            <v>1974</v>
          </cell>
          <cell r="G145">
            <v>0</v>
          </cell>
          <cell r="H145" t="str">
            <v>AAM</v>
          </cell>
          <cell r="I145" t="str">
            <v>00131</v>
          </cell>
          <cell r="J145" t="str">
            <v>03602865</v>
          </cell>
        </row>
        <row r="146">
          <cell r="A146">
            <v>3603588</v>
          </cell>
          <cell r="B146" t="str">
            <v>REMONATO</v>
          </cell>
          <cell r="C146" t="str">
            <v>GIANMARIA</v>
          </cell>
          <cell r="D146" t="str">
            <v>AMICI DELL'ATLETICA VICENZA</v>
          </cell>
          <cell r="E146">
            <v>0</v>
          </cell>
          <cell r="F146">
            <v>1974</v>
          </cell>
          <cell r="G146">
            <v>0</v>
          </cell>
          <cell r="H146" t="str">
            <v>AAM</v>
          </cell>
          <cell r="I146" t="str">
            <v>00265</v>
          </cell>
          <cell r="J146" t="str">
            <v>03603588</v>
          </cell>
        </row>
        <row r="147">
          <cell r="A147">
            <v>3603375</v>
          </cell>
          <cell r="B147" t="str">
            <v>RIGO</v>
          </cell>
          <cell r="C147" t="str">
            <v>DANIELE</v>
          </cell>
          <cell r="D147" t="str">
            <v>ATLETICA VALCHIAMPO</v>
          </cell>
          <cell r="E147">
            <v>0</v>
          </cell>
          <cell r="F147">
            <v>1981</v>
          </cell>
          <cell r="G147">
            <v>0</v>
          </cell>
          <cell r="H147" t="str">
            <v>AAM</v>
          </cell>
          <cell r="I147" t="str">
            <v>00140</v>
          </cell>
          <cell r="J147" t="str">
            <v>03603375</v>
          </cell>
        </row>
        <row r="148">
          <cell r="A148">
            <v>3603183</v>
          </cell>
          <cell r="B148" t="str">
            <v>ROSO</v>
          </cell>
          <cell r="C148" t="str">
            <v>PAOLO</v>
          </cell>
          <cell r="D148" t="str">
            <v>A.S.D. VALLI DEL PASUBIO</v>
          </cell>
          <cell r="E148">
            <v>0</v>
          </cell>
          <cell r="F148">
            <v>1981</v>
          </cell>
          <cell r="G148">
            <v>0</v>
          </cell>
          <cell r="H148" t="str">
            <v>AAM</v>
          </cell>
          <cell r="I148" t="str">
            <v>00073</v>
          </cell>
          <cell r="J148" t="str">
            <v>03603183</v>
          </cell>
        </row>
        <row r="149">
          <cell r="A149">
            <v>3603788</v>
          </cell>
          <cell r="B149" t="str">
            <v>ROSSATO</v>
          </cell>
          <cell r="C149" t="str">
            <v>MIRCO</v>
          </cell>
          <cell r="D149" t="str">
            <v>G.S. LEONICENA</v>
          </cell>
          <cell r="E149">
            <v>0</v>
          </cell>
          <cell r="F149">
            <v>1974</v>
          </cell>
          <cell r="G149">
            <v>0</v>
          </cell>
          <cell r="H149" t="str">
            <v>AAM</v>
          </cell>
          <cell r="I149" t="str">
            <v>00136</v>
          </cell>
          <cell r="J149" t="str">
            <v>03603788</v>
          </cell>
        </row>
        <row r="150">
          <cell r="A150">
            <v>3605850</v>
          </cell>
          <cell r="B150" t="str">
            <v>SABADIN</v>
          </cell>
          <cell r="C150" t="str">
            <v>FABIO</v>
          </cell>
          <cell r="D150" t="str">
            <v>POLISPORTIVA DUEVILLE</v>
          </cell>
          <cell r="E150">
            <v>0</v>
          </cell>
          <cell r="F150">
            <v>1979</v>
          </cell>
          <cell r="G150">
            <v>0</v>
          </cell>
          <cell r="H150" t="str">
            <v>AAM</v>
          </cell>
          <cell r="I150" t="str">
            <v>00112</v>
          </cell>
          <cell r="J150" t="str">
            <v>03605850</v>
          </cell>
        </row>
        <row r="151">
          <cell r="A151">
            <v>3603098</v>
          </cell>
          <cell r="B151" t="str">
            <v>SAVEGNAGO</v>
          </cell>
          <cell r="C151" t="str">
            <v>MARCO</v>
          </cell>
          <cell r="D151" t="str">
            <v>ATLETICA ARZIGNANO</v>
          </cell>
          <cell r="E151">
            <v>0</v>
          </cell>
          <cell r="F151">
            <v>1975</v>
          </cell>
          <cell r="G151">
            <v>0</v>
          </cell>
          <cell r="H151" t="str">
            <v>AAM</v>
          </cell>
          <cell r="I151" t="str">
            <v>00131</v>
          </cell>
          <cell r="J151" t="str">
            <v>03603098</v>
          </cell>
        </row>
        <row r="152">
          <cell r="A152">
            <v>3603919</v>
          </cell>
          <cell r="B152" t="str">
            <v>SBABO</v>
          </cell>
          <cell r="C152" t="str">
            <v>DAVIDE</v>
          </cell>
          <cell r="D152" t="str">
            <v>ATLETICA CALDOGNO '93</v>
          </cell>
          <cell r="E152">
            <v>0</v>
          </cell>
          <cell r="F152">
            <v>1981</v>
          </cell>
          <cell r="G152">
            <v>0</v>
          </cell>
          <cell r="H152" t="str">
            <v>AAM</v>
          </cell>
          <cell r="I152" t="str">
            <v>00129</v>
          </cell>
          <cell r="J152" t="str">
            <v>03603919</v>
          </cell>
        </row>
        <row r="153">
          <cell r="A153">
            <v>3604526</v>
          </cell>
          <cell r="B153" t="str">
            <v>SGARABOTTO</v>
          </cell>
          <cell r="C153" t="str">
            <v>GIUSEPPE</v>
          </cell>
          <cell r="D153" t="str">
            <v>AMICI DELL'ATLETICA VICENZA</v>
          </cell>
          <cell r="E153">
            <v>0</v>
          </cell>
          <cell r="F153">
            <v>1980</v>
          </cell>
          <cell r="G153">
            <v>0</v>
          </cell>
          <cell r="H153" t="str">
            <v>AAM</v>
          </cell>
          <cell r="I153" t="str">
            <v>00265</v>
          </cell>
          <cell r="J153" t="str">
            <v>03604526</v>
          </cell>
        </row>
        <row r="154">
          <cell r="A154">
            <v>3604559</v>
          </cell>
          <cell r="B154" t="str">
            <v>SILO</v>
          </cell>
          <cell r="C154" t="str">
            <v>DANIELE</v>
          </cell>
          <cell r="D154" t="str">
            <v>CSI ATLETICA COLLI BERICI A.S.D.</v>
          </cell>
          <cell r="E154">
            <v>0</v>
          </cell>
          <cell r="F154">
            <v>1975</v>
          </cell>
          <cell r="G154">
            <v>0</v>
          </cell>
          <cell r="H154" t="str">
            <v>AAM</v>
          </cell>
          <cell r="I154" t="str">
            <v>00070</v>
          </cell>
          <cell r="J154" t="str">
            <v>03604559</v>
          </cell>
        </row>
        <row r="155">
          <cell r="A155">
            <v>3604133</v>
          </cell>
          <cell r="B155" t="str">
            <v>SPEZIALE</v>
          </cell>
          <cell r="C155" t="str">
            <v>ANGELO</v>
          </cell>
          <cell r="D155" t="str">
            <v>POLISPORTIVA DUEVILLE</v>
          </cell>
          <cell r="E155">
            <v>0</v>
          </cell>
          <cell r="F155">
            <v>1976</v>
          </cell>
          <cell r="G155">
            <v>0</v>
          </cell>
          <cell r="H155" t="str">
            <v>AAM</v>
          </cell>
          <cell r="I155" t="str">
            <v>00112</v>
          </cell>
          <cell r="J155" t="str">
            <v>03604133</v>
          </cell>
        </row>
        <row r="156">
          <cell r="A156">
            <v>3603538</v>
          </cell>
          <cell r="B156" t="str">
            <v>SPILLER</v>
          </cell>
          <cell r="C156" t="str">
            <v>CRISTIANO</v>
          </cell>
          <cell r="D156" t="str">
            <v>ATLETICA UNION CREAZZO A.S.D.</v>
          </cell>
          <cell r="E156">
            <v>0</v>
          </cell>
          <cell r="F156">
            <v>1977</v>
          </cell>
          <cell r="G156">
            <v>0</v>
          </cell>
          <cell r="H156" t="str">
            <v>AAM</v>
          </cell>
          <cell r="I156" t="str">
            <v>00101</v>
          </cell>
          <cell r="J156" t="str">
            <v>03603538</v>
          </cell>
        </row>
        <row r="157">
          <cell r="A157">
            <v>3607356</v>
          </cell>
          <cell r="B157" t="str">
            <v>SPLENDORE</v>
          </cell>
          <cell r="C157" t="str">
            <v>ALESSANDRO</v>
          </cell>
          <cell r="D157" t="str">
            <v>CSI ATLETICA COLLI BERICI A.S.D.</v>
          </cell>
          <cell r="E157">
            <v>0</v>
          </cell>
          <cell r="F157">
            <v>1975</v>
          </cell>
          <cell r="G157">
            <v>0</v>
          </cell>
          <cell r="H157" t="str">
            <v>AAM</v>
          </cell>
          <cell r="I157" t="str">
            <v>00070</v>
          </cell>
          <cell r="J157" t="str">
            <v>03607356</v>
          </cell>
        </row>
        <row r="158">
          <cell r="A158">
            <v>3602904</v>
          </cell>
          <cell r="B158" t="str">
            <v>TASSETTO</v>
          </cell>
          <cell r="C158" t="str">
            <v>MIRCO</v>
          </cell>
          <cell r="D158" t="str">
            <v>SPAZI VERDI</v>
          </cell>
          <cell r="E158">
            <v>0</v>
          </cell>
          <cell r="F158">
            <v>1977</v>
          </cell>
          <cell r="G158">
            <v>0</v>
          </cell>
          <cell r="H158" t="str">
            <v>AAM</v>
          </cell>
          <cell r="I158" t="str">
            <v>00298</v>
          </cell>
          <cell r="J158" t="str">
            <v>03602904</v>
          </cell>
        </row>
        <row r="159">
          <cell r="A159">
            <v>3603481</v>
          </cell>
          <cell r="B159" t="str">
            <v>THIENE</v>
          </cell>
          <cell r="C159" t="str">
            <v>NICOLA</v>
          </cell>
          <cell r="D159" t="str">
            <v>A.A. ATLETICA MALO</v>
          </cell>
          <cell r="E159">
            <v>0</v>
          </cell>
          <cell r="F159">
            <v>1977</v>
          </cell>
          <cell r="G159">
            <v>0</v>
          </cell>
          <cell r="H159" t="str">
            <v>AAM</v>
          </cell>
          <cell r="I159" t="str">
            <v>00132</v>
          </cell>
          <cell r="J159" t="str">
            <v>03603481</v>
          </cell>
        </row>
        <row r="160">
          <cell r="A160">
            <v>3603000</v>
          </cell>
          <cell r="B160" t="str">
            <v>TONIOLO</v>
          </cell>
          <cell r="C160" t="str">
            <v>GIOVANNI</v>
          </cell>
          <cell r="D160" t="str">
            <v>GRUPPO SPORTIVO ALPINI VICENZA</v>
          </cell>
          <cell r="E160">
            <v>0</v>
          </cell>
          <cell r="F160">
            <v>1977</v>
          </cell>
          <cell r="G160">
            <v>0</v>
          </cell>
          <cell r="H160" t="str">
            <v>AAM</v>
          </cell>
          <cell r="I160" t="str">
            <v>00288</v>
          </cell>
          <cell r="J160" t="str">
            <v>03603000</v>
          </cell>
        </row>
        <row r="161">
          <cell r="A161">
            <v>3607418</v>
          </cell>
          <cell r="B161" t="str">
            <v>TREVISAN</v>
          </cell>
          <cell r="C161" t="str">
            <v>MANUEL</v>
          </cell>
          <cell r="D161" t="str">
            <v>ATLETICA VALCHIAMPO</v>
          </cell>
          <cell r="E161">
            <v>0</v>
          </cell>
          <cell r="F161">
            <v>1975</v>
          </cell>
          <cell r="G161">
            <v>0</v>
          </cell>
          <cell r="H161" t="str">
            <v>AAM</v>
          </cell>
          <cell r="I161" t="str">
            <v>00140</v>
          </cell>
          <cell r="J161" t="str">
            <v>03607418</v>
          </cell>
        </row>
        <row r="162">
          <cell r="A162">
            <v>3603926</v>
          </cell>
          <cell r="B162" t="str">
            <v>URBANI</v>
          </cell>
          <cell r="C162" t="str">
            <v>DENIS</v>
          </cell>
          <cell r="D162" t="str">
            <v>ATLETICA CALDOGNO '93</v>
          </cell>
          <cell r="E162">
            <v>0</v>
          </cell>
          <cell r="F162">
            <v>1976</v>
          </cell>
          <cell r="G162">
            <v>0</v>
          </cell>
          <cell r="H162" t="str">
            <v>AAM</v>
          </cell>
          <cell r="I162" t="str">
            <v>00129</v>
          </cell>
          <cell r="J162" t="str">
            <v>03603926</v>
          </cell>
        </row>
        <row r="163">
          <cell r="A163">
            <v>3603508</v>
          </cell>
          <cell r="B163" t="str">
            <v>VALLE</v>
          </cell>
          <cell r="C163" t="str">
            <v>ALESSANDRO</v>
          </cell>
          <cell r="D163" t="str">
            <v>U.S. SUMMANO</v>
          </cell>
          <cell r="E163">
            <v>0</v>
          </cell>
          <cell r="F163">
            <v>1978</v>
          </cell>
          <cell r="G163">
            <v>0</v>
          </cell>
          <cell r="H163" t="str">
            <v>AAM</v>
          </cell>
          <cell r="I163" t="str">
            <v>00137</v>
          </cell>
          <cell r="J163" t="str">
            <v>03603508</v>
          </cell>
        </row>
        <row r="164">
          <cell r="A164">
            <v>3605854</v>
          </cell>
          <cell r="B164" t="str">
            <v>VISONA'</v>
          </cell>
          <cell r="C164" t="str">
            <v>FRANCO</v>
          </cell>
          <cell r="D164" t="str">
            <v>POLISPORTIVA DUEVILLE</v>
          </cell>
          <cell r="E164">
            <v>0</v>
          </cell>
          <cell r="F164">
            <v>1983</v>
          </cell>
          <cell r="G164">
            <v>0</v>
          </cell>
          <cell r="H164" t="str">
            <v>AAM</v>
          </cell>
          <cell r="I164" t="str">
            <v>00112</v>
          </cell>
          <cell r="J164" t="str">
            <v>03605854</v>
          </cell>
        </row>
        <row r="165">
          <cell r="A165">
            <v>3606534</v>
          </cell>
          <cell r="B165" t="str">
            <v>ZANAROTTI</v>
          </cell>
          <cell r="C165" t="str">
            <v>TOMMASO</v>
          </cell>
          <cell r="D165" t="str">
            <v>GRUPPO SPORTIVO ALPINI VICENZA</v>
          </cell>
          <cell r="E165">
            <v>0</v>
          </cell>
          <cell r="F165">
            <v>1978</v>
          </cell>
          <cell r="G165">
            <v>0</v>
          </cell>
          <cell r="H165" t="str">
            <v>AAM</v>
          </cell>
          <cell r="I165" t="str">
            <v>00288</v>
          </cell>
          <cell r="J165" t="str">
            <v>03606534</v>
          </cell>
        </row>
        <row r="166">
          <cell r="A166">
            <v>3603714</v>
          </cell>
          <cell r="B166" t="str">
            <v>ZANATTA</v>
          </cell>
          <cell r="C166" t="str">
            <v>MIRKO</v>
          </cell>
          <cell r="D166" t="str">
            <v>A.P.D. VALDAGNO</v>
          </cell>
          <cell r="E166">
            <v>0</v>
          </cell>
          <cell r="F166">
            <v>1978</v>
          </cell>
          <cell r="G166">
            <v>0</v>
          </cell>
          <cell r="H166" t="str">
            <v>AAM</v>
          </cell>
          <cell r="I166" t="str">
            <v>00135</v>
          </cell>
          <cell r="J166" t="str">
            <v>03603714</v>
          </cell>
        </row>
        <row r="167">
          <cell r="A167">
            <v>3603106</v>
          </cell>
          <cell r="B167" t="str">
            <v>ZANCONATO</v>
          </cell>
          <cell r="C167" t="str">
            <v>MAURIZIO</v>
          </cell>
          <cell r="D167" t="str">
            <v>ATLETICA ARZIGNANO</v>
          </cell>
          <cell r="E167">
            <v>0</v>
          </cell>
          <cell r="F167">
            <v>1976</v>
          </cell>
          <cell r="G167">
            <v>0</v>
          </cell>
          <cell r="H167" t="str">
            <v>AAM</v>
          </cell>
          <cell r="I167" t="str">
            <v>00131</v>
          </cell>
          <cell r="J167" t="str">
            <v>03603106</v>
          </cell>
        </row>
        <row r="168">
          <cell r="A168">
            <v>3607323</v>
          </cell>
          <cell r="B168" t="str">
            <v>ZARANTONELLO</v>
          </cell>
          <cell r="C168" t="str">
            <v>SIMONE</v>
          </cell>
          <cell r="D168" t="str">
            <v>ATLETICA UNION CREAZZO A.S.D.</v>
          </cell>
          <cell r="E168">
            <v>0</v>
          </cell>
          <cell r="F168">
            <v>1974</v>
          </cell>
          <cell r="G168">
            <v>0</v>
          </cell>
          <cell r="H168" t="str">
            <v>AAM</v>
          </cell>
          <cell r="I168" t="str">
            <v>00101</v>
          </cell>
          <cell r="J168" t="str">
            <v>03607323</v>
          </cell>
        </row>
        <row r="169">
          <cell r="A169">
            <v>3603484</v>
          </cell>
          <cell r="B169" t="str">
            <v>ZAUPA</v>
          </cell>
          <cell r="C169" t="str">
            <v>DIEGO</v>
          </cell>
          <cell r="D169" t="str">
            <v>A.A. ATLETICA MALO</v>
          </cell>
          <cell r="E169">
            <v>0</v>
          </cell>
          <cell r="F169">
            <v>1983</v>
          </cell>
          <cell r="G169">
            <v>0</v>
          </cell>
          <cell r="H169" t="str">
            <v>AAM</v>
          </cell>
          <cell r="I169" t="str">
            <v>00132</v>
          </cell>
          <cell r="J169" t="str">
            <v>03603484</v>
          </cell>
        </row>
        <row r="170">
          <cell r="A170">
            <v>3604120</v>
          </cell>
          <cell r="B170" t="str">
            <v>ZENERE</v>
          </cell>
          <cell r="C170" t="str">
            <v>DENIS</v>
          </cell>
          <cell r="D170" t="str">
            <v>POLISPORTIVA DUEVILLE</v>
          </cell>
          <cell r="E170">
            <v>0</v>
          </cell>
          <cell r="F170">
            <v>1975</v>
          </cell>
          <cell r="G170">
            <v>0</v>
          </cell>
          <cell r="H170" t="str">
            <v>AAM</v>
          </cell>
          <cell r="I170" t="str">
            <v>00112</v>
          </cell>
          <cell r="J170" t="str">
            <v>03604120</v>
          </cell>
        </row>
        <row r="171">
          <cell r="A171">
            <v>3604010</v>
          </cell>
          <cell r="B171" t="str">
            <v>ZILIO</v>
          </cell>
          <cell r="C171" t="str">
            <v>STEFANO</v>
          </cell>
          <cell r="D171" t="str">
            <v>POLISPORTIVA DUEVILLE</v>
          </cell>
          <cell r="E171">
            <v>0</v>
          </cell>
          <cell r="F171">
            <v>1975</v>
          </cell>
          <cell r="G171">
            <v>0</v>
          </cell>
          <cell r="H171" t="str">
            <v>AAM</v>
          </cell>
          <cell r="I171" t="str">
            <v>00112</v>
          </cell>
          <cell r="J171" t="str">
            <v>03604010</v>
          </cell>
        </row>
        <row r="172">
          <cell r="A172">
            <v>3603312</v>
          </cell>
          <cell r="B172" t="str">
            <v>ZORDAN</v>
          </cell>
          <cell r="C172" t="str">
            <v>ANDREA</v>
          </cell>
          <cell r="D172" t="str">
            <v>ATLETICA VALCHIAMPO</v>
          </cell>
          <cell r="E172">
            <v>0</v>
          </cell>
          <cell r="F172">
            <v>1983</v>
          </cell>
          <cell r="G172">
            <v>0</v>
          </cell>
          <cell r="H172" t="str">
            <v>AAM</v>
          </cell>
          <cell r="I172" t="str">
            <v>00140</v>
          </cell>
          <cell r="J172" t="str">
            <v>03603312</v>
          </cell>
        </row>
        <row r="173">
          <cell r="A173">
            <v>3606931</v>
          </cell>
          <cell r="B173" t="str">
            <v>ZORZIN</v>
          </cell>
          <cell r="C173" t="str">
            <v>LUCA</v>
          </cell>
          <cell r="D173" t="str">
            <v>ATLETICA ARZIGNANO</v>
          </cell>
          <cell r="E173">
            <v>0</v>
          </cell>
          <cell r="F173">
            <v>1981</v>
          </cell>
          <cell r="G173">
            <v>0</v>
          </cell>
          <cell r="H173" t="str">
            <v>AAM</v>
          </cell>
          <cell r="I173" t="str">
            <v>00131</v>
          </cell>
          <cell r="J173" t="str">
            <v>03606931</v>
          </cell>
        </row>
        <row r="174">
          <cell r="A174">
            <v>3603487</v>
          </cell>
          <cell r="B174" t="str">
            <v>ZUCCATO</v>
          </cell>
          <cell r="C174" t="str">
            <v>DIEGO</v>
          </cell>
          <cell r="D174" t="str">
            <v>A.A. ATLETICA MALO</v>
          </cell>
          <cell r="E174">
            <v>0</v>
          </cell>
          <cell r="F174">
            <v>1979</v>
          </cell>
          <cell r="G174">
            <v>0</v>
          </cell>
          <cell r="H174" t="str">
            <v>AAM</v>
          </cell>
          <cell r="I174" t="str">
            <v>00132</v>
          </cell>
          <cell r="J174" t="str">
            <v>03603487</v>
          </cell>
        </row>
        <row r="175">
          <cell r="A175">
            <v>3604425</v>
          </cell>
          <cell r="B175" t="str">
            <v>ZURLO</v>
          </cell>
          <cell r="C175" t="str">
            <v>LORENZO</v>
          </cell>
          <cell r="D175" t="str">
            <v>POLISPORTIVA SALF ALTOPADOVANA</v>
          </cell>
          <cell r="E175">
            <v>0</v>
          </cell>
          <cell r="F175">
            <v>1974</v>
          </cell>
          <cell r="G175">
            <v>0</v>
          </cell>
          <cell r="H175" t="str">
            <v>AAM</v>
          </cell>
          <cell r="I175" t="str">
            <v>00145</v>
          </cell>
          <cell r="J175" t="str">
            <v>03604425</v>
          </cell>
        </row>
        <row r="176">
          <cell r="A176">
            <v>3603932</v>
          </cell>
          <cell r="B176" t="str">
            <v>AGOSTINETTO</v>
          </cell>
          <cell r="C176" t="str">
            <v>KATIA</v>
          </cell>
          <cell r="D176" t="str">
            <v>POLISPORTIVA DUEVILLE</v>
          </cell>
          <cell r="E176">
            <v>0</v>
          </cell>
          <cell r="F176">
            <v>1971</v>
          </cell>
          <cell r="G176">
            <v>0</v>
          </cell>
          <cell r="H176" t="str">
            <v>ABF</v>
          </cell>
          <cell r="I176" t="str">
            <v>00112</v>
          </cell>
          <cell r="J176" t="str">
            <v>03603932</v>
          </cell>
        </row>
        <row r="177">
          <cell r="A177">
            <v>3603257</v>
          </cell>
          <cell r="B177" t="str">
            <v>ANZOLIN</v>
          </cell>
          <cell r="C177" t="str">
            <v>PAOLA</v>
          </cell>
          <cell r="D177" t="str">
            <v>A.P.D. VALDAGNO</v>
          </cell>
          <cell r="E177">
            <v>0</v>
          </cell>
          <cell r="F177">
            <v>1964</v>
          </cell>
          <cell r="G177">
            <v>0</v>
          </cell>
          <cell r="H177" t="str">
            <v>ABF</v>
          </cell>
          <cell r="I177" t="str">
            <v>00135</v>
          </cell>
          <cell r="J177" t="str">
            <v>03603257</v>
          </cell>
        </row>
        <row r="178">
          <cell r="A178">
            <v>3607721</v>
          </cell>
          <cell r="B178" t="str">
            <v>BALDUZZO</v>
          </cell>
          <cell r="C178" t="str">
            <v>MARIAGRAZIA</v>
          </cell>
          <cell r="D178" t="str">
            <v>A.P.D. VALDAGNO</v>
          </cell>
          <cell r="E178">
            <v>0</v>
          </cell>
          <cell r="F178">
            <v>1964</v>
          </cell>
          <cell r="G178">
            <v>0</v>
          </cell>
          <cell r="H178" t="str">
            <v>ABF</v>
          </cell>
          <cell r="I178" t="str">
            <v>00135</v>
          </cell>
          <cell r="J178" t="str">
            <v>03607721</v>
          </cell>
        </row>
        <row r="179">
          <cell r="A179">
            <v>3603938</v>
          </cell>
          <cell r="B179" t="str">
            <v>BEGGIO</v>
          </cell>
          <cell r="C179" t="str">
            <v>ANNA</v>
          </cell>
          <cell r="D179" t="str">
            <v>POLISPORTIVA DUEVILLE</v>
          </cell>
          <cell r="E179">
            <v>0</v>
          </cell>
          <cell r="F179">
            <v>1973</v>
          </cell>
          <cell r="G179">
            <v>0</v>
          </cell>
          <cell r="H179" t="str">
            <v>ABF</v>
          </cell>
          <cell r="I179" t="str">
            <v>00112</v>
          </cell>
          <cell r="J179" t="str">
            <v>03603938</v>
          </cell>
        </row>
        <row r="180">
          <cell r="A180">
            <v>3603409</v>
          </cell>
          <cell r="B180" t="str">
            <v>BEGHETTO</v>
          </cell>
          <cell r="C180" t="str">
            <v>BARBARA</v>
          </cell>
          <cell r="D180" t="str">
            <v>POLISPORTIVA SALF ALTOPADOVANA</v>
          </cell>
          <cell r="E180">
            <v>0</v>
          </cell>
          <cell r="F180">
            <v>1966</v>
          </cell>
          <cell r="G180">
            <v>0</v>
          </cell>
          <cell r="H180" t="str">
            <v>ABF</v>
          </cell>
          <cell r="I180" t="str">
            <v>00145</v>
          </cell>
          <cell r="J180" t="str">
            <v>03603409</v>
          </cell>
        </row>
        <row r="181">
          <cell r="A181">
            <v>3602443</v>
          </cell>
          <cell r="B181" t="str">
            <v>BENEDETTI</v>
          </cell>
          <cell r="C181" t="str">
            <v>MICHELA</v>
          </cell>
          <cell r="D181" t="str">
            <v>ATLETICA UNION CREAZZO A.S.D.</v>
          </cell>
          <cell r="E181">
            <v>0</v>
          </cell>
          <cell r="F181">
            <v>1973</v>
          </cell>
          <cell r="G181">
            <v>0</v>
          </cell>
          <cell r="H181" t="str">
            <v>ABF</v>
          </cell>
          <cell r="I181" t="str">
            <v>00101</v>
          </cell>
          <cell r="J181" t="str">
            <v>03602443</v>
          </cell>
        </row>
        <row r="182">
          <cell r="A182">
            <v>3602444</v>
          </cell>
          <cell r="B182" t="str">
            <v>BEVILACQUA</v>
          </cell>
          <cell r="C182" t="str">
            <v>DINA</v>
          </cell>
          <cell r="D182" t="str">
            <v>ATLETICA UNION CREAZZO A.S.D.</v>
          </cell>
          <cell r="E182">
            <v>0</v>
          </cell>
          <cell r="F182">
            <v>1965</v>
          </cell>
          <cell r="G182">
            <v>0</v>
          </cell>
          <cell r="H182" t="str">
            <v>ABF</v>
          </cell>
          <cell r="I182" t="str">
            <v>00101</v>
          </cell>
          <cell r="J182" t="str">
            <v>03602444</v>
          </cell>
        </row>
        <row r="183">
          <cell r="A183">
            <v>3604278</v>
          </cell>
          <cell r="B183" t="str">
            <v>BORTOLI</v>
          </cell>
          <cell r="C183" t="str">
            <v>ALBINA</v>
          </cell>
          <cell r="D183" t="str">
            <v>POLISPORTIVA DUEVILLE</v>
          </cell>
          <cell r="E183">
            <v>0</v>
          </cell>
          <cell r="F183">
            <v>1964</v>
          </cell>
          <cell r="G183">
            <v>0</v>
          </cell>
          <cell r="H183" t="str">
            <v>ABF</v>
          </cell>
          <cell r="I183" t="str">
            <v>00112</v>
          </cell>
          <cell r="J183" t="str">
            <v>03604278</v>
          </cell>
        </row>
        <row r="184">
          <cell r="A184">
            <v>3605824</v>
          </cell>
          <cell r="B184" t="str">
            <v>BORTOLI</v>
          </cell>
          <cell r="C184" t="str">
            <v>LUCIA AGNESE</v>
          </cell>
          <cell r="D184" t="str">
            <v>POLISPORTIVA DUEVILLE</v>
          </cell>
          <cell r="E184">
            <v>0</v>
          </cell>
          <cell r="F184">
            <v>1972</v>
          </cell>
          <cell r="G184">
            <v>0</v>
          </cell>
          <cell r="H184" t="str">
            <v>ABF</v>
          </cell>
          <cell r="I184" t="str">
            <v>00112</v>
          </cell>
          <cell r="J184" t="str">
            <v>03605824</v>
          </cell>
        </row>
        <row r="185">
          <cell r="A185">
            <v>3603500</v>
          </cell>
          <cell r="B185" t="str">
            <v>BRUNELLO</v>
          </cell>
          <cell r="C185" t="str">
            <v>MONICA</v>
          </cell>
          <cell r="D185" t="str">
            <v>U.S. SUMMANO</v>
          </cell>
          <cell r="E185">
            <v>0</v>
          </cell>
          <cell r="F185">
            <v>1969</v>
          </cell>
          <cell r="G185">
            <v>0</v>
          </cell>
          <cell r="H185" t="str">
            <v>ABF</v>
          </cell>
          <cell r="I185" t="str">
            <v>00137</v>
          </cell>
          <cell r="J185" t="str">
            <v>03603500</v>
          </cell>
        </row>
        <row r="186">
          <cell r="A186">
            <v>3602454</v>
          </cell>
          <cell r="B186" t="str">
            <v>CABEZZONI</v>
          </cell>
          <cell r="C186" t="str">
            <v>LAURA</v>
          </cell>
          <cell r="D186" t="str">
            <v>ATLETICA UNION CREAZZO A.S.D.</v>
          </cell>
          <cell r="E186">
            <v>0</v>
          </cell>
          <cell r="F186">
            <v>1971</v>
          </cell>
          <cell r="G186">
            <v>0</v>
          </cell>
          <cell r="H186" t="str">
            <v>ABF</v>
          </cell>
          <cell r="I186" t="str">
            <v>00101</v>
          </cell>
          <cell r="J186" t="str">
            <v>03602454</v>
          </cell>
        </row>
        <row r="187">
          <cell r="A187">
            <v>3602311</v>
          </cell>
          <cell r="B187" t="str">
            <v>CASTELLO</v>
          </cell>
          <cell r="C187" t="str">
            <v>SABRINA</v>
          </cell>
          <cell r="D187" t="str">
            <v>POL. DIL. MONTECCHIO PRECALCINO</v>
          </cell>
          <cell r="E187">
            <v>0</v>
          </cell>
          <cell r="F187">
            <v>1970</v>
          </cell>
          <cell r="G187">
            <v>0</v>
          </cell>
          <cell r="H187" t="str">
            <v>ABF</v>
          </cell>
          <cell r="I187" t="str">
            <v>00004</v>
          </cell>
          <cell r="J187" t="str">
            <v>03602311</v>
          </cell>
        </row>
        <row r="188">
          <cell r="A188">
            <v>3602466</v>
          </cell>
          <cell r="B188" t="str">
            <v>CECCHINATO</v>
          </cell>
          <cell r="C188" t="str">
            <v>MARIA</v>
          </cell>
          <cell r="D188" t="str">
            <v>ATLETICA UNION CREAZZO A.S.D.</v>
          </cell>
          <cell r="E188">
            <v>0</v>
          </cell>
          <cell r="F188">
            <v>1972</v>
          </cell>
          <cell r="G188">
            <v>0</v>
          </cell>
          <cell r="H188" t="str">
            <v>ABF</v>
          </cell>
          <cell r="I188" t="str">
            <v>00101</v>
          </cell>
          <cell r="J188" t="str">
            <v>03602466</v>
          </cell>
        </row>
        <row r="189">
          <cell r="A189">
            <v>3602468</v>
          </cell>
          <cell r="B189" t="str">
            <v>CONTRINO</v>
          </cell>
          <cell r="C189" t="str">
            <v>CRISTINA</v>
          </cell>
          <cell r="D189" t="str">
            <v>ATLETICA UNION CREAZZO A.S.D.</v>
          </cell>
          <cell r="E189">
            <v>0</v>
          </cell>
          <cell r="F189">
            <v>1966</v>
          </cell>
          <cell r="G189">
            <v>0</v>
          </cell>
          <cell r="H189" t="str">
            <v>ABF</v>
          </cell>
          <cell r="I189" t="str">
            <v>00101</v>
          </cell>
          <cell r="J189" t="str">
            <v>03602468</v>
          </cell>
        </row>
        <row r="190">
          <cell r="A190">
            <v>3604500</v>
          </cell>
          <cell r="B190" t="str">
            <v>CUNICO</v>
          </cell>
          <cell r="C190" t="str">
            <v>GIULIA</v>
          </cell>
          <cell r="D190" t="str">
            <v>POL. DIL. MONTECCHIO PRECALCINO</v>
          </cell>
          <cell r="E190">
            <v>0</v>
          </cell>
          <cell r="F190">
            <v>1972</v>
          </cell>
          <cell r="G190">
            <v>0</v>
          </cell>
          <cell r="H190" t="str">
            <v>ABF</v>
          </cell>
          <cell r="I190" t="str">
            <v>00004</v>
          </cell>
          <cell r="J190" t="str">
            <v>03604500</v>
          </cell>
        </row>
        <row r="191">
          <cell r="A191">
            <v>3603495</v>
          </cell>
          <cell r="B191" t="str">
            <v>DAGLI ORTI</v>
          </cell>
          <cell r="C191" t="str">
            <v>MGRAZIA</v>
          </cell>
          <cell r="D191" t="str">
            <v>A.A. ATLETICA MALO</v>
          </cell>
          <cell r="E191">
            <v>0</v>
          </cell>
          <cell r="F191">
            <v>1970</v>
          </cell>
          <cell r="G191">
            <v>0</v>
          </cell>
          <cell r="H191" t="str">
            <v>ABF</v>
          </cell>
          <cell r="I191" t="str">
            <v>00132</v>
          </cell>
          <cell r="J191" t="str">
            <v>03603495</v>
          </cell>
        </row>
        <row r="192">
          <cell r="A192">
            <v>3602261</v>
          </cell>
          <cell r="B192" t="str">
            <v>DAL FERRO</v>
          </cell>
          <cell r="C192" t="str">
            <v>RENATA</v>
          </cell>
          <cell r="D192" t="str">
            <v>POL. DIL. MONTECCHIO PRECALCINO</v>
          </cell>
          <cell r="E192">
            <v>0</v>
          </cell>
          <cell r="F192">
            <v>1965</v>
          </cell>
          <cell r="G192">
            <v>0</v>
          </cell>
          <cell r="H192" t="str">
            <v>ABF</v>
          </cell>
          <cell r="I192" t="str">
            <v>00004</v>
          </cell>
          <cell r="J192" t="str">
            <v>03602261</v>
          </cell>
        </row>
        <row r="193">
          <cell r="A193">
            <v>3603446</v>
          </cell>
          <cell r="B193" t="str">
            <v>DAL ZOTTO</v>
          </cell>
          <cell r="C193" t="str">
            <v>CHIARA</v>
          </cell>
          <cell r="D193" t="str">
            <v>A.A. ATLETICA MALO</v>
          </cell>
          <cell r="E193">
            <v>0</v>
          </cell>
          <cell r="F193">
            <v>1973</v>
          </cell>
          <cell r="G193">
            <v>0</v>
          </cell>
          <cell r="H193" t="str">
            <v>ABF</v>
          </cell>
          <cell r="I193" t="str">
            <v>00132</v>
          </cell>
          <cell r="J193" t="str">
            <v>03603446</v>
          </cell>
        </row>
        <row r="194">
          <cell r="A194">
            <v>3603333</v>
          </cell>
          <cell r="B194" t="str">
            <v>DALLA VALLE</v>
          </cell>
          <cell r="C194" t="str">
            <v>LAURA</v>
          </cell>
          <cell r="D194" t="str">
            <v>ATLETICA VALCHIAMPO</v>
          </cell>
          <cell r="E194">
            <v>0</v>
          </cell>
          <cell r="F194">
            <v>1971</v>
          </cell>
          <cell r="G194">
            <v>0</v>
          </cell>
          <cell r="H194" t="str">
            <v>ABF</v>
          </cell>
          <cell r="I194" t="str">
            <v>00140</v>
          </cell>
          <cell r="J194" t="str">
            <v>03603333</v>
          </cell>
        </row>
        <row r="195">
          <cell r="A195">
            <v>3605272</v>
          </cell>
          <cell r="B195" t="str">
            <v>DELLI</v>
          </cell>
          <cell r="C195" t="str">
            <v>DEBORA</v>
          </cell>
          <cell r="D195" t="str">
            <v>G.S. LEONICENA</v>
          </cell>
          <cell r="E195">
            <v>0</v>
          </cell>
          <cell r="F195">
            <v>1970</v>
          </cell>
          <cell r="G195">
            <v>0</v>
          </cell>
          <cell r="H195" t="str">
            <v>ABF</v>
          </cell>
          <cell r="I195" t="str">
            <v>00136</v>
          </cell>
          <cell r="J195" t="str">
            <v>03605272</v>
          </cell>
        </row>
        <row r="196">
          <cell r="A196">
            <v>3604567</v>
          </cell>
          <cell r="B196" t="str">
            <v>DONADELLO</v>
          </cell>
          <cell r="C196" t="str">
            <v>LORETTA</v>
          </cell>
          <cell r="D196" t="str">
            <v>AMICI DELL'ATLETICA VICENZA</v>
          </cell>
          <cell r="E196">
            <v>0</v>
          </cell>
          <cell r="F196">
            <v>1973</v>
          </cell>
          <cell r="G196">
            <v>0</v>
          </cell>
          <cell r="H196" t="str">
            <v>ABF</v>
          </cell>
          <cell r="I196" t="str">
            <v>00265</v>
          </cell>
          <cell r="J196" t="str">
            <v>03604567</v>
          </cell>
        </row>
        <row r="197">
          <cell r="A197">
            <v>3603758</v>
          </cell>
          <cell r="B197" t="str">
            <v>ERTANI</v>
          </cell>
          <cell r="C197" t="str">
            <v>LAURA</v>
          </cell>
          <cell r="D197" t="str">
            <v>G.S. LEONICENA</v>
          </cell>
          <cell r="E197">
            <v>0</v>
          </cell>
          <cell r="F197">
            <v>1968</v>
          </cell>
          <cell r="G197">
            <v>0</v>
          </cell>
          <cell r="H197" t="str">
            <v>ABF</v>
          </cell>
          <cell r="I197" t="str">
            <v>00136</v>
          </cell>
          <cell r="J197" t="str">
            <v>03603758</v>
          </cell>
        </row>
        <row r="198">
          <cell r="A198">
            <v>3606719</v>
          </cell>
          <cell r="B198" t="str">
            <v>FACCIN</v>
          </cell>
          <cell r="C198" t="str">
            <v>FEDERICA ADALGISA</v>
          </cell>
          <cell r="D198" t="str">
            <v>ATLETICA VALCHIAMPO</v>
          </cell>
          <cell r="E198">
            <v>0</v>
          </cell>
          <cell r="F198">
            <v>1970</v>
          </cell>
          <cell r="G198">
            <v>0</v>
          </cell>
          <cell r="H198" t="str">
            <v>ABF</v>
          </cell>
          <cell r="I198" t="str">
            <v>00140</v>
          </cell>
          <cell r="J198" t="str">
            <v>03606719</v>
          </cell>
        </row>
        <row r="199">
          <cell r="A199">
            <v>3603014</v>
          </cell>
          <cell r="B199" t="str">
            <v>FAGGIANA</v>
          </cell>
          <cell r="C199" t="str">
            <v>MIRKA</v>
          </cell>
          <cell r="D199" t="str">
            <v>ATLETICA ARZIGNANO</v>
          </cell>
          <cell r="E199">
            <v>0</v>
          </cell>
          <cell r="F199">
            <v>1971</v>
          </cell>
          <cell r="G199">
            <v>0</v>
          </cell>
          <cell r="H199" t="str">
            <v>ABF</v>
          </cell>
          <cell r="I199" t="str">
            <v>00131</v>
          </cell>
          <cell r="J199" t="str">
            <v>03603014</v>
          </cell>
        </row>
        <row r="200">
          <cell r="A200">
            <v>3603054</v>
          </cell>
          <cell r="B200" t="str">
            <v>FARINA</v>
          </cell>
          <cell r="C200" t="str">
            <v>CINZIA</v>
          </cell>
          <cell r="D200" t="str">
            <v>ATLETICA ARZIGNANO</v>
          </cell>
          <cell r="E200">
            <v>0</v>
          </cell>
          <cell r="F200">
            <v>1973</v>
          </cell>
          <cell r="G200">
            <v>0</v>
          </cell>
          <cell r="H200" t="str">
            <v>ABF</v>
          </cell>
          <cell r="I200" t="str">
            <v>00131</v>
          </cell>
          <cell r="J200" t="str">
            <v>03603054</v>
          </cell>
        </row>
        <row r="201">
          <cell r="A201">
            <v>3605838</v>
          </cell>
          <cell r="B201" t="str">
            <v>FARISATO</v>
          </cell>
          <cell r="C201" t="str">
            <v>ROBERTA</v>
          </cell>
          <cell r="D201" t="str">
            <v>POLISPORTIVA DUEVILLE</v>
          </cell>
          <cell r="E201">
            <v>0</v>
          </cell>
          <cell r="F201">
            <v>1967</v>
          </cell>
          <cell r="G201">
            <v>0</v>
          </cell>
          <cell r="H201" t="str">
            <v>ABF</v>
          </cell>
          <cell r="I201" t="str">
            <v>00112</v>
          </cell>
          <cell r="J201" t="str">
            <v>03605838</v>
          </cell>
        </row>
        <row r="202">
          <cell r="A202">
            <v>3605627</v>
          </cell>
          <cell r="B202" t="str">
            <v>FINATO</v>
          </cell>
          <cell r="C202" t="str">
            <v>LORENA</v>
          </cell>
          <cell r="D202" t="str">
            <v>ARCES</v>
          </cell>
          <cell r="E202">
            <v>0</v>
          </cell>
          <cell r="F202">
            <v>1967</v>
          </cell>
          <cell r="G202">
            <v>0</v>
          </cell>
          <cell r="H202" t="str">
            <v>ABF</v>
          </cell>
          <cell r="I202" t="str">
            <v>00339</v>
          </cell>
          <cell r="J202" t="str">
            <v>03605627</v>
          </cell>
        </row>
        <row r="203">
          <cell r="A203">
            <v>3603277</v>
          </cell>
          <cell r="B203" t="str">
            <v>FURLATO</v>
          </cell>
          <cell r="C203" t="str">
            <v>LUIGINA</v>
          </cell>
          <cell r="D203" t="str">
            <v>A.P.D. VALDAGNO</v>
          </cell>
          <cell r="E203">
            <v>0</v>
          </cell>
          <cell r="F203">
            <v>1966</v>
          </cell>
          <cell r="G203">
            <v>0</v>
          </cell>
          <cell r="H203" t="str">
            <v>ABF</v>
          </cell>
          <cell r="I203" t="str">
            <v>00135</v>
          </cell>
          <cell r="J203" t="str">
            <v>03603277</v>
          </cell>
        </row>
        <row r="204">
          <cell r="A204">
            <v>3602498</v>
          </cell>
          <cell r="B204" t="str">
            <v>GASPARI</v>
          </cell>
          <cell r="C204" t="str">
            <v>NADIA</v>
          </cell>
          <cell r="D204" t="str">
            <v>ATLETICA UNION CREAZZO A.S.D.</v>
          </cell>
          <cell r="E204">
            <v>0</v>
          </cell>
          <cell r="F204">
            <v>1970</v>
          </cell>
          <cell r="G204">
            <v>0</v>
          </cell>
          <cell r="H204" t="str">
            <v>ABF</v>
          </cell>
          <cell r="I204" t="str">
            <v>00101</v>
          </cell>
          <cell r="J204" t="str">
            <v>03602498</v>
          </cell>
        </row>
        <row r="205">
          <cell r="A205">
            <v>3602970</v>
          </cell>
          <cell r="B205" t="str">
            <v>GHEDIN</v>
          </cell>
          <cell r="C205" t="str">
            <v>SABINA</v>
          </cell>
          <cell r="D205" t="str">
            <v>AMICI DELL'ATLETICA VICENZA</v>
          </cell>
          <cell r="E205">
            <v>0</v>
          </cell>
          <cell r="F205">
            <v>1966</v>
          </cell>
          <cell r="G205">
            <v>0</v>
          </cell>
          <cell r="H205" t="str">
            <v>ABF</v>
          </cell>
          <cell r="I205" t="str">
            <v>00265</v>
          </cell>
          <cell r="J205" t="str">
            <v>03602970</v>
          </cell>
        </row>
        <row r="206">
          <cell r="A206">
            <v>3602505</v>
          </cell>
          <cell r="B206" t="str">
            <v>GIANELLO</v>
          </cell>
          <cell r="C206" t="str">
            <v>EVELIN</v>
          </cell>
          <cell r="D206" t="str">
            <v>ATLETICA UNION CREAZZO A.S.D.</v>
          </cell>
          <cell r="E206">
            <v>0</v>
          </cell>
          <cell r="F206">
            <v>1971</v>
          </cell>
          <cell r="G206">
            <v>0</v>
          </cell>
          <cell r="H206" t="str">
            <v>ABF</v>
          </cell>
          <cell r="I206" t="str">
            <v>00101</v>
          </cell>
          <cell r="J206" t="str">
            <v>03602505</v>
          </cell>
        </row>
        <row r="207">
          <cell r="A207">
            <v>3603066</v>
          </cell>
          <cell r="B207" t="str">
            <v>GIURIOLO</v>
          </cell>
          <cell r="C207" t="str">
            <v>MARIA</v>
          </cell>
          <cell r="D207" t="str">
            <v>ATLETICA ARZIGNANO</v>
          </cell>
          <cell r="E207">
            <v>0</v>
          </cell>
          <cell r="F207">
            <v>1966</v>
          </cell>
          <cell r="G207">
            <v>0</v>
          </cell>
          <cell r="H207" t="str">
            <v>ABF</v>
          </cell>
          <cell r="I207" t="str">
            <v>00131</v>
          </cell>
          <cell r="J207" t="str">
            <v>03603066</v>
          </cell>
        </row>
        <row r="208">
          <cell r="A208">
            <v>3602976</v>
          </cell>
          <cell r="B208" t="str">
            <v>GONELLA</v>
          </cell>
          <cell r="C208" t="str">
            <v>CLAUDIA</v>
          </cell>
          <cell r="D208" t="str">
            <v>POLISPORTIVA DUEVILLE</v>
          </cell>
          <cell r="E208">
            <v>0</v>
          </cell>
          <cell r="F208">
            <v>1966</v>
          </cell>
          <cell r="G208">
            <v>0</v>
          </cell>
          <cell r="H208" t="str">
            <v>ABF</v>
          </cell>
          <cell r="I208" t="str">
            <v>00112</v>
          </cell>
          <cell r="J208" t="str">
            <v>03602976</v>
          </cell>
        </row>
        <row r="209">
          <cell r="A209">
            <v>3603889</v>
          </cell>
          <cell r="B209" t="str">
            <v>IPINO</v>
          </cell>
          <cell r="C209" t="str">
            <v>MICHELA</v>
          </cell>
          <cell r="D209" t="str">
            <v>ATLETICA CALDOGNO '93</v>
          </cell>
          <cell r="E209">
            <v>0</v>
          </cell>
          <cell r="F209">
            <v>1969</v>
          </cell>
          <cell r="G209">
            <v>0</v>
          </cell>
          <cell r="H209" t="str">
            <v>ABF</v>
          </cell>
          <cell r="I209" t="str">
            <v>00129</v>
          </cell>
          <cell r="J209" t="str">
            <v>03603889</v>
          </cell>
        </row>
        <row r="210">
          <cell r="A210">
            <v>3603020</v>
          </cell>
          <cell r="B210" t="str">
            <v>MARTINI</v>
          </cell>
          <cell r="C210" t="str">
            <v>MICHELA ROSA IDA</v>
          </cell>
          <cell r="D210" t="str">
            <v>ATLETICA ARZIGNANO</v>
          </cell>
          <cell r="E210">
            <v>0</v>
          </cell>
          <cell r="F210">
            <v>1969</v>
          </cell>
          <cell r="G210">
            <v>0</v>
          </cell>
          <cell r="H210" t="str">
            <v>ABF</v>
          </cell>
          <cell r="I210" t="str">
            <v>00131</v>
          </cell>
          <cell r="J210" t="str">
            <v>03603020</v>
          </cell>
        </row>
        <row r="211">
          <cell r="A211">
            <v>3605206</v>
          </cell>
          <cell r="B211" t="str">
            <v>MARTON</v>
          </cell>
          <cell r="C211" t="str">
            <v>MONICA</v>
          </cell>
          <cell r="D211" t="str">
            <v>AMICI DELL'ATLETICA VICENZA</v>
          </cell>
          <cell r="E211">
            <v>0</v>
          </cell>
          <cell r="F211">
            <v>1967</v>
          </cell>
          <cell r="G211">
            <v>0</v>
          </cell>
          <cell r="H211" t="str">
            <v>ABF</v>
          </cell>
          <cell r="I211" t="str">
            <v>00265</v>
          </cell>
          <cell r="J211" t="str">
            <v>03605206</v>
          </cell>
        </row>
        <row r="212">
          <cell r="A212">
            <v>3605984</v>
          </cell>
          <cell r="B212" t="str">
            <v>MEDA</v>
          </cell>
          <cell r="C212" t="str">
            <v>ROBERTA</v>
          </cell>
          <cell r="D212" t="str">
            <v>AMICI DELL'ATLETICA VICENZA</v>
          </cell>
          <cell r="E212">
            <v>0</v>
          </cell>
          <cell r="F212">
            <v>1969</v>
          </cell>
          <cell r="G212">
            <v>0</v>
          </cell>
          <cell r="H212" t="str">
            <v>ABF</v>
          </cell>
          <cell r="I212" t="str">
            <v>00265</v>
          </cell>
          <cell r="J212" t="str">
            <v>03605984</v>
          </cell>
        </row>
        <row r="213">
          <cell r="A213">
            <v>3607353</v>
          </cell>
          <cell r="B213" t="str">
            <v>MIHAYLOVA</v>
          </cell>
          <cell r="C213" t="str">
            <v>ALBENA</v>
          </cell>
          <cell r="D213" t="str">
            <v>POLISPORTIVA SALF ALTOPADOVANA</v>
          </cell>
          <cell r="E213">
            <v>0</v>
          </cell>
          <cell r="F213">
            <v>1973</v>
          </cell>
          <cell r="G213">
            <v>0</v>
          </cell>
          <cell r="H213" t="str">
            <v>ABF</v>
          </cell>
          <cell r="I213" t="str">
            <v>00145</v>
          </cell>
          <cell r="J213" t="str">
            <v>03607353</v>
          </cell>
        </row>
        <row r="214">
          <cell r="A214">
            <v>3602521</v>
          </cell>
          <cell r="B214" t="str">
            <v>MUNARI</v>
          </cell>
          <cell r="C214" t="str">
            <v>FEDERICA</v>
          </cell>
          <cell r="D214" t="str">
            <v>ATLETICA UNION CREAZZO A.S.D.</v>
          </cell>
          <cell r="E214">
            <v>0</v>
          </cell>
          <cell r="F214">
            <v>1973</v>
          </cell>
          <cell r="G214">
            <v>0</v>
          </cell>
          <cell r="H214" t="str">
            <v>ABF</v>
          </cell>
          <cell r="I214" t="str">
            <v>00101</v>
          </cell>
          <cell r="J214" t="str">
            <v>03602521</v>
          </cell>
        </row>
        <row r="215">
          <cell r="A215">
            <v>3603502</v>
          </cell>
          <cell r="B215" t="str">
            <v>MUNERATO</v>
          </cell>
          <cell r="C215" t="str">
            <v>FABIOLA</v>
          </cell>
          <cell r="D215" t="str">
            <v>U.S. SUMMANO</v>
          </cell>
          <cell r="E215">
            <v>0</v>
          </cell>
          <cell r="F215">
            <v>1967</v>
          </cell>
          <cell r="G215">
            <v>0</v>
          </cell>
          <cell r="H215" t="str">
            <v>ABF</v>
          </cell>
          <cell r="I215" t="str">
            <v>00137</v>
          </cell>
          <cell r="J215" t="str">
            <v>03603502</v>
          </cell>
        </row>
        <row r="216">
          <cell r="A216">
            <v>3602306</v>
          </cell>
          <cell r="B216" t="str">
            <v>NEGROPONTE</v>
          </cell>
          <cell r="C216" t="str">
            <v>ELENA</v>
          </cell>
          <cell r="D216" t="str">
            <v>POL. DIL. MONTECCHIO PRECALCINO</v>
          </cell>
          <cell r="E216">
            <v>0</v>
          </cell>
          <cell r="F216">
            <v>1971</v>
          </cell>
          <cell r="G216">
            <v>0</v>
          </cell>
          <cell r="H216" t="str">
            <v>ABF</v>
          </cell>
          <cell r="I216" t="str">
            <v>00004</v>
          </cell>
          <cell r="J216" t="str">
            <v>03602306</v>
          </cell>
        </row>
        <row r="217">
          <cell r="A217">
            <v>3604162</v>
          </cell>
          <cell r="B217" t="str">
            <v>OSELLADORE</v>
          </cell>
          <cell r="C217" t="str">
            <v>GIUSEPPINA</v>
          </cell>
          <cell r="D217" t="str">
            <v>ATLETICA CALDOGNO '93</v>
          </cell>
          <cell r="E217">
            <v>0</v>
          </cell>
          <cell r="F217">
            <v>1965</v>
          </cell>
          <cell r="G217">
            <v>0</v>
          </cell>
          <cell r="H217" t="str">
            <v>ABF</v>
          </cell>
          <cell r="I217" t="str">
            <v>00129</v>
          </cell>
          <cell r="J217" t="str">
            <v>03604162</v>
          </cell>
        </row>
        <row r="218">
          <cell r="A218">
            <v>3604516</v>
          </cell>
          <cell r="B218" t="str">
            <v>PANOZZO</v>
          </cell>
          <cell r="C218" t="str">
            <v>MATILDE</v>
          </cell>
          <cell r="D218" t="str">
            <v>POLISPORTIVA DUEVILLE</v>
          </cell>
          <cell r="E218">
            <v>0</v>
          </cell>
          <cell r="F218">
            <v>1973</v>
          </cell>
          <cell r="G218">
            <v>0</v>
          </cell>
          <cell r="H218" t="str">
            <v>ABF</v>
          </cell>
          <cell r="I218" t="str">
            <v>00112</v>
          </cell>
          <cell r="J218" t="str">
            <v>03604516</v>
          </cell>
        </row>
        <row r="219">
          <cell r="A219">
            <v>3603985</v>
          </cell>
          <cell r="B219" t="str">
            <v>PELOSO</v>
          </cell>
          <cell r="C219" t="str">
            <v>ROSELLA</v>
          </cell>
          <cell r="D219" t="str">
            <v>POLISPORTIVA DUEVILLE</v>
          </cell>
          <cell r="E219">
            <v>0</v>
          </cell>
          <cell r="F219">
            <v>1966</v>
          </cell>
          <cell r="G219">
            <v>0</v>
          </cell>
          <cell r="H219" t="str">
            <v>ABF</v>
          </cell>
          <cell r="I219" t="str">
            <v>00112</v>
          </cell>
          <cell r="J219" t="str">
            <v>03603985</v>
          </cell>
        </row>
        <row r="220">
          <cell r="A220">
            <v>3603285</v>
          </cell>
          <cell r="B220" t="str">
            <v>PERANZANI</v>
          </cell>
          <cell r="C220" t="str">
            <v>MARINA</v>
          </cell>
          <cell r="D220" t="str">
            <v>A.P.D. VALDAGNO</v>
          </cell>
          <cell r="E220">
            <v>0</v>
          </cell>
          <cell r="F220">
            <v>1967</v>
          </cell>
          <cell r="G220">
            <v>0</v>
          </cell>
          <cell r="H220" t="str">
            <v>ABF</v>
          </cell>
          <cell r="I220" t="str">
            <v>00135</v>
          </cell>
          <cell r="J220" t="str">
            <v>03603285</v>
          </cell>
        </row>
        <row r="221">
          <cell r="A221">
            <v>3603724</v>
          </cell>
          <cell r="B221" t="str">
            <v>PERTEGATO</v>
          </cell>
          <cell r="C221" t="str">
            <v>GIULIANA</v>
          </cell>
          <cell r="D221" t="str">
            <v>GRUPPO SPORTIVO ALPINI VICENZA</v>
          </cell>
          <cell r="E221">
            <v>0</v>
          </cell>
          <cell r="F221">
            <v>1968</v>
          </cell>
          <cell r="G221">
            <v>0</v>
          </cell>
          <cell r="H221" t="str">
            <v>ABF</v>
          </cell>
          <cell r="I221" t="str">
            <v>00288</v>
          </cell>
          <cell r="J221" t="str">
            <v>03603724</v>
          </cell>
        </row>
        <row r="222">
          <cell r="A222">
            <v>3602527</v>
          </cell>
          <cell r="B222" t="str">
            <v>PIGATTO</v>
          </cell>
          <cell r="C222" t="str">
            <v>MARIAROSA</v>
          </cell>
          <cell r="D222" t="str">
            <v>ATLETICA UNION CREAZZO A.S.D.</v>
          </cell>
          <cell r="E222">
            <v>0</v>
          </cell>
          <cell r="F222">
            <v>1968</v>
          </cell>
          <cell r="G222">
            <v>0</v>
          </cell>
          <cell r="H222" t="str">
            <v>ABF</v>
          </cell>
          <cell r="I222" t="str">
            <v>00101</v>
          </cell>
          <cell r="J222" t="str">
            <v>03602527</v>
          </cell>
        </row>
        <row r="223">
          <cell r="A223">
            <v>3605174</v>
          </cell>
          <cell r="B223" t="str">
            <v>POLITI</v>
          </cell>
          <cell r="C223" t="str">
            <v>MARIA ANTONIETTA</v>
          </cell>
          <cell r="D223" t="str">
            <v>ATLETICA CALDOGNO '93</v>
          </cell>
          <cell r="E223">
            <v>0</v>
          </cell>
          <cell r="F223">
            <v>1970</v>
          </cell>
          <cell r="G223">
            <v>0</v>
          </cell>
          <cell r="H223" t="str">
            <v>ABF</v>
          </cell>
          <cell r="I223" t="str">
            <v>00129</v>
          </cell>
          <cell r="J223" t="str">
            <v>03605174</v>
          </cell>
        </row>
        <row r="224">
          <cell r="A224">
            <v>3603539</v>
          </cell>
          <cell r="B224" t="str">
            <v>POZZI</v>
          </cell>
          <cell r="C224" t="str">
            <v>MARIABERICA</v>
          </cell>
          <cell r="D224" t="str">
            <v>AMICI DELL'ATLETICA VICENZA</v>
          </cell>
          <cell r="E224">
            <v>0</v>
          </cell>
          <cell r="F224">
            <v>1970</v>
          </cell>
          <cell r="G224">
            <v>0</v>
          </cell>
          <cell r="H224" t="str">
            <v>ABF</v>
          </cell>
          <cell r="I224" t="str">
            <v>00265</v>
          </cell>
          <cell r="J224" t="str">
            <v>03603539</v>
          </cell>
        </row>
        <row r="225">
          <cell r="A225">
            <v>3603994</v>
          </cell>
          <cell r="B225" t="str">
            <v>RIGHI</v>
          </cell>
          <cell r="C225" t="str">
            <v>ELENA</v>
          </cell>
          <cell r="D225" t="str">
            <v>POLISPORTIVA DUEVILLE</v>
          </cell>
          <cell r="E225">
            <v>0</v>
          </cell>
          <cell r="F225">
            <v>1968</v>
          </cell>
          <cell r="G225">
            <v>0</v>
          </cell>
          <cell r="H225" t="str">
            <v>ABF</v>
          </cell>
          <cell r="I225" t="str">
            <v>00112</v>
          </cell>
          <cell r="J225" t="str">
            <v>03603994</v>
          </cell>
        </row>
        <row r="226">
          <cell r="A226">
            <v>3602537</v>
          </cell>
          <cell r="B226" t="str">
            <v>RIGODANZO</v>
          </cell>
          <cell r="C226" t="str">
            <v>DANIELA</v>
          </cell>
          <cell r="D226" t="str">
            <v>ATLETICA UNION CREAZZO A.S.D.</v>
          </cell>
          <cell r="E226">
            <v>0</v>
          </cell>
          <cell r="F226">
            <v>1969</v>
          </cell>
          <cell r="G226">
            <v>0</v>
          </cell>
          <cell r="H226" t="str">
            <v>ABF</v>
          </cell>
          <cell r="I226" t="str">
            <v>00101</v>
          </cell>
          <cell r="J226" t="str">
            <v>03602537</v>
          </cell>
        </row>
        <row r="227">
          <cell r="A227">
            <v>3604466</v>
          </cell>
          <cell r="B227" t="str">
            <v>RIGONI</v>
          </cell>
          <cell r="C227" t="str">
            <v>MINA</v>
          </cell>
          <cell r="D227" t="str">
            <v>SPAZI VERDI</v>
          </cell>
          <cell r="E227">
            <v>0</v>
          </cell>
          <cell r="F227">
            <v>1967</v>
          </cell>
          <cell r="G227">
            <v>0</v>
          </cell>
          <cell r="H227" t="str">
            <v>ABF</v>
          </cell>
          <cell r="I227" t="str">
            <v>00298</v>
          </cell>
          <cell r="J227" t="str">
            <v>03604466</v>
          </cell>
        </row>
        <row r="228">
          <cell r="A228">
            <v>3603093</v>
          </cell>
          <cell r="B228" t="str">
            <v>RIZZO</v>
          </cell>
          <cell r="C228" t="str">
            <v>ROSARIA</v>
          </cell>
          <cell r="D228" t="str">
            <v>ATLETICA ARZIGNANO</v>
          </cell>
          <cell r="E228">
            <v>0</v>
          </cell>
          <cell r="F228">
            <v>1970</v>
          </cell>
          <cell r="G228">
            <v>0</v>
          </cell>
          <cell r="H228" t="str">
            <v>ABF</v>
          </cell>
          <cell r="I228" t="str">
            <v>00131</v>
          </cell>
          <cell r="J228" t="str">
            <v>03603093</v>
          </cell>
        </row>
        <row r="229">
          <cell r="A229">
            <v>3603473</v>
          </cell>
          <cell r="B229" t="str">
            <v>ROMAGNA</v>
          </cell>
          <cell r="C229" t="str">
            <v>FLAVIA VITTORIA</v>
          </cell>
          <cell r="D229" t="str">
            <v>A.A. ATLETICA MALO</v>
          </cell>
          <cell r="E229">
            <v>0</v>
          </cell>
          <cell r="F229">
            <v>1967</v>
          </cell>
          <cell r="G229">
            <v>0</v>
          </cell>
          <cell r="H229" t="str">
            <v>ABF</v>
          </cell>
          <cell r="I229" t="str">
            <v>00132</v>
          </cell>
          <cell r="J229" t="str">
            <v>03603473</v>
          </cell>
        </row>
        <row r="230">
          <cell r="A230">
            <v>3603139</v>
          </cell>
          <cell r="B230" t="str">
            <v>SATOLLI</v>
          </cell>
          <cell r="C230" t="str">
            <v>CRISTINA</v>
          </cell>
          <cell r="D230" t="str">
            <v>A.P.D. VALDAGNO</v>
          </cell>
          <cell r="E230">
            <v>0</v>
          </cell>
          <cell r="F230">
            <v>1971</v>
          </cell>
          <cell r="G230">
            <v>0</v>
          </cell>
          <cell r="H230" t="str">
            <v>ABF</v>
          </cell>
          <cell r="I230" t="str">
            <v>00135</v>
          </cell>
          <cell r="J230" t="str">
            <v>03603139</v>
          </cell>
        </row>
        <row r="231">
          <cell r="A231">
            <v>3604136</v>
          </cell>
          <cell r="B231" t="str">
            <v>SAVIO</v>
          </cell>
          <cell r="C231" t="str">
            <v>ROBERTA</v>
          </cell>
          <cell r="D231" t="str">
            <v>POLISPORTIVA DUEVILLE</v>
          </cell>
          <cell r="E231">
            <v>0</v>
          </cell>
          <cell r="F231">
            <v>1969</v>
          </cell>
          <cell r="G231">
            <v>0</v>
          </cell>
          <cell r="H231" t="str">
            <v>ABF</v>
          </cell>
          <cell r="I231" t="str">
            <v>00112</v>
          </cell>
          <cell r="J231" t="str">
            <v>03604136</v>
          </cell>
        </row>
        <row r="232">
          <cell r="A232">
            <v>3606745</v>
          </cell>
          <cell r="B232" t="str">
            <v>SCORZATO</v>
          </cell>
          <cell r="C232" t="str">
            <v>TIZIANA</v>
          </cell>
          <cell r="D232" t="str">
            <v>A.A. ATLETICA MALO</v>
          </cell>
          <cell r="E232">
            <v>0</v>
          </cell>
          <cell r="F232">
            <v>1971</v>
          </cell>
          <cell r="G232">
            <v>0</v>
          </cell>
          <cell r="H232" t="str">
            <v>ABF</v>
          </cell>
          <cell r="I232" t="str">
            <v>00132</v>
          </cell>
          <cell r="J232" t="str">
            <v>03606745</v>
          </cell>
        </row>
        <row r="233">
          <cell r="A233">
            <v>3603404</v>
          </cell>
          <cell r="B233" t="str">
            <v>SIBIGLIA</v>
          </cell>
          <cell r="C233" t="str">
            <v>KATIUSCIA</v>
          </cell>
          <cell r="D233" t="str">
            <v>ATLETICA UNION CREAZZO A.S.D.</v>
          </cell>
          <cell r="E233">
            <v>0</v>
          </cell>
          <cell r="F233">
            <v>1973</v>
          </cell>
          <cell r="G233">
            <v>0</v>
          </cell>
          <cell r="H233" t="str">
            <v>ABF</v>
          </cell>
          <cell r="I233" t="str">
            <v>00101</v>
          </cell>
          <cell r="J233" t="str">
            <v>03603404</v>
          </cell>
        </row>
        <row r="234">
          <cell r="A234">
            <v>3606485</v>
          </cell>
          <cell r="B234" t="str">
            <v>STORTI</v>
          </cell>
          <cell r="C234" t="str">
            <v>LUISA</v>
          </cell>
          <cell r="D234" t="str">
            <v>ATLETICA VALCHIAMPO</v>
          </cell>
          <cell r="E234">
            <v>0</v>
          </cell>
          <cell r="F234">
            <v>1968</v>
          </cell>
          <cell r="G234">
            <v>0</v>
          </cell>
          <cell r="H234" t="str">
            <v>ABF</v>
          </cell>
          <cell r="I234" t="str">
            <v>00140</v>
          </cell>
          <cell r="J234" t="str">
            <v>03606485</v>
          </cell>
        </row>
        <row r="235">
          <cell r="A235">
            <v>3603100</v>
          </cell>
          <cell r="B235" t="str">
            <v>TIBALDO</v>
          </cell>
          <cell r="C235" t="str">
            <v>LUISA</v>
          </cell>
          <cell r="D235" t="str">
            <v>ATLETICA ARZIGNANO</v>
          </cell>
          <cell r="E235">
            <v>0</v>
          </cell>
          <cell r="F235">
            <v>1966</v>
          </cell>
          <cell r="G235">
            <v>0</v>
          </cell>
          <cell r="H235" t="str">
            <v>ABF</v>
          </cell>
          <cell r="I235" t="str">
            <v>00131</v>
          </cell>
          <cell r="J235" t="str">
            <v>03603100</v>
          </cell>
        </row>
        <row r="236">
          <cell r="A236">
            <v>3604261</v>
          </cell>
          <cell r="B236" t="str">
            <v>TOGNAZZO</v>
          </cell>
          <cell r="C236" t="str">
            <v>ANGELA</v>
          </cell>
          <cell r="D236" t="str">
            <v>CSI ATLETICA COLLI BERICI A.S.D.</v>
          </cell>
          <cell r="E236">
            <v>0</v>
          </cell>
          <cell r="F236">
            <v>1966</v>
          </cell>
          <cell r="G236">
            <v>0</v>
          </cell>
          <cell r="H236" t="str">
            <v>ABF</v>
          </cell>
          <cell r="I236" t="str">
            <v>00070</v>
          </cell>
          <cell r="J236" t="str">
            <v>03604261</v>
          </cell>
        </row>
        <row r="237">
          <cell r="A237">
            <v>3600718</v>
          </cell>
          <cell r="B237" t="str">
            <v>TOLLIO</v>
          </cell>
          <cell r="C237" t="str">
            <v>SUSANNA</v>
          </cell>
          <cell r="D237" t="str">
            <v>C.S.I. TEZZE SUL BRENTA</v>
          </cell>
          <cell r="E237">
            <v>0</v>
          </cell>
          <cell r="F237">
            <v>1970</v>
          </cell>
          <cell r="G237">
            <v>0</v>
          </cell>
          <cell r="H237" t="str">
            <v>ABF</v>
          </cell>
          <cell r="I237" t="str">
            <v>00134</v>
          </cell>
          <cell r="J237" t="str">
            <v>03600718</v>
          </cell>
        </row>
        <row r="238">
          <cell r="A238">
            <v>3604314</v>
          </cell>
          <cell r="B238" t="str">
            <v>TONIN</v>
          </cell>
          <cell r="C238" t="str">
            <v>DONATELLA</v>
          </cell>
          <cell r="D238" t="str">
            <v>ATLETICA ARZIGNANO</v>
          </cell>
          <cell r="E238">
            <v>0</v>
          </cell>
          <cell r="F238">
            <v>1972</v>
          </cell>
          <cell r="G238">
            <v>0</v>
          </cell>
          <cell r="H238" t="str">
            <v>ABF</v>
          </cell>
          <cell r="I238" t="str">
            <v>00131</v>
          </cell>
          <cell r="J238" t="str">
            <v>03604314</v>
          </cell>
        </row>
        <row r="239">
          <cell r="A239">
            <v>3602906</v>
          </cell>
          <cell r="B239" t="str">
            <v>TURCO</v>
          </cell>
          <cell r="C239" t="str">
            <v>SONIA</v>
          </cell>
          <cell r="D239" t="str">
            <v>SPAZI VERDI</v>
          </cell>
          <cell r="E239">
            <v>0</v>
          </cell>
          <cell r="F239">
            <v>1973</v>
          </cell>
          <cell r="G239">
            <v>0</v>
          </cell>
          <cell r="H239" t="str">
            <v>ABF</v>
          </cell>
          <cell r="I239" t="str">
            <v>00298</v>
          </cell>
          <cell r="J239" t="str">
            <v>03602906</v>
          </cell>
        </row>
        <row r="240">
          <cell r="A240">
            <v>3602545</v>
          </cell>
          <cell r="B240" t="str">
            <v>VENCATO</v>
          </cell>
          <cell r="C240" t="str">
            <v>LARA</v>
          </cell>
          <cell r="D240" t="str">
            <v>ATLETICA UNION CREAZZO A.S.D.</v>
          </cell>
          <cell r="E240">
            <v>0</v>
          </cell>
          <cell r="F240">
            <v>1971</v>
          </cell>
          <cell r="G240">
            <v>0</v>
          </cell>
          <cell r="H240" t="str">
            <v>ABF</v>
          </cell>
          <cell r="I240" t="str">
            <v>00101</v>
          </cell>
          <cell r="J240" t="str">
            <v>03602545</v>
          </cell>
        </row>
        <row r="241">
          <cell r="A241">
            <v>3603219</v>
          </cell>
          <cell r="B241" t="str">
            <v>VERZINI</v>
          </cell>
          <cell r="C241" t="str">
            <v>CHIARA</v>
          </cell>
          <cell r="D241" t="str">
            <v>ATLETICA TRISSINO</v>
          </cell>
          <cell r="E241">
            <v>0</v>
          </cell>
          <cell r="F241">
            <v>1965</v>
          </cell>
          <cell r="G241">
            <v>0</v>
          </cell>
          <cell r="H241" t="str">
            <v>ABF</v>
          </cell>
          <cell r="I241" t="str">
            <v>00230</v>
          </cell>
          <cell r="J241" t="str">
            <v>03603219</v>
          </cell>
        </row>
        <row r="242">
          <cell r="A242">
            <v>3603105</v>
          </cell>
          <cell r="B242" t="str">
            <v>ZAMPIVA</v>
          </cell>
          <cell r="C242" t="str">
            <v>FRANCESCA</v>
          </cell>
          <cell r="D242" t="str">
            <v>ATLETICA ARZIGNANO</v>
          </cell>
          <cell r="E242">
            <v>0</v>
          </cell>
          <cell r="F242">
            <v>1972</v>
          </cell>
          <cell r="G242">
            <v>0</v>
          </cell>
          <cell r="H242" t="str">
            <v>ABF</v>
          </cell>
          <cell r="I242" t="str">
            <v>00131</v>
          </cell>
          <cell r="J242" t="str">
            <v>03603105</v>
          </cell>
        </row>
        <row r="243">
          <cell r="A243">
            <v>3602257</v>
          </cell>
          <cell r="B243" t="str">
            <v>ZERBINATI</v>
          </cell>
          <cell r="C243" t="str">
            <v>MICHELA</v>
          </cell>
          <cell r="D243" t="str">
            <v>ATLETICA UNION CREAZZO A.S.D.</v>
          </cell>
          <cell r="E243">
            <v>0</v>
          </cell>
          <cell r="F243">
            <v>1973</v>
          </cell>
          <cell r="G243">
            <v>0</v>
          </cell>
          <cell r="H243" t="str">
            <v>ABF</v>
          </cell>
          <cell r="I243" t="str">
            <v>00101</v>
          </cell>
          <cell r="J243" t="str">
            <v>03602257</v>
          </cell>
        </row>
        <row r="244">
          <cell r="A244">
            <v>3603111</v>
          </cell>
          <cell r="B244" t="str">
            <v>ZOLLA</v>
          </cell>
          <cell r="C244" t="str">
            <v>LORENA</v>
          </cell>
          <cell r="D244" t="str">
            <v>ATLETICA UNION CREAZZO A.S.D.</v>
          </cell>
          <cell r="E244">
            <v>0</v>
          </cell>
          <cell r="F244">
            <v>1969</v>
          </cell>
          <cell r="G244">
            <v>0</v>
          </cell>
          <cell r="H244" t="str">
            <v>ABF</v>
          </cell>
          <cell r="I244" t="str">
            <v>00101</v>
          </cell>
          <cell r="J244" t="str">
            <v>03603111</v>
          </cell>
        </row>
        <row r="245">
          <cell r="A245">
            <v>3603220</v>
          </cell>
          <cell r="B245" t="str">
            <v>ZORDAN</v>
          </cell>
          <cell r="C245" t="str">
            <v>PAOLA</v>
          </cell>
          <cell r="D245" t="str">
            <v>ATLETICA TRISSINO</v>
          </cell>
          <cell r="E245">
            <v>0</v>
          </cell>
          <cell r="F245">
            <v>1966</v>
          </cell>
          <cell r="G245">
            <v>0</v>
          </cell>
          <cell r="H245" t="str">
            <v>ABF</v>
          </cell>
          <cell r="I245" t="str">
            <v>00230</v>
          </cell>
          <cell r="J245" t="str">
            <v>03603220</v>
          </cell>
        </row>
        <row r="246">
          <cell r="A246">
            <v>3603792</v>
          </cell>
          <cell r="B246" t="str">
            <v>ZUGLIANI</v>
          </cell>
          <cell r="C246" t="str">
            <v>ANDREA</v>
          </cell>
          <cell r="D246" t="str">
            <v>G.S. LEONICENA</v>
          </cell>
          <cell r="E246">
            <v>0</v>
          </cell>
          <cell r="F246">
            <v>1970</v>
          </cell>
          <cell r="G246">
            <v>0</v>
          </cell>
          <cell r="H246" t="str">
            <v>ABF</v>
          </cell>
          <cell r="I246" t="str">
            <v>00136</v>
          </cell>
          <cell r="J246" t="str">
            <v>03603792</v>
          </cell>
        </row>
        <row r="247">
          <cell r="A247">
            <v>3602438</v>
          </cell>
          <cell r="B247" t="str">
            <v>ALBARELLO</v>
          </cell>
          <cell r="C247" t="str">
            <v>ALBERTO</v>
          </cell>
          <cell r="D247" t="str">
            <v>ATLETICA UNION CREAZZO A.S.D.</v>
          </cell>
          <cell r="E247">
            <v>0</v>
          </cell>
          <cell r="F247">
            <v>1965</v>
          </cell>
          <cell r="G247">
            <v>0</v>
          </cell>
          <cell r="H247" t="str">
            <v>ABM</v>
          </cell>
          <cell r="I247" t="str">
            <v>00101</v>
          </cell>
          <cell r="J247" t="str">
            <v>03602438</v>
          </cell>
        </row>
        <row r="248">
          <cell r="A248">
            <v>3606728</v>
          </cell>
          <cell r="B248" t="str">
            <v>ALTISSIMO</v>
          </cell>
          <cell r="C248" t="str">
            <v>STEFANO</v>
          </cell>
          <cell r="D248" t="str">
            <v>A.A. ATLETICA MALO</v>
          </cell>
          <cell r="E248">
            <v>0</v>
          </cell>
          <cell r="F248">
            <v>1969</v>
          </cell>
          <cell r="G248">
            <v>0</v>
          </cell>
          <cell r="H248" t="str">
            <v>ABM</v>
          </cell>
          <cell r="I248" t="str">
            <v>00132</v>
          </cell>
          <cell r="J248" t="str">
            <v>03606728</v>
          </cell>
        </row>
        <row r="249">
          <cell r="A249">
            <v>3603209</v>
          </cell>
          <cell r="B249" t="str">
            <v>AMATORI</v>
          </cell>
          <cell r="C249" t="str">
            <v>LORENZO</v>
          </cell>
          <cell r="D249" t="str">
            <v>POL. DIL. MONTECCHIO PRECALCINO</v>
          </cell>
          <cell r="E249">
            <v>0</v>
          </cell>
          <cell r="F249">
            <v>1970</v>
          </cell>
          <cell r="G249">
            <v>0</v>
          </cell>
          <cell r="H249" t="str">
            <v>ABM</v>
          </cell>
          <cell r="I249" t="str">
            <v>00004</v>
          </cell>
          <cell r="J249" t="str">
            <v>03603209</v>
          </cell>
        </row>
        <row r="250">
          <cell r="A250">
            <v>3607643</v>
          </cell>
          <cell r="B250" t="str">
            <v>ANTONIAZZI</v>
          </cell>
          <cell r="C250" t="str">
            <v>MASSIMO</v>
          </cell>
          <cell r="D250" t="str">
            <v>ATLETICA CALDOGNO '93</v>
          </cell>
          <cell r="E250">
            <v>0</v>
          </cell>
          <cell r="F250">
            <v>1973</v>
          </cell>
          <cell r="G250">
            <v>0</v>
          </cell>
          <cell r="H250" t="str">
            <v>ABM</v>
          </cell>
          <cell r="I250" t="str">
            <v>00129</v>
          </cell>
          <cell r="J250" t="str">
            <v>03607643</v>
          </cell>
        </row>
        <row r="251">
          <cell r="A251">
            <v>3603418</v>
          </cell>
          <cell r="B251" t="str">
            <v>ANTONIAZZI</v>
          </cell>
          <cell r="C251" t="str">
            <v>STEFANO</v>
          </cell>
          <cell r="D251" t="str">
            <v>A.A. ATLETICA MALO</v>
          </cell>
          <cell r="E251">
            <v>0</v>
          </cell>
          <cell r="F251">
            <v>1970</v>
          </cell>
          <cell r="G251">
            <v>0</v>
          </cell>
          <cell r="H251" t="str">
            <v>ABM</v>
          </cell>
          <cell r="I251" t="str">
            <v>00132</v>
          </cell>
          <cell r="J251" t="str">
            <v>03603418</v>
          </cell>
        </row>
        <row r="252">
          <cell r="A252">
            <v>3603419</v>
          </cell>
          <cell r="B252" t="str">
            <v>ANZOLIN</v>
          </cell>
          <cell r="C252" t="str">
            <v>ARMANDO</v>
          </cell>
          <cell r="D252" t="str">
            <v>A.A. ATLETICA MALO</v>
          </cell>
          <cell r="E252">
            <v>0</v>
          </cell>
          <cell r="F252">
            <v>1964</v>
          </cell>
          <cell r="G252">
            <v>0</v>
          </cell>
          <cell r="H252" t="str">
            <v>ABM</v>
          </cell>
          <cell r="I252" t="str">
            <v>00132</v>
          </cell>
          <cell r="J252" t="str">
            <v>03603419</v>
          </cell>
        </row>
        <row r="253">
          <cell r="A253">
            <v>3603314</v>
          </cell>
          <cell r="B253" t="str">
            <v>APOLLONI</v>
          </cell>
          <cell r="C253" t="str">
            <v>DARIO</v>
          </cell>
          <cell r="D253" t="str">
            <v>ATLETICA VALCHIAMPO</v>
          </cell>
          <cell r="E253">
            <v>0</v>
          </cell>
          <cell r="F253">
            <v>1966</v>
          </cell>
          <cell r="G253">
            <v>0</v>
          </cell>
          <cell r="H253" t="str">
            <v>ABM</v>
          </cell>
          <cell r="I253" t="str">
            <v>00140</v>
          </cell>
          <cell r="J253" t="str">
            <v>03603314</v>
          </cell>
        </row>
        <row r="254">
          <cell r="A254">
            <v>3604195</v>
          </cell>
          <cell r="B254" t="str">
            <v>ASTRINI</v>
          </cell>
          <cell r="C254" t="str">
            <v>GABRIELE</v>
          </cell>
          <cell r="D254" t="str">
            <v>CSI ATLETICA COLLI BERICI A.S.D.</v>
          </cell>
          <cell r="E254">
            <v>0</v>
          </cell>
          <cell r="F254">
            <v>1972</v>
          </cell>
          <cell r="G254">
            <v>0</v>
          </cell>
          <cell r="H254" t="str">
            <v>ABM</v>
          </cell>
          <cell r="I254" t="str">
            <v>00070</v>
          </cell>
          <cell r="J254" t="str">
            <v>03604195</v>
          </cell>
        </row>
        <row r="255">
          <cell r="A255">
            <v>3606502</v>
          </cell>
          <cell r="B255" t="str">
            <v>BAGGIO</v>
          </cell>
          <cell r="C255" t="str">
            <v>DANIELE DOMENICO</v>
          </cell>
          <cell r="D255" t="str">
            <v>C.S.I. TEZZE SUL BRENTA</v>
          </cell>
          <cell r="E255">
            <v>0</v>
          </cell>
          <cell r="F255">
            <v>1972</v>
          </cell>
          <cell r="G255">
            <v>0</v>
          </cell>
          <cell r="H255" t="str">
            <v>ABM</v>
          </cell>
          <cell r="I255" t="str">
            <v>00134</v>
          </cell>
          <cell r="J255" t="str">
            <v>03606502</v>
          </cell>
        </row>
        <row r="256">
          <cell r="A256">
            <v>3603934</v>
          </cell>
          <cell r="B256" t="str">
            <v>BAGNARA</v>
          </cell>
          <cell r="C256" t="str">
            <v>CLAUDIO</v>
          </cell>
          <cell r="D256" t="str">
            <v>POLISPORTIVA DUEVILLE</v>
          </cell>
          <cell r="E256">
            <v>0</v>
          </cell>
          <cell r="F256">
            <v>1971</v>
          </cell>
          <cell r="G256">
            <v>0</v>
          </cell>
          <cell r="H256" t="str">
            <v>ABM</v>
          </cell>
          <cell r="I256" t="str">
            <v>00112</v>
          </cell>
          <cell r="J256" t="str">
            <v>03603934</v>
          </cell>
        </row>
        <row r="257">
          <cell r="A257">
            <v>3602869</v>
          </cell>
          <cell r="B257" t="str">
            <v>BALDISSERI</v>
          </cell>
          <cell r="C257" t="str">
            <v>MORENO</v>
          </cell>
          <cell r="D257" t="str">
            <v>SPAZI VERDI</v>
          </cell>
          <cell r="E257">
            <v>0</v>
          </cell>
          <cell r="F257">
            <v>1971</v>
          </cell>
          <cell r="G257">
            <v>0</v>
          </cell>
          <cell r="H257" t="str">
            <v>ABM</v>
          </cell>
          <cell r="I257" t="str">
            <v>00298</v>
          </cell>
          <cell r="J257" t="str">
            <v>03602869</v>
          </cell>
        </row>
        <row r="258">
          <cell r="A258">
            <v>3604200</v>
          </cell>
          <cell r="B258" t="str">
            <v>BARBIERO</v>
          </cell>
          <cell r="C258" t="str">
            <v>RALF</v>
          </cell>
          <cell r="D258" t="str">
            <v>CSI ATLETICA COLLI BERICI A.S.D.</v>
          </cell>
          <cell r="E258">
            <v>0</v>
          </cell>
          <cell r="F258">
            <v>1973</v>
          </cell>
          <cell r="G258">
            <v>0</v>
          </cell>
          <cell r="H258" t="str">
            <v>ABM</v>
          </cell>
          <cell r="I258" t="str">
            <v>00070</v>
          </cell>
          <cell r="J258" t="str">
            <v>03604200</v>
          </cell>
        </row>
        <row r="259">
          <cell r="A259">
            <v>3604089</v>
          </cell>
          <cell r="B259" t="str">
            <v>BARBIERO</v>
          </cell>
          <cell r="C259" t="str">
            <v>ROBERTO</v>
          </cell>
          <cell r="D259" t="str">
            <v>CSI ATLETICA COLLI BERICI A.S.D.</v>
          </cell>
          <cell r="E259">
            <v>0</v>
          </cell>
          <cell r="F259">
            <v>1964</v>
          </cell>
          <cell r="G259">
            <v>0</v>
          </cell>
          <cell r="H259" t="str">
            <v>ABM</v>
          </cell>
          <cell r="I259" t="str">
            <v>00070</v>
          </cell>
          <cell r="J259" t="str">
            <v>03604089</v>
          </cell>
        </row>
        <row r="260">
          <cell r="A260">
            <v>3605786</v>
          </cell>
          <cell r="B260" t="str">
            <v>BASSAN</v>
          </cell>
          <cell r="C260" t="str">
            <v>VANNI</v>
          </cell>
          <cell r="D260" t="str">
            <v>POLISPORTIVA DUEVILLE</v>
          </cell>
          <cell r="E260">
            <v>0</v>
          </cell>
          <cell r="F260">
            <v>1970</v>
          </cell>
          <cell r="G260">
            <v>0</v>
          </cell>
          <cell r="H260" t="str">
            <v>ABM</v>
          </cell>
          <cell r="I260" t="str">
            <v>00112</v>
          </cell>
          <cell r="J260" t="str">
            <v>03605786</v>
          </cell>
        </row>
        <row r="261">
          <cell r="A261">
            <v>3603846</v>
          </cell>
          <cell r="B261" t="str">
            <v>BEDIN</v>
          </cell>
          <cell r="C261" t="str">
            <v>ANDREA</v>
          </cell>
          <cell r="D261" t="str">
            <v>ATLETICA CALDOGNO '93</v>
          </cell>
          <cell r="E261">
            <v>0</v>
          </cell>
          <cell r="F261">
            <v>1969</v>
          </cell>
          <cell r="G261">
            <v>0</v>
          </cell>
          <cell r="H261" t="str">
            <v>ABM</v>
          </cell>
          <cell r="I261" t="str">
            <v>00129</v>
          </cell>
          <cell r="J261" t="str">
            <v>03603846</v>
          </cell>
        </row>
        <row r="262">
          <cell r="A262">
            <v>3604518</v>
          </cell>
          <cell r="B262" t="str">
            <v>BELLINI CORNESALI</v>
          </cell>
          <cell r="C262" t="str">
            <v>JEAN PAUL</v>
          </cell>
          <cell r="D262" t="str">
            <v>AMICI DELL'ATLETICA VICENZA</v>
          </cell>
          <cell r="E262">
            <v>0</v>
          </cell>
          <cell r="F262">
            <v>1970</v>
          </cell>
          <cell r="G262">
            <v>0</v>
          </cell>
          <cell r="H262" t="str">
            <v>ABM</v>
          </cell>
          <cell r="I262" t="str">
            <v>00265</v>
          </cell>
          <cell r="J262" t="str">
            <v>03604518</v>
          </cell>
        </row>
        <row r="263">
          <cell r="A263">
            <v>3602861</v>
          </cell>
          <cell r="B263" t="str">
            <v>BELLONI</v>
          </cell>
          <cell r="C263" t="str">
            <v>CHRISTIAN</v>
          </cell>
          <cell r="D263" t="str">
            <v>ATLETICA ARZIGNANO</v>
          </cell>
          <cell r="E263">
            <v>0</v>
          </cell>
          <cell r="F263">
            <v>1972</v>
          </cell>
          <cell r="G263">
            <v>0</v>
          </cell>
          <cell r="H263" t="str">
            <v>ABM</v>
          </cell>
          <cell r="I263" t="str">
            <v>00131</v>
          </cell>
          <cell r="J263" t="str">
            <v>03602861</v>
          </cell>
        </row>
        <row r="264">
          <cell r="A264">
            <v>3602973</v>
          </cell>
          <cell r="B264" t="str">
            <v>BELOTTI</v>
          </cell>
          <cell r="C264" t="str">
            <v>MASSIMO</v>
          </cell>
          <cell r="D264" t="str">
            <v>POLISPORTIVA DUEVILLE</v>
          </cell>
          <cell r="E264">
            <v>0</v>
          </cell>
          <cell r="F264">
            <v>1965</v>
          </cell>
          <cell r="G264">
            <v>0</v>
          </cell>
          <cell r="H264" t="str">
            <v>ABM</v>
          </cell>
          <cell r="I264" t="str">
            <v>00112</v>
          </cell>
          <cell r="J264" t="str">
            <v>03602973</v>
          </cell>
        </row>
        <row r="265">
          <cell r="A265">
            <v>3603421</v>
          </cell>
          <cell r="B265" t="str">
            <v>BENGELSDORFF</v>
          </cell>
          <cell r="C265" t="str">
            <v>CARL WILHELM ANDREAS</v>
          </cell>
          <cell r="D265" t="str">
            <v>A.A. ATLETICA MALO</v>
          </cell>
          <cell r="E265">
            <v>0</v>
          </cell>
          <cell r="F265">
            <v>1966</v>
          </cell>
          <cell r="G265">
            <v>0</v>
          </cell>
          <cell r="H265" t="str">
            <v>ABM</v>
          </cell>
          <cell r="I265" t="str">
            <v>00132</v>
          </cell>
          <cell r="J265" t="str">
            <v>03603421</v>
          </cell>
        </row>
        <row r="266">
          <cell r="A266">
            <v>3604159</v>
          </cell>
          <cell r="B266" t="str">
            <v>BENOZZATO</v>
          </cell>
          <cell r="C266" t="str">
            <v>GIANNI</v>
          </cell>
          <cell r="D266" t="str">
            <v>ATLETICA CALDOGNO '93</v>
          </cell>
          <cell r="E266">
            <v>0</v>
          </cell>
          <cell r="F266">
            <v>1969</v>
          </cell>
          <cell r="G266">
            <v>0</v>
          </cell>
          <cell r="H266" t="str">
            <v>ABM</v>
          </cell>
          <cell r="I266" t="str">
            <v>00129</v>
          </cell>
          <cell r="J266" t="str">
            <v>03604159</v>
          </cell>
        </row>
        <row r="267">
          <cell r="A267">
            <v>3602238</v>
          </cell>
          <cell r="B267" t="str">
            <v>BERTINAZZO</v>
          </cell>
          <cell r="C267" t="str">
            <v>ANDREA</v>
          </cell>
          <cell r="D267" t="str">
            <v>RISORGIVE</v>
          </cell>
          <cell r="E267">
            <v>0</v>
          </cell>
          <cell r="F267">
            <v>1968</v>
          </cell>
          <cell r="G267">
            <v>0</v>
          </cell>
          <cell r="H267" t="str">
            <v>ABM</v>
          </cell>
          <cell r="I267" t="str">
            <v>00031</v>
          </cell>
          <cell r="J267" t="str">
            <v>03602238</v>
          </cell>
        </row>
        <row r="268">
          <cell r="A268">
            <v>3603424</v>
          </cell>
          <cell r="B268" t="str">
            <v>BERTO</v>
          </cell>
          <cell r="C268" t="str">
            <v>MARCO</v>
          </cell>
          <cell r="D268" t="str">
            <v>A.A. ATLETICA MALO</v>
          </cell>
          <cell r="E268">
            <v>0</v>
          </cell>
          <cell r="F268">
            <v>1973</v>
          </cell>
          <cell r="G268">
            <v>0</v>
          </cell>
          <cell r="H268" t="str">
            <v>ABM</v>
          </cell>
          <cell r="I268" t="str">
            <v>00132</v>
          </cell>
          <cell r="J268" t="str">
            <v>03603424</v>
          </cell>
        </row>
        <row r="269">
          <cell r="A269">
            <v>3603427</v>
          </cell>
          <cell r="B269" t="str">
            <v>BONATO</v>
          </cell>
          <cell r="C269" t="str">
            <v>CLAUDIO</v>
          </cell>
          <cell r="D269" t="str">
            <v>A.A. ATLETICA MALO</v>
          </cell>
          <cell r="E269">
            <v>0</v>
          </cell>
          <cell r="F269">
            <v>1964</v>
          </cell>
          <cell r="G269">
            <v>0</v>
          </cell>
          <cell r="H269" t="str">
            <v>ABM</v>
          </cell>
          <cell r="I269" t="str">
            <v>00132</v>
          </cell>
          <cell r="J269" t="str">
            <v>03603427</v>
          </cell>
        </row>
        <row r="270">
          <cell r="A270">
            <v>3603856</v>
          </cell>
          <cell r="B270" t="str">
            <v>BORDIGNON</v>
          </cell>
          <cell r="C270" t="str">
            <v>DANIELE</v>
          </cell>
          <cell r="D270" t="str">
            <v>ATLETICA CALDOGNO '93</v>
          </cell>
          <cell r="E270">
            <v>0</v>
          </cell>
          <cell r="F270">
            <v>1973</v>
          </cell>
          <cell r="G270">
            <v>0</v>
          </cell>
          <cell r="H270" t="str">
            <v>ABM</v>
          </cell>
          <cell r="I270" t="str">
            <v>00129</v>
          </cell>
          <cell r="J270" t="str">
            <v>03603856</v>
          </cell>
        </row>
        <row r="271">
          <cell r="A271">
            <v>3602453</v>
          </cell>
          <cell r="B271" t="str">
            <v>BORON</v>
          </cell>
          <cell r="C271" t="str">
            <v>MAURO</v>
          </cell>
          <cell r="D271" t="str">
            <v>ATLETICA UNION CREAZZO A.S.D.</v>
          </cell>
          <cell r="E271">
            <v>0</v>
          </cell>
          <cell r="F271">
            <v>1966</v>
          </cell>
          <cell r="G271">
            <v>0</v>
          </cell>
          <cell r="H271" t="str">
            <v>ABM</v>
          </cell>
          <cell r="I271" t="str">
            <v>00101</v>
          </cell>
          <cell r="J271" t="str">
            <v>03602453</v>
          </cell>
        </row>
        <row r="272">
          <cell r="A272">
            <v>3603428</v>
          </cell>
          <cell r="B272" t="str">
            <v>BORTOLOTTO</v>
          </cell>
          <cell r="C272" t="str">
            <v>PAOLO</v>
          </cell>
          <cell r="D272" t="str">
            <v>A.A. ATLETICA MALO</v>
          </cell>
          <cell r="E272">
            <v>0</v>
          </cell>
          <cell r="F272">
            <v>1966</v>
          </cell>
          <cell r="G272">
            <v>0</v>
          </cell>
          <cell r="H272" t="str">
            <v>ABM</v>
          </cell>
          <cell r="I272" t="str">
            <v>00132</v>
          </cell>
          <cell r="J272" t="str">
            <v>03603428</v>
          </cell>
        </row>
        <row r="273">
          <cell r="A273">
            <v>3603429</v>
          </cell>
          <cell r="B273" t="str">
            <v>BORTOLOTTO</v>
          </cell>
          <cell r="C273" t="str">
            <v>STEFANO</v>
          </cell>
          <cell r="D273" t="str">
            <v>A.A. ATLETICA MALO</v>
          </cell>
          <cell r="E273">
            <v>0</v>
          </cell>
          <cell r="F273">
            <v>1965</v>
          </cell>
          <cell r="G273">
            <v>0</v>
          </cell>
          <cell r="H273" t="str">
            <v>ABM</v>
          </cell>
          <cell r="I273" t="str">
            <v>00132</v>
          </cell>
          <cell r="J273" t="str">
            <v>03603429</v>
          </cell>
        </row>
        <row r="274">
          <cell r="A274">
            <v>3603945</v>
          </cell>
          <cell r="B274" t="str">
            <v>BRAZZALE</v>
          </cell>
          <cell r="C274" t="str">
            <v>LUCA</v>
          </cell>
          <cell r="D274" t="str">
            <v>POLISPORTIVA DUEVILLE</v>
          </cell>
          <cell r="E274">
            <v>0</v>
          </cell>
          <cell r="F274">
            <v>1973</v>
          </cell>
          <cell r="G274">
            <v>0</v>
          </cell>
          <cell r="H274" t="str">
            <v>ABM</v>
          </cell>
          <cell r="I274" t="str">
            <v>00112</v>
          </cell>
          <cell r="J274" t="str">
            <v>03603945</v>
          </cell>
        </row>
        <row r="275">
          <cell r="A275">
            <v>3603505</v>
          </cell>
          <cell r="B275" t="str">
            <v>BUSIN</v>
          </cell>
          <cell r="C275" t="str">
            <v>RICCARDO</v>
          </cell>
          <cell r="D275" t="str">
            <v>U.S. SUMMANO</v>
          </cell>
          <cell r="E275">
            <v>0</v>
          </cell>
          <cell r="F275">
            <v>1970</v>
          </cell>
          <cell r="G275">
            <v>0</v>
          </cell>
          <cell r="H275" t="str">
            <v>ABM</v>
          </cell>
          <cell r="I275" t="str">
            <v>00137</v>
          </cell>
          <cell r="J275" t="str">
            <v>03603505</v>
          </cell>
        </row>
        <row r="276">
          <cell r="A276">
            <v>3603946</v>
          </cell>
          <cell r="B276" t="str">
            <v>BUZZOLAN</v>
          </cell>
          <cell r="C276" t="str">
            <v>MORENO</v>
          </cell>
          <cell r="D276" t="str">
            <v>POLISPORTIVA DUEVILLE</v>
          </cell>
          <cell r="E276">
            <v>0</v>
          </cell>
          <cell r="F276">
            <v>1968</v>
          </cell>
          <cell r="G276">
            <v>0</v>
          </cell>
          <cell r="H276" t="str">
            <v>ABM</v>
          </cell>
          <cell r="I276" t="str">
            <v>00112</v>
          </cell>
          <cell r="J276" t="str">
            <v>03603946</v>
          </cell>
        </row>
        <row r="277">
          <cell r="A277">
            <v>3605181</v>
          </cell>
          <cell r="B277" t="str">
            <v>CALIARO</v>
          </cell>
          <cell r="C277" t="str">
            <v>GIAMPIETRO</v>
          </cell>
          <cell r="D277" t="str">
            <v>ATLETICA ARZIGNANO</v>
          </cell>
          <cell r="E277">
            <v>0</v>
          </cell>
          <cell r="F277">
            <v>1970</v>
          </cell>
          <cell r="G277">
            <v>0</v>
          </cell>
          <cell r="H277" t="str">
            <v>ABM</v>
          </cell>
          <cell r="I277" t="str">
            <v>00131</v>
          </cell>
          <cell r="J277" t="str">
            <v>03605181</v>
          </cell>
        </row>
        <row r="278">
          <cell r="A278">
            <v>3604980</v>
          </cell>
          <cell r="B278" t="str">
            <v>CANELLA</v>
          </cell>
          <cell r="C278" t="str">
            <v>MASSIMO</v>
          </cell>
          <cell r="D278" t="str">
            <v>AMICI DELL'ATLETICA VICENZA</v>
          </cell>
          <cell r="E278">
            <v>0</v>
          </cell>
          <cell r="F278">
            <v>1969</v>
          </cell>
          <cell r="G278">
            <v>0</v>
          </cell>
          <cell r="H278" t="str">
            <v>ABM</v>
          </cell>
          <cell r="I278" t="str">
            <v>00265</v>
          </cell>
          <cell r="J278" t="str">
            <v>03604980</v>
          </cell>
        </row>
        <row r="279">
          <cell r="A279">
            <v>3603431</v>
          </cell>
          <cell r="B279" t="str">
            <v>CARBONARA</v>
          </cell>
          <cell r="C279" t="str">
            <v>GIANNI</v>
          </cell>
          <cell r="D279" t="str">
            <v>A.A. ATLETICA MALO</v>
          </cell>
          <cell r="E279">
            <v>0</v>
          </cell>
          <cell r="F279">
            <v>1970</v>
          </cell>
          <cell r="G279">
            <v>0</v>
          </cell>
          <cell r="H279" t="str">
            <v>ABM</v>
          </cell>
          <cell r="I279" t="str">
            <v>00132</v>
          </cell>
          <cell r="J279" t="str">
            <v>03603431</v>
          </cell>
        </row>
        <row r="280">
          <cell r="A280">
            <v>3603269</v>
          </cell>
          <cell r="B280" t="str">
            <v>CARIOLATO</v>
          </cell>
          <cell r="C280" t="str">
            <v>GUIDO</v>
          </cell>
          <cell r="D280" t="str">
            <v>A.P.D. VALDAGNO</v>
          </cell>
          <cell r="E280">
            <v>0</v>
          </cell>
          <cell r="F280">
            <v>1971</v>
          </cell>
          <cell r="G280">
            <v>0</v>
          </cell>
          <cell r="H280" t="str">
            <v>ABM</v>
          </cell>
          <cell r="I280" t="str">
            <v>00135</v>
          </cell>
          <cell r="J280" t="str">
            <v>03603269</v>
          </cell>
        </row>
        <row r="281">
          <cell r="A281">
            <v>3602302</v>
          </cell>
          <cell r="B281" t="str">
            <v>CAROLLO CANALE</v>
          </cell>
          <cell r="C281" t="str">
            <v>FIORENZO</v>
          </cell>
          <cell r="D281" t="str">
            <v>POL. DIL. MONTECCHIO PRECALCINO</v>
          </cell>
          <cell r="E281">
            <v>0</v>
          </cell>
          <cell r="F281">
            <v>1964</v>
          </cell>
          <cell r="G281">
            <v>0</v>
          </cell>
          <cell r="H281" t="str">
            <v>ABM</v>
          </cell>
          <cell r="I281" t="str">
            <v>00004</v>
          </cell>
          <cell r="J281" t="str">
            <v>03602302</v>
          </cell>
        </row>
        <row r="282">
          <cell r="A282">
            <v>3603304</v>
          </cell>
          <cell r="B282" t="str">
            <v>CARRARINI</v>
          </cell>
          <cell r="C282" t="str">
            <v>CRISTIANO</v>
          </cell>
          <cell r="D282" t="str">
            <v>ATLETICA VALCHIAMPO</v>
          </cell>
          <cell r="E282">
            <v>0</v>
          </cell>
          <cell r="F282">
            <v>1972</v>
          </cell>
          <cell r="G282">
            <v>0</v>
          </cell>
          <cell r="H282" t="str">
            <v>ABM</v>
          </cell>
          <cell r="I282" t="str">
            <v>00140</v>
          </cell>
          <cell r="J282" t="str">
            <v>03603304</v>
          </cell>
        </row>
        <row r="283">
          <cell r="A283">
            <v>3602465</v>
          </cell>
          <cell r="B283" t="str">
            <v>CATTANI</v>
          </cell>
          <cell r="C283" t="str">
            <v>MASSIMILIANO</v>
          </cell>
          <cell r="D283" t="str">
            <v>ATLETICA UNION CREAZZO A.S.D.</v>
          </cell>
          <cell r="E283">
            <v>0</v>
          </cell>
          <cell r="F283">
            <v>1970</v>
          </cell>
          <cell r="G283">
            <v>0</v>
          </cell>
          <cell r="H283" t="str">
            <v>ABM</v>
          </cell>
          <cell r="I283" t="str">
            <v>00101</v>
          </cell>
          <cell r="J283" t="str">
            <v>03602465</v>
          </cell>
        </row>
        <row r="284">
          <cell r="A284">
            <v>3604569</v>
          </cell>
          <cell r="B284" t="str">
            <v>CATTANI</v>
          </cell>
          <cell r="C284" t="str">
            <v>VINICIO</v>
          </cell>
          <cell r="D284" t="str">
            <v>AMICI DELL'ATLETICA VICENZA</v>
          </cell>
          <cell r="E284">
            <v>0</v>
          </cell>
          <cell r="F284">
            <v>1973</v>
          </cell>
          <cell r="G284">
            <v>0</v>
          </cell>
          <cell r="H284" t="str">
            <v>ABM</v>
          </cell>
          <cell r="I284" t="str">
            <v>00265</v>
          </cell>
          <cell r="J284" t="str">
            <v>03604569</v>
          </cell>
        </row>
        <row r="285">
          <cell r="A285">
            <v>3603251</v>
          </cell>
          <cell r="B285" t="str">
            <v>CAZZOLA</v>
          </cell>
          <cell r="C285" t="str">
            <v>DAVIDE</v>
          </cell>
          <cell r="D285" t="str">
            <v>ATLETICA TRISSINO</v>
          </cell>
          <cell r="E285">
            <v>0</v>
          </cell>
          <cell r="F285">
            <v>1965</v>
          </cell>
          <cell r="G285">
            <v>0</v>
          </cell>
          <cell r="H285" t="str">
            <v>ABM</v>
          </cell>
          <cell r="I285" t="str">
            <v>00230</v>
          </cell>
          <cell r="J285" t="str">
            <v>03603251</v>
          </cell>
        </row>
        <row r="286">
          <cell r="A286">
            <v>3603438</v>
          </cell>
          <cell r="B286" t="str">
            <v>CAZZOLA</v>
          </cell>
          <cell r="C286" t="str">
            <v>SIMONE</v>
          </cell>
          <cell r="D286" t="str">
            <v>A.A. ATLETICA MALO</v>
          </cell>
          <cell r="E286">
            <v>0</v>
          </cell>
          <cell r="F286">
            <v>1972</v>
          </cell>
          <cell r="G286">
            <v>0</v>
          </cell>
          <cell r="H286" t="str">
            <v>ABM</v>
          </cell>
          <cell r="I286" t="str">
            <v>00132</v>
          </cell>
          <cell r="J286" t="str">
            <v>03603438</v>
          </cell>
        </row>
        <row r="287">
          <cell r="A287">
            <v>3603862</v>
          </cell>
          <cell r="B287" t="str">
            <v>CECCHETTO</v>
          </cell>
          <cell r="C287" t="str">
            <v>GIOVANNI</v>
          </cell>
          <cell r="D287" t="str">
            <v>ATLETICA CALDOGNO '93</v>
          </cell>
          <cell r="E287">
            <v>0</v>
          </cell>
          <cell r="F287">
            <v>1970</v>
          </cell>
          <cell r="G287">
            <v>0</v>
          </cell>
          <cell r="H287" t="str">
            <v>ABM</v>
          </cell>
          <cell r="I287" t="str">
            <v>00129</v>
          </cell>
          <cell r="J287" t="str">
            <v>03603862</v>
          </cell>
        </row>
        <row r="288">
          <cell r="A288">
            <v>3603439</v>
          </cell>
          <cell r="B288" t="str">
            <v>CENZATO</v>
          </cell>
          <cell r="C288" t="str">
            <v>ROBERTO</v>
          </cell>
          <cell r="D288" t="str">
            <v>A.A. ATLETICA MALO</v>
          </cell>
          <cell r="E288">
            <v>0</v>
          </cell>
          <cell r="F288">
            <v>1970</v>
          </cell>
          <cell r="G288">
            <v>0</v>
          </cell>
          <cell r="H288" t="str">
            <v>ABM</v>
          </cell>
          <cell r="I288" t="str">
            <v>00132</v>
          </cell>
          <cell r="J288" t="str">
            <v>03603439</v>
          </cell>
        </row>
        <row r="289">
          <cell r="A289">
            <v>3603273</v>
          </cell>
          <cell r="B289" t="str">
            <v>CEOLA</v>
          </cell>
          <cell r="C289" t="str">
            <v>MARCO</v>
          </cell>
          <cell r="D289" t="str">
            <v>A.P.D. VALDAGNO</v>
          </cell>
          <cell r="E289">
            <v>0</v>
          </cell>
          <cell r="F289">
            <v>1973</v>
          </cell>
          <cell r="G289">
            <v>0</v>
          </cell>
          <cell r="H289" t="str">
            <v>ABM</v>
          </cell>
          <cell r="I289" t="str">
            <v>00135</v>
          </cell>
          <cell r="J289" t="str">
            <v>03603273</v>
          </cell>
        </row>
        <row r="290">
          <cell r="A290">
            <v>3603800</v>
          </cell>
          <cell r="B290" t="str">
            <v>CERA</v>
          </cell>
          <cell r="C290" t="str">
            <v>MASSIMO</v>
          </cell>
          <cell r="D290" t="str">
            <v>G.S. LEONICENA</v>
          </cell>
          <cell r="E290">
            <v>0</v>
          </cell>
          <cell r="F290">
            <v>1972</v>
          </cell>
          <cell r="G290">
            <v>0</v>
          </cell>
          <cell r="H290" t="str">
            <v>ABM</v>
          </cell>
          <cell r="I290" t="str">
            <v>00136</v>
          </cell>
          <cell r="J290" t="str">
            <v>03603800</v>
          </cell>
        </row>
        <row r="291">
          <cell r="A291">
            <v>3603328</v>
          </cell>
          <cell r="B291" t="str">
            <v>CERATO</v>
          </cell>
          <cell r="C291" t="str">
            <v>NICOLA</v>
          </cell>
          <cell r="D291" t="str">
            <v>ATLETICA VALCHIAMPO</v>
          </cell>
          <cell r="E291">
            <v>0</v>
          </cell>
          <cell r="F291">
            <v>1968</v>
          </cell>
          <cell r="G291">
            <v>0</v>
          </cell>
          <cell r="H291" t="str">
            <v>ABM</v>
          </cell>
          <cell r="I291" t="str">
            <v>00140</v>
          </cell>
          <cell r="J291" t="str">
            <v>03603328</v>
          </cell>
        </row>
        <row r="292">
          <cell r="A292">
            <v>3602225</v>
          </cell>
          <cell r="B292" t="str">
            <v>CERIN</v>
          </cell>
          <cell r="C292" t="str">
            <v>LUIGI</v>
          </cell>
          <cell r="D292" t="str">
            <v>G.S. VICENZA EST</v>
          </cell>
          <cell r="E292">
            <v>0</v>
          </cell>
          <cell r="F292">
            <v>1966</v>
          </cell>
          <cell r="G292">
            <v>0</v>
          </cell>
          <cell r="H292" t="str">
            <v>ABM</v>
          </cell>
          <cell r="I292" t="str">
            <v>00139</v>
          </cell>
          <cell r="J292" t="str">
            <v>03602225</v>
          </cell>
        </row>
        <row r="293">
          <cell r="A293">
            <v>3603027</v>
          </cell>
          <cell r="B293" t="str">
            <v>CERRETTI</v>
          </cell>
          <cell r="C293" t="str">
            <v>SERGIO</v>
          </cell>
          <cell r="D293" t="str">
            <v>ATLETICA UNION CREAZZO A.S.D.</v>
          </cell>
          <cell r="E293">
            <v>0</v>
          </cell>
          <cell r="F293">
            <v>1971</v>
          </cell>
          <cell r="G293">
            <v>0</v>
          </cell>
          <cell r="H293" t="str">
            <v>ABM</v>
          </cell>
          <cell r="I293" t="str">
            <v>00101</v>
          </cell>
          <cell r="J293" t="str">
            <v>03603027</v>
          </cell>
        </row>
        <row r="294">
          <cell r="A294">
            <v>3603440</v>
          </cell>
          <cell r="B294" t="str">
            <v>CERVO</v>
          </cell>
          <cell r="C294" t="str">
            <v>ROBERTO</v>
          </cell>
          <cell r="D294" t="str">
            <v>A.A. ATLETICA MALO</v>
          </cell>
          <cell r="E294">
            <v>0</v>
          </cell>
          <cell r="F294">
            <v>1968</v>
          </cell>
          <cell r="G294">
            <v>0</v>
          </cell>
          <cell r="H294" t="str">
            <v>ABM</v>
          </cell>
          <cell r="I294" t="str">
            <v>00132</v>
          </cell>
          <cell r="J294" t="str">
            <v>03603440</v>
          </cell>
        </row>
        <row r="295">
          <cell r="A295">
            <v>3605767</v>
          </cell>
          <cell r="B295" t="str">
            <v>CISCO</v>
          </cell>
          <cell r="C295" t="str">
            <v>DAMIANO</v>
          </cell>
          <cell r="D295" t="str">
            <v>AMICI DELL'ATLETICA VICENZA</v>
          </cell>
          <cell r="E295">
            <v>0</v>
          </cell>
          <cell r="F295">
            <v>1971</v>
          </cell>
          <cell r="G295">
            <v>0</v>
          </cell>
          <cell r="H295" t="str">
            <v>ABM</v>
          </cell>
          <cell r="I295" t="str">
            <v>00265</v>
          </cell>
          <cell r="J295" t="str">
            <v>03605767</v>
          </cell>
        </row>
        <row r="296">
          <cell r="A296">
            <v>3603329</v>
          </cell>
          <cell r="B296" t="str">
            <v>COCCO</v>
          </cell>
          <cell r="C296" t="str">
            <v>GIANDOMENICO</v>
          </cell>
          <cell r="D296" t="str">
            <v>ATLETICA VALCHIAMPO</v>
          </cell>
          <cell r="E296">
            <v>0</v>
          </cell>
          <cell r="F296">
            <v>1968</v>
          </cell>
          <cell r="G296">
            <v>0</v>
          </cell>
          <cell r="H296" t="str">
            <v>ABM</v>
          </cell>
          <cell r="I296" t="str">
            <v>00140</v>
          </cell>
          <cell r="J296" t="str">
            <v>03603329</v>
          </cell>
        </row>
        <row r="297">
          <cell r="A297">
            <v>3606734</v>
          </cell>
          <cell r="B297" t="str">
            <v>CONTRO</v>
          </cell>
          <cell r="C297" t="str">
            <v>DIEGO</v>
          </cell>
          <cell r="D297" t="str">
            <v>A.A. ATLETICA MALO</v>
          </cell>
          <cell r="E297">
            <v>0</v>
          </cell>
          <cell r="F297">
            <v>1973</v>
          </cell>
          <cell r="G297">
            <v>0</v>
          </cell>
          <cell r="H297" t="str">
            <v>ABM</v>
          </cell>
          <cell r="I297" t="str">
            <v>00132</v>
          </cell>
          <cell r="J297" t="str">
            <v>03606734</v>
          </cell>
        </row>
        <row r="298">
          <cell r="A298">
            <v>3602246</v>
          </cell>
          <cell r="B298" t="str">
            <v>COSTA</v>
          </cell>
          <cell r="C298" t="str">
            <v>MAURO</v>
          </cell>
          <cell r="D298" t="str">
            <v>ATLETICA UNION CREAZZO A.S.D.</v>
          </cell>
          <cell r="E298">
            <v>0</v>
          </cell>
          <cell r="F298">
            <v>1968</v>
          </cell>
          <cell r="G298">
            <v>0</v>
          </cell>
          <cell r="H298" t="str">
            <v>ABM</v>
          </cell>
          <cell r="I298" t="str">
            <v>00101</v>
          </cell>
          <cell r="J298" t="str">
            <v>03602246</v>
          </cell>
        </row>
        <row r="299">
          <cell r="A299">
            <v>3603866</v>
          </cell>
          <cell r="B299" t="str">
            <v>COSTANTINI</v>
          </cell>
          <cell r="C299" t="str">
            <v>STEFANO</v>
          </cell>
          <cell r="D299" t="str">
            <v>ATLETICA CALDOGNO '93</v>
          </cell>
          <cell r="E299">
            <v>0</v>
          </cell>
          <cell r="F299">
            <v>1964</v>
          </cell>
          <cell r="G299">
            <v>0</v>
          </cell>
          <cell r="H299" t="str">
            <v>ABM</v>
          </cell>
          <cell r="I299" t="str">
            <v>00129</v>
          </cell>
          <cell r="J299" t="str">
            <v>03603866</v>
          </cell>
        </row>
        <row r="300">
          <cell r="A300">
            <v>3603869</v>
          </cell>
          <cell r="B300" t="str">
            <v>CUNICO</v>
          </cell>
          <cell r="C300" t="str">
            <v>LORIS</v>
          </cell>
          <cell r="D300" t="str">
            <v>ATLETICA CALDOGNO '93</v>
          </cell>
          <cell r="E300">
            <v>0</v>
          </cell>
          <cell r="F300">
            <v>1973</v>
          </cell>
          <cell r="G300">
            <v>0</v>
          </cell>
          <cell r="H300" t="str">
            <v>ABM</v>
          </cell>
          <cell r="I300" t="str">
            <v>00129</v>
          </cell>
          <cell r="J300" t="str">
            <v>03603869</v>
          </cell>
        </row>
        <row r="301">
          <cell r="A301">
            <v>3603044</v>
          </cell>
          <cell r="B301" t="str">
            <v>D'AGOSTINI</v>
          </cell>
          <cell r="C301" t="str">
            <v>ADELINO</v>
          </cell>
          <cell r="D301" t="str">
            <v>ATLETICA ARZIGNANO</v>
          </cell>
          <cell r="E301">
            <v>0</v>
          </cell>
          <cell r="F301">
            <v>1964</v>
          </cell>
          <cell r="G301">
            <v>0</v>
          </cell>
          <cell r="H301" t="str">
            <v>ABM</v>
          </cell>
          <cell r="I301" t="str">
            <v>00131</v>
          </cell>
          <cell r="J301" t="str">
            <v>03603044</v>
          </cell>
        </row>
        <row r="302">
          <cell r="A302">
            <v>3603871</v>
          </cell>
          <cell r="B302" t="str">
            <v>DAL BELLO</v>
          </cell>
          <cell r="C302" t="str">
            <v>MIRCO</v>
          </cell>
          <cell r="D302" t="str">
            <v>ATLETICA CALDOGNO '93</v>
          </cell>
          <cell r="E302">
            <v>0</v>
          </cell>
          <cell r="F302">
            <v>1965</v>
          </cell>
          <cell r="G302">
            <v>0</v>
          </cell>
          <cell r="H302" t="str">
            <v>ABM</v>
          </cell>
          <cell r="I302" t="str">
            <v>00129</v>
          </cell>
          <cell r="J302" t="str">
            <v>03603871</v>
          </cell>
        </row>
        <row r="303">
          <cell r="A303">
            <v>3602430</v>
          </cell>
          <cell r="B303" t="str">
            <v>DAL LAGO</v>
          </cell>
          <cell r="C303" t="str">
            <v>OLFEO</v>
          </cell>
          <cell r="D303" t="str">
            <v>GRUPPO SPORTIVO ALPINI VICENZA</v>
          </cell>
          <cell r="E303">
            <v>0</v>
          </cell>
          <cell r="F303">
            <v>1964</v>
          </cell>
          <cell r="G303">
            <v>0</v>
          </cell>
          <cell r="H303" t="str">
            <v>ABM</v>
          </cell>
          <cell r="I303" t="str">
            <v>00288</v>
          </cell>
          <cell r="J303" t="str">
            <v>03602430</v>
          </cell>
        </row>
        <row r="304">
          <cell r="A304">
            <v>3603444</v>
          </cell>
          <cell r="B304" t="str">
            <v>DAL SANTO</v>
          </cell>
          <cell r="C304" t="str">
            <v>ALBERTO</v>
          </cell>
          <cell r="D304" t="str">
            <v>A.A. ATLETICA MALO</v>
          </cell>
          <cell r="E304">
            <v>0</v>
          </cell>
          <cell r="F304">
            <v>1969</v>
          </cell>
          <cell r="G304">
            <v>0</v>
          </cell>
          <cell r="H304" t="str">
            <v>ABM</v>
          </cell>
          <cell r="I304" t="str">
            <v>00132</v>
          </cell>
          <cell r="J304" t="str">
            <v>03603444</v>
          </cell>
        </row>
        <row r="305">
          <cell r="A305">
            <v>3603022</v>
          </cell>
          <cell r="B305" t="str">
            <v>DALLA COSTA</v>
          </cell>
          <cell r="C305" t="str">
            <v>GIOVANNI PIETRO</v>
          </cell>
          <cell r="D305" t="str">
            <v>ATLETICA ARZIGNANO</v>
          </cell>
          <cell r="E305">
            <v>0</v>
          </cell>
          <cell r="F305">
            <v>1969</v>
          </cell>
          <cell r="G305">
            <v>0</v>
          </cell>
          <cell r="H305" t="str">
            <v>ABM</v>
          </cell>
          <cell r="I305" t="str">
            <v>00131</v>
          </cell>
          <cell r="J305" t="str">
            <v>03603022</v>
          </cell>
        </row>
        <row r="306">
          <cell r="A306">
            <v>3604127</v>
          </cell>
          <cell r="B306" t="str">
            <v>DALLA RIVA</v>
          </cell>
          <cell r="C306" t="str">
            <v>BRUNO</v>
          </cell>
          <cell r="D306" t="str">
            <v>POLISPORTIVA DUEVILLE</v>
          </cell>
          <cell r="E306">
            <v>0</v>
          </cell>
          <cell r="F306">
            <v>1964</v>
          </cell>
          <cell r="G306">
            <v>0</v>
          </cell>
          <cell r="H306" t="str">
            <v>ABM</v>
          </cell>
          <cell r="I306" t="str">
            <v>00112</v>
          </cell>
          <cell r="J306" t="str">
            <v>03604127</v>
          </cell>
        </row>
        <row r="307">
          <cell r="A307">
            <v>3602862</v>
          </cell>
          <cell r="B307" t="str">
            <v>DE GRANDIS</v>
          </cell>
          <cell r="C307" t="str">
            <v>ANDREA</v>
          </cell>
          <cell r="D307" t="str">
            <v>ATLETICA ARZIGNANO</v>
          </cell>
          <cell r="E307">
            <v>0</v>
          </cell>
          <cell r="F307">
            <v>1971</v>
          </cell>
          <cell r="G307">
            <v>0</v>
          </cell>
          <cell r="H307" t="str">
            <v>ABM</v>
          </cell>
          <cell r="I307" t="str">
            <v>00131</v>
          </cell>
          <cell r="J307" t="str">
            <v>03602862</v>
          </cell>
        </row>
        <row r="308">
          <cell r="A308">
            <v>3603410</v>
          </cell>
          <cell r="B308" t="str">
            <v>DE POLI</v>
          </cell>
          <cell r="C308" t="str">
            <v>ORMISDA</v>
          </cell>
          <cell r="D308" t="str">
            <v>POLISPORTIVA SALF ALTOPADOVANA</v>
          </cell>
          <cell r="E308">
            <v>0</v>
          </cell>
          <cell r="F308">
            <v>1964</v>
          </cell>
          <cell r="G308">
            <v>0</v>
          </cell>
          <cell r="H308" t="str">
            <v>ABM</v>
          </cell>
          <cell r="I308" t="str">
            <v>00145</v>
          </cell>
          <cell r="J308" t="str">
            <v>03603410</v>
          </cell>
        </row>
        <row r="309">
          <cell r="A309">
            <v>3604521</v>
          </cell>
          <cell r="B309" t="str">
            <v>DEGENERI</v>
          </cell>
          <cell r="C309" t="str">
            <v>STEFANO</v>
          </cell>
          <cell r="D309" t="str">
            <v>AMICI DELL'ATLETICA VICENZA</v>
          </cell>
          <cell r="E309">
            <v>0</v>
          </cell>
          <cell r="F309">
            <v>1964</v>
          </cell>
          <cell r="G309">
            <v>0</v>
          </cell>
          <cell r="H309" t="str">
            <v>ABM</v>
          </cell>
          <cell r="I309" t="str">
            <v>00265</v>
          </cell>
          <cell r="J309" t="str">
            <v>03604521</v>
          </cell>
        </row>
        <row r="310">
          <cell r="A310">
            <v>3606736</v>
          </cell>
          <cell r="B310" t="str">
            <v>DOMPIERI</v>
          </cell>
          <cell r="C310" t="str">
            <v>PAOLO</v>
          </cell>
          <cell r="D310" t="str">
            <v>A.A. ATLETICA MALO</v>
          </cell>
          <cell r="E310">
            <v>0</v>
          </cell>
          <cell r="F310">
            <v>1967</v>
          </cell>
          <cell r="G310">
            <v>0</v>
          </cell>
          <cell r="H310" t="str">
            <v>ABM</v>
          </cell>
          <cell r="I310" t="str">
            <v>00132</v>
          </cell>
          <cell r="J310" t="str">
            <v>03606736</v>
          </cell>
        </row>
        <row r="311">
          <cell r="A311">
            <v>3604220</v>
          </cell>
          <cell r="B311" t="str">
            <v>DONADELLO</v>
          </cell>
          <cell r="C311" t="str">
            <v>MATTEO</v>
          </cell>
          <cell r="D311" t="str">
            <v>CSI ATLETICA COLLI BERICI A.S.D.</v>
          </cell>
          <cell r="E311">
            <v>0</v>
          </cell>
          <cell r="F311">
            <v>1971</v>
          </cell>
          <cell r="G311">
            <v>0</v>
          </cell>
          <cell r="H311" t="str">
            <v>ABM</v>
          </cell>
          <cell r="I311" t="str">
            <v>00070</v>
          </cell>
          <cell r="J311" t="str">
            <v>03604220</v>
          </cell>
        </row>
        <row r="312">
          <cell r="A312">
            <v>3603213</v>
          </cell>
          <cell r="B312" t="str">
            <v>DORIA</v>
          </cell>
          <cell r="C312" t="str">
            <v>MASSIMO</v>
          </cell>
          <cell r="D312" t="str">
            <v>ATLETICA TRISSINO</v>
          </cell>
          <cell r="E312">
            <v>0</v>
          </cell>
          <cell r="F312">
            <v>1966</v>
          </cell>
          <cell r="G312">
            <v>0</v>
          </cell>
          <cell r="H312" t="str">
            <v>ABM</v>
          </cell>
          <cell r="I312" t="str">
            <v>00230</v>
          </cell>
          <cell r="J312" t="str">
            <v>03603213</v>
          </cell>
        </row>
        <row r="313">
          <cell r="A313">
            <v>3604074</v>
          </cell>
          <cell r="B313" t="str">
            <v>DOSSO</v>
          </cell>
          <cell r="C313" t="str">
            <v>STEFANO</v>
          </cell>
          <cell r="D313" t="str">
            <v>RISORGIVE</v>
          </cell>
          <cell r="E313">
            <v>0</v>
          </cell>
          <cell r="F313">
            <v>1973</v>
          </cell>
          <cell r="G313">
            <v>0</v>
          </cell>
          <cell r="H313" t="str">
            <v>ABM</v>
          </cell>
          <cell r="I313" t="str">
            <v>00031</v>
          </cell>
          <cell r="J313" t="str">
            <v>03604074</v>
          </cell>
        </row>
        <row r="314">
          <cell r="A314">
            <v>3603448</v>
          </cell>
          <cell r="B314" t="str">
            <v>ELVIERI</v>
          </cell>
          <cell r="C314" t="str">
            <v>MIRCO</v>
          </cell>
          <cell r="D314" t="str">
            <v>A.A. ATLETICA MALO</v>
          </cell>
          <cell r="E314">
            <v>0</v>
          </cell>
          <cell r="F314">
            <v>1967</v>
          </cell>
          <cell r="G314">
            <v>0</v>
          </cell>
          <cell r="H314" t="str">
            <v>ABM</v>
          </cell>
          <cell r="I314" t="str">
            <v>00132</v>
          </cell>
          <cell r="J314" t="str">
            <v>03603448</v>
          </cell>
        </row>
        <row r="315">
          <cell r="A315">
            <v>3604176</v>
          </cell>
          <cell r="B315" t="str">
            <v>FABIAN</v>
          </cell>
          <cell r="C315" t="str">
            <v>MAURIZIO</v>
          </cell>
          <cell r="D315" t="str">
            <v>POLISPORTIVA SALF ALTOPADOVANA</v>
          </cell>
          <cell r="E315">
            <v>0</v>
          </cell>
          <cell r="F315">
            <v>1966</v>
          </cell>
          <cell r="G315">
            <v>0</v>
          </cell>
          <cell r="H315" t="str">
            <v>ABM</v>
          </cell>
          <cell r="I315" t="str">
            <v>00145</v>
          </cell>
          <cell r="J315" t="str">
            <v>03604176</v>
          </cell>
        </row>
        <row r="316">
          <cell r="A316">
            <v>3603962</v>
          </cell>
          <cell r="B316" t="str">
            <v>FABRIS</v>
          </cell>
          <cell r="C316" t="str">
            <v>LUCA</v>
          </cell>
          <cell r="D316" t="str">
            <v>POLISPORTIVA DUEVILLE</v>
          </cell>
          <cell r="E316">
            <v>0</v>
          </cell>
          <cell r="F316">
            <v>1969</v>
          </cell>
          <cell r="G316">
            <v>0</v>
          </cell>
          <cell r="H316" t="str">
            <v>ABM</v>
          </cell>
          <cell r="I316" t="str">
            <v>00112</v>
          </cell>
          <cell r="J316" t="str">
            <v>03603962</v>
          </cell>
        </row>
        <row r="317">
          <cell r="A317">
            <v>3603496</v>
          </cell>
          <cell r="B317" t="str">
            <v>FACCI</v>
          </cell>
          <cell r="C317" t="str">
            <v>UMBERTO</v>
          </cell>
          <cell r="D317" t="str">
            <v>A.A. ATLETICA MALO</v>
          </cell>
          <cell r="E317">
            <v>0</v>
          </cell>
          <cell r="F317">
            <v>1969</v>
          </cell>
          <cell r="G317">
            <v>0</v>
          </cell>
          <cell r="H317" t="str">
            <v>ABM</v>
          </cell>
          <cell r="I317" t="str">
            <v>00132</v>
          </cell>
          <cell r="J317" t="str">
            <v>03603496</v>
          </cell>
        </row>
        <row r="318">
          <cell r="A318">
            <v>3602974</v>
          </cell>
          <cell r="B318" t="str">
            <v>FACCIN</v>
          </cell>
          <cell r="C318" t="str">
            <v>GIANNI</v>
          </cell>
          <cell r="D318" t="str">
            <v>POLISPORTIVA DUEVILLE</v>
          </cell>
          <cell r="E318">
            <v>0</v>
          </cell>
          <cell r="F318">
            <v>1964</v>
          </cell>
          <cell r="G318">
            <v>0</v>
          </cell>
          <cell r="H318" t="str">
            <v>ABM</v>
          </cell>
          <cell r="I318" t="str">
            <v>00112</v>
          </cell>
          <cell r="J318" t="str">
            <v>03602974</v>
          </cell>
        </row>
        <row r="319">
          <cell r="A319">
            <v>3602488</v>
          </cell>
          <cell r="B319" t="str">
            <v>FAEDO</v>
          </cell>
          <cell r="C319" t="str">
            <v>TIZIANO</v>
          </cell>
          <cell r="D319" t="str">
            <v>ATLETICA UNION CREAZZO A.S.D.</v>
          </cell>
          <cell r="E319">
            <v>0</v>
          </cell>
          <cell r="F319">
            <v>1966</v>
          </cell>
          <cell r="G319">
            <v>0</v>
          </cell>
          <cell r="H319" t="str">
            <v>ABM</v>
          </cell>
          <cell r="I319" t="str">
            <v>00101</v>
          </cell>
          <cell r="J319" t="str">
            <v>03602488</v>
          </cell>
        </row>
        <row r="320">
          <cell r="A320">
            <v>3603875</v>
          </cell>
          <cell r="B320" t="str">
            <v>FANTON</v>
          </cell>
          <cell r="C320" t="str">
            <v>DAVIDE</v>
          </cell>
          <cell r="D320" t="str">
            <v>ATLETICA CALDOGNO '93</v>
          </cell>
          <cell r="E320">
            <v>0</v>
          </cell>
          <cell r="F320">
            <v>1973</v>
          </cell>
          <cell r="G320">
            <v>0</v>
          </cell>
          <cell r="H320" t="str">
            <v>ABM</v>
          </cell>
          <cell r="I320" t="str">
            <v>00129</v>
          </cell>
          <cell r="J320" t="str">
            <v>03603875</v>
          </cell>
        </row>
        <row r="321">
          <cell r="A321">
            <v>3603966</v>
          </cell>
          <cell r="B321" t="str">
            <v>FASINI</v>
          </cell>
          <cell r="C321" t="str">
            <v>CARLO</v>
          </cell>
          <cell r="D321" t="str">
            <v>POLISPORTIVA DUEVILLE</v>
          </cell>
          <cell r="E321">
            <v>0</v>
          </cell>
          <cell r="F321">
            <v>1965</v>
          </cell>
          <cell r="G321">
            <v>0</v>
          </cell>
          <cell r="H321" t="str">
            <v>ABM</v>
          </cell>
          <cell r="I321" t="str">
            <v>00112</v>
          </cell>
          <cell r="J321" t="str">
            <v>03603966</v>
          </cell>
        </row>
        <row r="322">
          <cell r="A322">
            <v>3603338</v>
          </cell>
          <cell r="B322" t="str">
            <v>FERRARI</v>
          </cell>
          <cell r="C322" t="str">
            <v>LUCA</v>
          </cell>
          <cell r="D322" t="str">
            <v>ATLETICA VALCHIAMPO</v>
          </cell>
          <cell r="E322">
            <v>0</v>
          </cell>
          <cell r="F322">
            <v>1972</v>
          </cell>
          <cell r="G322">
            <v>0</v>
          </cell>
          <cell r="H322" t="str">
            <v>ABM</v>
          </cell>
          <cell r="I322" t="str">
            <v>00140</v>
          </cell>
          <cell r="J322" t="str">
            <v>03603338</v>
          </cell>
        </row>
        <row r="323">
          <cell r="A323">
            <v>3603876</v>
          </cell>
          <cell r="B323" t="str">
            <v>FERRIN</v>
          </cell>
          <cell r="C323" t="str">
            <v>LUIGI</v>
          </cell>
          <cell r="D323" t="str">
            <v>ATLETICA CALDOGNO '93</v>
          </cell>
          <cell r="E323">
            <v>0</v>
          </cell>
          <cell r="F323">
            <v>1966</v>
          </cell>
          <cell r="G323">
            <v>0</v>
          </cell>
          <cell r="H323" t="str">
            <v>ABM</v>
          </cell>
          <cell r="I323" t="str">
            <v>00129</v>
          </cell>
          <cell r="J323" t="str">
            <v>03603876</v>
          </cell>
        </row>
        <row r="324">
          <cell r="A324">
            <v>3606756</v>
          </cell>
          <cell r="B324" t="str">
            <v>FICHERA</v>
          </cell>
          <cell r="C324" t="str">
            <v>ALBERTO</v>
          </cell>
          <cell r="D324" t="str">
            <v>ATLETICA CALDOGNO '93</v>
          </cell>
          <cell r="E324">
            <v>0</v>
          </cell>
          <cell r="F324">
            <v>1965</v>
          </cell>
          <cell r="G324">
            <v>0</v>
          </cell>
          <cell r="H324" t="str">
            <v>ABM</v>
          </cell>
          <cell r="I324" t="str">
            <v>00129</v>
          </cell>
          <cell r="J324" t="str">
            <v>03606756</v>
          </cell>
        </row>
        <row r="325">
          <cell r="A325">
            <v>3606737</v>
          </cell>
          <cell r="B325" t="str">
            <v>FILOSOFO</v>
          </cell>
          <cell r="C325" t="str">
            <v>MATTEO</v>
          </cell>
          <cell r="D325" t="str">
            <v>A.A. ATLETICA MALO</v>
          </cell>
          <cell r="E325">
            <v>0</v>
          </cell>
          <cell r="F325">
            <v>1972</v>
          </cell>
          <cell r="G325">
            <v>0</v>
          </cell>
          <cell r="H325" t="str">
            <v>ABM</v>
          </cell>
          <cell r="I325" t="str">
            <v>00132</v>
          </cell>
          <cell r="J325" t="str">
            <v>03606737</v>
          </cell>
        </row>
        <row r="326">
          <cell r="A326">
            <v>3603877</v>
          </cell>
          <cell r="B326" t="str">
            <v>FIN</v>
          </cell>
          <cell r="C326" t="str">
            <v>ENRICO</v>
          </cell>
          <cell r="D326" t="str">
            <v>ATLETICA CALDOGNO '93</v>
          </cell>
          <cell r="E326">
            <v>0</v>
          </cell>
          <cell r="F326">
            <v>1971</v>
          </cell>
          <cell r="G326">
            <v>0</v>
          </cell>
          <cell r="H326" t="str">
            <v>ABM</v>
          </cell>
          <cell r="I326" t="str">
            <v>00129</v>
          </cell>
          <cell r="J326" t="str">
            <v>03603877</v>
          </cell>
        </row>
        <row r="327">
          <cell r="A327">
            <v>3602247</v>
          </cell>
          <cell r="B327" t="str">
            <v>FINETTO</v>
          </cell>
          <cell r="C327" t="str">
            <v>ALFONSO</v>
          </cell>
          <cell r="D327" t="str">
            <v>ATLETICA UNION CREAZZO A.S.D.</v>
          </cell>
          <cell r="E327">
            <v>0</v>
          </cell>
          <cell r="F327">
            <v>1968</v>
          </cell>
          <cell r="G327">
            <v>0</v>
          </cell>
          <cell r="H327" t="str">
            <v>ABM</v>
          </cell>
          <cell r="I327" t="str">
            <v>00101</v>
          </cell>
          <cell r="J327" t="str">
            <v>03602247</v>
          </cell>
        </row>
        <row r="328">
          <cell r="A328">
            <v>3604230</v>
          </cell>
          <cell r="B328" t="str">
            <v>FIORESE</v>
          </cell>
          <cell r="C328" t="str">
            <v>MARCO</v>
          </cell>
          <cell r="D328" t="str">
            <v>CSI ATLETICA COLLI BERICI A.S.D.</v>
          </cell>
          <cell r="E328">
            <v>0</v>
          </cell>
          <cell r="F328">
            <v>1970</v>
          </cell>
          <cell r="G328">
            <v>0</v>
          </cell>
          <cell r="H328" t="str">
            <v>ABM</v>
          </cell>
          <cell r="I328" t="str">
            <v>00070</v>
          </cell>
          <cell r="J328" t="str">
            <v>03604230</v>
          </cell>
        </row>
        <row r="329">
          <cell r="A329">
            <v>3603451</v>
          </cell>
          <cell r="B329" t="str">
            <v>FOCHESATO</v>
          </cell>
          <cell r="C329" t="str">
            <v>MARCO</v>
          </cell>
          <cell r="D329" t="str">
            <v>A.A. ATLETICA MALO</v>
          </cell>
          <cell r="E329">
            <v>0</v>
          </cell>
          <cell r="F329">
            <v>1967</v>
          </cell>
          <cell r="G329">
            <v>0</v>
          </cell>
          <cell r="H329" t="str">
            <v>ABM</v>
          </cell>
          <cell r="I329" t="str">
            <v>00132</v>
          </cell>
          <cell r="J329" t="str">
            <v>03603451</v>
          </cell>
        </row>
        <row r="330">
          <cell r="A330">
            <v>3603879</v>
          </cell>
          <cell r="B330" t="str">
            <v>FONTANA</v>
          </cell>
          <cell r="C330" t="str">
            <v>ANTONELLO</v>
          </cell>
          <cell r="D330" t="str">
            <v>ATLETICA CALDOGNO '93</v>
          </cell>
          <cell r="E330">
            <v>0</v>
          </cell>
          <cell r="F330">
            <v>1966</v>
          </cell>
          <cell r="G330">
            <v>0</v>
          </cell>
          <cell r="H330" t="str">
            <v>ABM</v>
          </cell>
          <cell r="I330" t="str">
            <v>00129</v>
          </cell>
          <cell r="J330" t="str">
            <v>03603879</v>
          </cell>
        </row>
        <row r="331">
          <cell r="A331">
            <v>3605840</v>
          </cell>
          <cell r="B331" t="str">
            <v>FONTANA</v>
          </cell>
          <cell r="C331" t="str">
            <v>ANTONIO</v>
          </cell>
          <cell r="D331" t="str">
            <v>POLISPORTIVA DUEVILLE</v>
          </cell>
          <cell r="E331">
            <v>0</v>
          </cell>
          <cell r="F331">
            <v>1970</v>
          </cell>
          <cell r="G331">
            <v>0</v>
          </cell>
          <cell r="H331" t="str">
            <v>ABM</v>
          </cell>
          <cell r="I331" t="str">
            <v>00112</v>
          </cell>
          <cell r="J331" t="str">
            <v>03605840</v>
          </cell>
        </row>
        <row r="332">
          <cell r="A332">
            <v>3603453</v>
          </cell>
          <cell r="B332" t="str">
            <v>FORTUNA</v>
          </cell>
          <cell r="C332" t="str">
            <v>DAMIANO</v>
          </cell>
          <cell r="D332" t="str">
            <v>A.A. ATLETICA MALO</v>
          </cell>
          <cell r="E332">
            <v>0</v>
          </cell>
          <cell r="F332">
            <v>1970</v>
          </cell>
          <cell r="G332">
            <v>0</v>
          </cell>
          <cell r="H332" t="str">
            <v>ABM</v>
          </cell>
          <cell r="I332" t="str">
            <v>00132</v>
          </cell>
          <cell r="J332" t="str">
            <v>03603453</v>
          </cell>
        </row>
        <row r="333">
          <cell r="A333">
            <v>3603214</v>
          </cell>
          <cell r="B333" t="str">
            <v>FRANCO</v>
          </cell>
          <cell r="C333" t="str">
            <v>ANDREA</v>
          </cell>
          <cell r="D333" t="str">
            <v>ATLETICA TRISSINO</v>
          </cell>
          <cell r="E333">
            <v>0</v>
          </cell>
          <cell r="F333">
            <v>1970</v>
          </cell>
          <cell r="G333">
            <v>0</v>
          </cell>
          <cell r="H333" t="str">
            <v>ABM</v>
          </cell>
          <cell r="I333" t="str">
            <v>00230</v>
          </cell>
          <cell r="J333" t="str">
            <v>03603214</v>
          </cell>
        </row>
        <row r="334">
          <cell r="A334">
            <v>3604097</v>
          </cell>
          <cell r="B334" t="str">
            <v>GASPARELLA</v>
          </cell>
          <cell r="C334" t="str">
            <v>PIERANTONIO</v>
          </cell>
          <cell r="D334" t="str">
            <v>U.S. SUMMANO</v>
          </cell>
          <cell r="E334">
            <v>0</v>
          </cell>
          <cell r="F334">
            <v>1971</v>
          </cell>
          <cell r="G334">
            <v>0</v>
          </cell>
          <cell r="H334" t="str">
            <v>ABM</v>
          </cell>
          <cell r="I334" t="str">
            <v>00137</v>
          </cell>
          <cell r="J334" t="str">
            <v>03604097</v>
          </cell>
        </row>
        <row r="335">
          <cell r="A335">
            <v>3604106</v>
          </cell>
          <cell r="B335" t="str">
            <v>GASPAROTTO</v>
          </cell>
          <cell r="C335" t="str">
            <v>CRISTIANO</v>
          </cell>
          <cell r="D335" t="str">
            <v>POLISPORTIVA DUEVILLE</v>
          </cell>
          <cell r="E335">
            <v>0</v>
          </cell>
          <cell r="F335">
            <v>1970</v>
          </cell>
          <cell r="G335">
            <v>0</v>
          </cell>
          <cell r="H335" t="str">
            <v>ABM</v>
          </cell>
          <cell r="I335" t="str">
            <v>00112</v>
          </cell>
          <cell r="J335" t="str">
            <v>03604106</v>
          </cell>
        </row>
        <row r="336">
          <cell r="A336">
            <v>3603970</v>
          </cell>
          <cell r="B336" t="str">
            <v>GIACOMIN</v>
          </cell>
          <cell r="C336" t="str">
            <v>DAVIDE</v>
          </cell>
          <cell r="D336" t="str">
            <v>POLISPORTIVA DUEVILLE</v>
          </cell>
          <cell r="E336">
            <v>0</v>
          </cell>
          <cell r="F336">
            <v>1972</v>
          </cell>
          <cell r="G336">
            <v>0</v>
          </cell>
          <cell r="H336" t="str">
            <v>ABM</v>
          </cell>
          <cell r="I336" t="str">
            <v>00112</v>
          </cell>
          <cell r="J336" t="str">
            <v>03603970</v>
          </cell>
        </row>
        <row r="337">
          <cell r="A337">
            <v>3603349</v>
          </cell>
          <cell r="B337" t="str">
            <v>GIRARDELLO</v>
          </cell>
          <cell r="C337" t="str">
            <v>RICCARDO</v>
          </cell>
          <cell r="D337" t="str">
            <v>ATLETICA VALCHIAMPO</v>
          </cell>
          <cell r="E337">
            <v>0</v>
          </cell>
          <cell r="F337">
            <v>1970</v>
          </cell>
          <cell r="G337">
            <v>0</v>
          </cell>
          <cell r="H337" t="str">
            <v>ABM</v>
          </cell>
          <cell r="I337" t="str">
            <v>00140</v>
          </cell>
          <cell r="J337" t="str">
            <v>03603349</v>
          </cell>
        </row>
        <row r="338">
          <cell r="A338">
            <v>3603454</v>
          </cell>
          <cell r="B338" t="str">
            <v>GIROTTO</v>
          </cell>
          <cell r="C338" t="str">
            <v>MANUEL</v>
          </cell>
          <cell r="D338" t="str">
            <v>A.A. ATLETICA MALO</v>
          </cell>
          <cell r="E338">
            <v>0</v>
          </cell>
          <cell r="F338">
            <v>1972</v>
          </cell>
          <cell r="G338">
            <v>0</v>
          </cell>
          <cell r="H338" t="str">
            <v>ABM</v>
          </cell>
          <cell r="I338" t="str">
            <v>00132</v>
          </cell>
          <cell r="J338" t="str">
            <v>03603454</v>
          </cell>
        </row>
        <row r="339">
          <cell r="A339">
            <v>3603456</v>
          </cell>
          <cell r="B339" t="str">
            <v>GOLO</v>
          </cell>
          <cell r="C339" t="str">
            <v>PAOLO</v>
          </cell>
          <cell r="D339" t="str">
            <v>A.A. ATLETICA MALO</v>
          </cell>
          <cell r="E339">
            <v>0</v>
          </cell>
          <cell r="F339">
            <v>1967</v>
          </cell>
          <cell r="G339">
            <v>0</v>
          </cell>
          <cell r="H339" t="str">
            <v>ABM</v>
          </cell>
          <cell r="I339" t="str">
            <v>00132</v>
          </cell>
          <cell r="J339" t="str">
            <v>03603456</v>
          </cell>
        </row>
        <row r="340">
          <cell r="A340">
            <v>3604233</v>
          </cell>
          <cell r="B340" t="str">
            <v>GOTTER</v>
          </cell>
          <cell r="C340" t="str">
            <v>PAOLO</v>
          </cell>
          <cell r="D340" t="str">
            <v>CSI ATLETICA COLLI BERICI A.S.D.</v>
          </cell>
          <cell r="E340">
            <v>0</v>
          </cell>
          <cell r="F340">
            <v>1973</v>
          </cell>
          <cell r="G340">
            <v>0</v>
          </cell>
          <cell r="H340" t="str">
            <v>ABM</v>
          </cell>
          <cell r="I340" t="str">
            <v>00070</v>
          </cell>
          <cell r="J340" t="str">
            <v>03604233</v>
          </cell>
        </row>
        <row r="341">
          <cell r="A341">
            <v>3603279</v>
          </cell>
          <cell r="B341" t="str">
            <v>GRAINER</v>
          </cell>
          <cell r="C341" t="str">
            <v>ALESSANDRO</v>
          </cell>
          <cell r="D341" t="str">
            <v>A.P.D. VALDAGNO</v>
          </cell>
          <cell r="E341">
            <v>0</v>
          </cell>
          <cell r="F341">
            <v>1966</v>
          </cell>
          <cell r="G341">
            <v>0</v>
          </cell>
          <cell r="H341" t="str">
            <v>ABM</v>
          </cell>
          <cell r="I341" t="str">
            <v>00135</v>
          </cell>
          <cell r="J341" t="str">
            <v>03603279</v>
          </cell>
        </row>
        <row r="342">
          <cell r="A342">
            <v>3603888</v>
          </cell>
          <cell r="B342" t="str">
            <v>GRAZIANI</v>
          </cell>
          <cell r="C342" t="str">
            <v>RODOLFO</v>
          </cell>
          <cell r="D342" t="str">
            <v>ATLETICA CALDOGNO '93</v>
          </cell>
          <cell r="E342">
            <v>0</v>
          </cell>
          <cell r="F342">
            <v>1965</v>
          </cell>
          <cell r="G342">
            <v>0</v>
          </cell>
          <cell r="H342" t="str">
            <v>ABM</v>
          </cell>
          <cell r="I342" t="str">
            <v>00129</v>
          </cell>
          <cell r="J342" t="str">
            <v>03603888</v>
          </cell>
        </row>
        <row r="343">
          <cell r="A343">
            <v>3603069</v>
          </cell>
          <cell r="B343" t="str">
            <v>GROPPO</v>
          </cell>
          <cell r="C343" t="str">
            <v>GIUSEPPE</v>
          </cell>
          <cell r="D343" t="str">
            <v>ATLETICA ARZIGNANO</v>
          </cell>
          <cell r="E343">
            <v>0</v>
          </cell>
          <cell r="F343">
            <v>1970</v>
          </cell>
          <cell r="G343">
            <v>0</v>
          </cell>
          <cell r="H343" t="str">
            <v>ABM</v>
          </cell>
          <cell r="I343" t="str">
            <v>00131</v>
          </cell>
          <cell r="J343" t="str">
            <v>03603069</v>
          </cell>
        </row>
        <row r="344">
          <cell r="A344">
            <v>3606720</v>
          </cell>
          <cell r="B344" t="str">
            <v>GROPPO</v>
          </cell>
          <cell r="C344" t="str">
            <v>MIRCO</v>
          </cell>
          <cell r="D344" t="str">
            <v>ATLETICA VALCHIAMPO</v>
          </cell>
          <cell r="E344">
            <v>0</v>
          </cell>
          <cell r="F344">
            <v>1969</v>
          </cell>
          <cell r="G344">
            <v>0</v>
          </cell>
          <cell r="H344" t="str">
            <v>ABM</v>
          </cell>
          <cell r="I344" t="str">
            <v>00140</v>
          </cell>
          <cell r="J344" t="str">
            <v>03606720</v>
          </cell>
        </row>
        <row r="345">
          <cell r="A345">
            <v>3603070</v>
          </cell>
          <cell r="B345" t="str">
            <v>KUZMIC</v>
          </cell>
          <cell r="C345" t="str">
            <v>JADRAN</v>
          </cell>
          <cell r="D345" t="str">
            <v>ATLETICA ARZIGNANO</v>
          </cell>
          <cell r="E345">
            <v>0</v>
          </cell>
          <cell r="F345">
            <v>1973</v>
          </cell>
          <cell r="G345">
            <v>0</v>
          </cell>
          <cell r="H345" t="str">
            <v>ABM</v>
          </cell>
          <cell r="I345" t="str">
            <v>00131</v>
          </cell>
          <cell r="J345" t="str">
            <v>03603070</v>
          </cell>
        </row>
        <row r="346">
          <cell r="A346">
            <v>3600713</v>
          </cell>
          <cell r="B346" t="str">
            <v>LAGO</v>
          </cell>
          <cell r="C346" t="str">
            <v>BASILIO</v>
          </cell>
          <cell r="D346" t="str">
            <v>C.S.I. TEZZE SUL BRENTA</v>
          </cell>
          <cell r="E346">
            <v>0</v>
          </cell>
          <cell r="F346">
            <v>1968</v>
          </cell>
          <cell r="G346">
            <v>0</v>
          </cell>
          <cell r="H346" t="str">
            <v>ABM</v>
          </cell>
          <cell r="I346" t="str">
            <v>00134</v>
          </cell>
          <cell r="J346" t="str">
            <v>03600713</v>
          </cell>
        </row>
        <row r="347">
          <cell r="A347">
            <v>3603459</v>
          </cell>
          <cell r="B347" t="str">
            <v>LORENZIN</v>
          </cell>
          <cell r="C347" t="str">
            <v>MASSIMO</v>
          </cell>
          <cell r="D347" t="str">
            <v>A.A. ATLETICA MALO</v>
          </cell>
          <cell r="E347">
            <v>0</v>
          </cell>
          <cell r="F347">
            <v>1971</v>
          </cell>
          <cell r="G347">
            <v>0</v>
          </cell>
          <cell r="H347" t="str">
            <v>ABM</v>
          </cell>
          <cell r="I347" t="str">
            <v>00132</v>
          </cell>
          <cell r="J347" t="str">
            <v>03603459</v>
          </cell>
        </row>
        <row r="348">
          <cell r="A348">
            <v>3602305</v>
          </cell>
          <cell r="B348" t="str">
            <v>MADDALENA</v>
          </cell>
          <cell r="C348" t="str">
            <v>RENATO</v>
          </cell>
          <cell r="D348" t="str">
            <v>POL. DIL. MONTECCHIO PRECALCINO</v>
          </cell>
          <cell r="E348">
            <v>0</v>
          </cell>
          <cell r="F348">
            <v>1966</v>
          </cell>
          <cell r="G348">
            <v>0</v>
          </cell>
          <cell r="H348" t="str">
            <v>ABM</v>
          </cell>
          <cell r="I348" t="str">
            <v>00004</v>
          </cell>
          <cell r="J348" t="str">
            <v>03602305</v>
          </cell>
        </row>
        <row r="349">
          <cell r="A349">
            <v>3603460</v>
          </cell>
          <cell r="B349" t="str">
            <v>MANEA</v>
          </cell>
          <cell r="C349" t="str">
            <v>SIMONE</v>
          </cell>
          <cell r="D349" t="str">
            <v>A.A. ATLETICA MALO</v>
          </cell>
          <cell r="E349">
            <v>0</v>
          </cell>
          <cell r="F349">
            <v>1970</v>
          </cell>
          <cell r="G349">
            <v>0</v>
          </cell>
          <cell r="H349" t="str">
            <v>ABM</v>
          </cell>
          <cell r="I349" t="str">
            <v>00132</v>
          </cell>
          <cell r="J349" t="str">
            <v>03603460</v>
          </cell>
        </row>
        <row r="350">
          <cell r="A350">
            <v>3605273</v>
          </cell>
          <cell r="B350" t="str">
            <v>MANGINI</v>
          </cell>
          <cell r="C350" t="str">
            <v>DINO UMBERTO</v>
          </cell>
          <cell r="D350" t="str">
            <v>G.S. LEONICENA</v>
          </cell>
          <cell r="E350">
            <v>0</v>
          </cell>
          <cell r="F350">
            <v>1973</v>
          </cell>
          <cell r="G350">
            <v>0</v>
          </cell>
          <cell r="H350" t="str">
            <v>ABM</v>
          </cell>
          <cell r="I350" t="str">
            <v>00136</v>
          </cell>
          <cell r="J350" t="str">
            <v>03605273</v>
          </cell>
        </row>
        <row r="351">
          <cell r="A351">
            <v>3607228</v>
          </cell>
          <cell r="B351" t="str">
            <v>MARANGONI</v>
          </cell>
          <cell r="C351" t="str">
            <v>ANDREA</v>
          </cell>
          <cell r="D351" t="str">
            <v>POLISPORTIVA SALF ALTOPADOVANA</v>
          </cell>
          <cell r="E351">
            <v>0</v>
          </cell>
          <cell r="F351">
            <v>1973</v>
          </cell>
          <cell r="G351">
            <v>0</v>
          </cell>
          <cell r="H351" t="str">
            <v>ABM</v>
          </cell>
          <cell r="I351" t="str">
            <v>00145</v>
          </cell>
          <cell r="J351" t="str">
            <v>03607228</v>
          </cell>
        </row>
        <row r="352">
          <cell r="A352">
            <v>3603076</v>
          </cell>
          <cell r="B352" t="str">
            <v>MARZOTTO</v>
          </cell>
          <cell r="C352" t="str">
            <v>FABIO</v>
          </cell>
          <cell r="D352" t="str">
            <v>ATLETICA ARZIGNANO</v>
          </cell>
          <cell r="E352">
            <v>0</v>
          </cell>
          <cell r="F352">
            <v>1969</v>
          </cell>
          <cell r="G352">
            <v>0</v>
          </cell>
          <cell r="H352" t="str">
            <v>ABM</v>
          </cell>
          <cell r="I352" t="str">
            <v>00131</v>
          </cell>
          <cell r="J352" t="str">
            <v>03603076</v>
          </cell>
        </row>
        <row r="353">
          <cell r="A353">
            <v>3603074</v>
          </cell>
          <cell r="B353" t="str">
            <v>MARZOTTO</v>
          </cell>
          <cell r="C353" t="str">
            <v>MARCELLO</v>
          </cell>
          <cell r="D353" t="str">
            <v>ATLETICA ARZIGNANO</v>
          </cell>
          <cell r="E353">
            <v>0</v>
          </cell>
          <cell r="F353">
            <v>1972</v>
          </cell>
          <cell r="G353">
            <v>0</v>
          </cell>
          <cell r="H353" t="str">
            <v>ABM</v>
          </cell>
          <cell r="I353" t="str">
            <v>00131</v>
          </cell>
          <cell r="J353" t="str">
            <v>03603074</v>
          </cell>
        </row>
        <row r="354">
          <cell r="A354">
            <v>3603353</v>
          </cell>
          <cell r="B354" t="str">
            <v>MASETTO</v>
          </cell>
          <cell r="C354" t="str">
            <v>STEFANO</v>
          </cell>
          <cell r="D354" t="str">
            <v>ATLETICA VALCHIAMPO</v>
          </cell>
          <cell r="E354">
            <v>0</v>
          </cell>
          <cell r="F354">
            <v>1972</v>
          </cell>
          <cell r="G354">
            <v>0</v>
          </cell>
          <cell r="H354" t="str">
            <v>ABM</v>
          </cell>
          <cell r="I354" t="str">
            <v>00140</v>
          </cell>
          <cell r="J354" t="str">
            <v>03603353</v>
          </cell>
        </row>
        <row r="355">
          <cell r="A355">
            <v>3603077</v>
          </cell>
          <cell r="B355" t="str">
            <v>MASIERO</v>
          </cell>
          <cell r="C355" t="str">
            <v>IVANO</v>
          </cell>
          <cell r="D355" t="str">
            <v>ATLETICA ARZIGNANO</v>
          </cell>
          <cell r="E355">
            <v>0</v>
          </cell>
          <cell r="F355">
            <v>1964</v>
          </cell>
          <cell r="G355">
            <v>0</v>
          </cell>
          <cell r="H355" t="str">
            <v>ABM</v>
          </cell>
          <cell r="I355" t="str">
            <v>00131</v>
          </cell>
          <cell r="J355" t="str">
            <v>03603077</v>
          </cell>
        </row>
        <row r="356">
          <cell r="A356">
            <v>3603018</v>
          </cell>
          <cell r="B356" t="str">
            <v>MATTIELLO</v>
          </cell>
          <cell r="C356" t="str">
            <v>STEFANO</v>
          </cell>
          <cell r="D356" t="str">
            <v>ATLETICA ARZIGNANO</v>
          </cell>
          <cell r="E356">
            <v>0</v>
          </cell>
          <cell r="F356">
            <v>1972</v>
          </cell>
          <cell r="G356">
            <v>0</v>
          </cell>
          <cell r="H356" t="str">
            <v>ABM</v>
          </cell>
          <cell r="I356" t="str">
            <v>00131</v>
          </cell>
          <cell r="J356" t="str">
            <v>03603018</v>
          </cell>
        </row>
        <row r="357">
          <cell r="A357">
            <v>3603216</v>
          </cell>
          <cell r="B357" t="str">
            <v>MEGGIOLARO</v>
          </cell>
          <cell r="C357" t="str">
            <v>RUGGERO</v>
          </cell>
          <cell r="D357" t="str">
            <v>ATLETICA TRISSINO</v>
          </cell>
          <cell r="E357">
            <v>0</v>
          </cell>
          <cell r="F357">
            <v>1967</v>
          </cell>
          <cell r="G357">
            <v>0</v>
          </cell>
          <cell r="H357" t="str">
            <v>ABM</v>
          </cell>
          <cell r="I357" t="str">
            <v>00230</v>
          </cell>
          <cell r="J357" t="str">
            <v>03603216</v>
          </cell>
        </row>
        <row r="358">
          <cell r="A358">
            <v>3602634</v>
          </cell>
          <cell r="B358" t="str">
            <v>MENEGOTTO</v>
          </cell>
          <cell r="C358" t="str">
            <v>FABIO</v>
          </cell>
          <cell r="D358" t="str">
            <v>A.S.D. VALLI DEL PASUBIO</v>
          </cell>
          <cell r="E358">
            <v>0</v>
          </cell>
          <cell r="F358">
            <v>1973</v>
          </cell>
          <cell r="G358">
            <v>0</v>
          </cell>
          <cell r="H358" t="str">
            <v>ABM</v>
          </cell>
          <cell r="I358" t="str">
            <v>00073</v>
          </cell>
          <cell r="J358" t="str">
            <v>03602634</v>
          </cell>
        </row>
        <row r="359">
          <cell r="A359">
            <v>3605258</v>
          </cell>
          <cell r="B359" t="str">
            <v>MENIN</v>
          </cell>
          <cell r="C359" t="str">
            <v>MARCO</v>
          </cell>
          <cell r="D359" t="str">
            <v>POLISPORTIVA GEMINA</v>
          </cell>
          <cell r="E359">
            <v>0</v>
          </cell>
          <cell r="F359">
            <v>1968</v>
          </cell>
          <cell r="G359">
            <v>0</v>
          </cell>
          <cell r="H359" t="str">
            <v>ABM</v>
          </cell>
          <cell r="I359" t="str">
            <v>00084</v>
          </cell>
          <cell r="J359" t="str">
            <v>03605258</v>
          </cell>
        </row>
        <row r="360">
          <cell r="A360">
            <v>3602252</v>
          </cell>
          <cell r="B360" t="str">
            <v>MICHELETTO</v>
          </cell>
          <cell r="C360" t="str">
            <v>FABRIZIO</v>
          </cell>
          <cell r="D360" t="str">
            <v>ATLETICA UNION CREAZZO A.S.D.</v>
          </cell>
          <cell r="E360">
            <v>0</v>
          </cell>
          <cell r="F360">
            <v>1972</v>
          </cell>
          <cell r="G360">
            <v>0</v>
          </cell>
          <cell r="H360" t="str">
            <v>ABM</v>
          </cell>
          <cell r="I360" t="str">
            <v>00101</v>
          </cell>
          <cell r="J360" t="str">
            <v>03602252</v>
          </cell>
        </row>
        <row r="361">
          <cell r="A361">
            <v>3602863</v>
          </cell>
          <cell r="B361" t="str">
            <v>MIMMO</v>
          </cell>
          <cell r="C361" t="str">
            <v>MICHELE</v>
          </cell>
          <cell r="D361" t="str">
            <v>ATLETICA ARZIGNANO</v>
          </cell>
          <cell r="E361">
            <v>0</v>
          </cell>
          <cell r="F361">
            <v>1973</v>
          </cell>
          <cell r="G361">
            <v>0</v>
          </cell>
          <cell r="H361" t="str">
            <v>ABM</v>
          </cell>
          <cell r="I361" t="str">
            <v>00131</v>
          </cell>
          <cell r="J361" t="str">
            <v>03602863</v>
          </cell>
        </row>
        <row r="362">
          <cell r="A362">
            <v>3603533</v>
          </cell>
          <cell r="B362" t="str">
            <v>MIOLATO</v>
          </cell>
          <cell r="C362" t="str">
            <v>EDMONDO</v>
          </cell>
          <cell r="D362" t="str">
            <v>U.S. SUMMANO</v>
          </cell>
          <cell r="E362">
            <v>0</v>
          </cell>
          <cell r="F362">
            <v>1964</v>
          </cell>
          <cell r="G362">
            <v>0</v>
          </cell>
          <cell r="H362" t="str">
            <v>ABM</v>
          </cell>
          <cell r="I362" t="str">
            <v>00137</v>
          </cell>
          <cell r="J362" t="str">
            <v>03603533</v>
          </cell>
        </row>
        <row r="363">
          <cell r="A363">
            <v>3603839</v>
          </cell>
          <cell r="B363" t="str">
            <v>MISTRORIGO</v>
          </cell>
          <cell r="C363" t="str">
            <v>ROBERTO</v>
          </cell>
          <cell r="D363" t="str">
            <v>ATLETICA ARZIGNANO</v>
          </cell>
          <cell r="E363">
            <v>0</v>
          </cell>
          <cell r="F363">
            <v>1966</v>
          </cell>
          <cell r="G363">
            <v>0</v>
          </cell>
          <cell r="H363" t="str">
            <v>ABM</v>
          </cell>
          <cell r="I363" t="str">
            <v>00131</v>
          </cell>
          <cell r="J363" t="str">
            <v>03603839</v>
          </cell>
        </row>
        <row r="364">
          <cell r="A364">
            <v>3603895</v>
          </cell>
          <cell r="B364" t="str">
            <v>MOGENTALE</v>
          </cell>
          <cell r="C364" t="str">
            <v>COSTANTINO</v>
          </cell>
          <cell r="D364" t="str">
            <v>ATLETICA CALDOGNO '93</v>
          </cell>
          <cell r="E364">
            <v>0</v>
          </cell>
          <cell r="F364">
            <v>1965</v>
          </cell>
          <cell r="G364">
            <v>0</v>
          </cell>
          <cell r="H364" t="str">
            <v>ABM</v>
          </cell>
          <cell r="I364" t="str">
            <v>00129</v>
          </cell>
          <cell r="J364" t="str">
            <v>03603895</v>
          </cell>
        </row>
        <row r="365">
          <cell r="A365">
            <v>3603896</v>
          </cell>
          <cell r="B365" t="str">
            <v>MONTAGNA</v>
          </cell>
          <cell r="C365" t="str">
            <v>CHRISTIAN PHILIPPE</v>
          </cell>
          <cell r="D365" t="str">
            <v>ATLETICA CALDOGNO '93</v>
          </cell>
          <cell r="E365">
            <v>0</v>
          </cell>
          <cell r="F365">
            <v>1969</v>
          </cell>
          <cell r="G365">
            <v>0</v>
          </cell>
          <cell r="H365" t="str">
            <v>ABM</v>
          </cell>
          <cell r="I365" t="str">
            <v>00129</v>
          </cell>
          <cell r="J365" t="str">
            <v>03603896</v>
          </cell>
        </row>
        <row r="366">
          <cell r="A366">
            <v>3603897</v>
          </cell>
          <cell r="B366" t="str">
            <v>MONTAGNA</v>
          </cell>
          <cell r="C366" t="str">
            <v>LUIGI</v>
          </cell>
          <cell r="D366" t="str">
            <v>ATLETICA CALDOGNO '93</v>
          </cell>
          <cell r="E366">
            <v>0</v>
          </cell>
          <cell r="F366">
            <v>1965</v>
          </cell>
          <cell r="G366">
            <v>0</v>
          </cell>
          <cell r="H366" t="str">
            <v>ABM</v>
          </cell>
          <cell r="I366" t="str">
            <v>00129</v>
          </cell>
          <cell r="J366" t="str">
            <v>03603897</v>
          </cell>
        </row>
        <row r="367">
          <cell r="A367">
            <v>3603898</v>
          </cell>
          <cell r="B367" t="str">
            <v>MORELLO</v>
          </cell>
          <cell r="C367" t="str">
            <v>FRANCO</v>
          </cell>
          <cell r="D367" t="str">
            <v>ATLETICA CALDOGNO '93</v>
          </cell>
          <cell r="E367">
            <v>0</v>
          </cell>
          <cell r="F367">
            <v>1966</v>
          </cell>
          <cell r="G367">
            <v>0</v>
          </cell>
          <cell r="H367" t="str">
            <v>ABM</v>
          </cell>
          <cell r="I367" t="str">
            <v>00129</v>
          </cell>
          <cell r="J367" t="str">
            <v>03603898</v>
          </cell>
        </row>
        <row r="368">
          <cell r="A368">
            <v>3602993</v>
          </cell>
          <cell r="B368" t="str">
            <v>MORO</v>
          </cell>
          <cell r="C368" t="str">
            <v>LUIGINO</v>
          </cell>
          <cell r="D368" t="str">
            <v>GRUPPO SPORTIVO ALPINI VICENZA</v>
          </cell>
          <cell r="E368">
            <v>0</v>
          </cell>
          <cell r="F368">
            <v>1967</v>
          </cell>
          <cell r="G368">
            <v>0</v>
          </cell>
          <cell r="H368" t="str">
            <v>ABM</v>
          </cell>
          <cell r="I368" t="str">
            <v>00288</v>
          </cell>
          <cell r="J368" t="str">
            <v>03602993</v>
          </cell>
        </row>
        <row r="369">
          <cell r="A369">
            <v>3603899</v>
          </cell>
          <cell r="B369" t="str">
            <v>MUNARETTO</v>
          </cell>
          <cell r="C369" t="str">
            <v>SERGIO</v>
          </cell>
          <cell r="D369" t="str">
            <v>ATLETICA CALDOGNO '93</v>
          </cell>
          <cell r="E369">
            <v>0</v>
          </cell>
          <cell r="F369">
            <v>1966</v>
          </cell>
          <cell r="G369">
            <v>0</v>
          </cell>
          <cell r="H369" t="str">
            <v>ABM</v>
          </cell>
          <cell r="I369" t="str">
            <v>00129</v>
          </cell>
          <cell r="J369" t="str">
            <v>03603899</v>
          </cell>
        </row>
        <row r="370">
          <cell r="A370">
            <v>3602289</v>
          </cell>
          <cell r="B370" t="str">
            <v>MUNARI</v>
          </cell>
          <cell r="C370" t="str">
            <v>DOMENICO</v>
          </cell>
          <cell r="D370" t="str">
            <v>POL. DIL. MONTECCHIO PRECALCINO</v>
          </cell>
          <cell r="E370">
            <v>0</v>
          </cell>
          <cell r="F370">
            <v>1966</v>
          </cell>
          <cell r="G370">
            <v>0</v>
          </cell>
          <cell r="H370" t="str">
            <v>ABM</v>
          </cell>
          <cell r="I370" t="str">
            <v>00004</v>
          </cell>
          <cell r="J370" t="str">
            <v>03602289</v>
          </cell>
        </row>
        <row r="371">
          <cell r="A371">
            <v>3603981</v>
          </cell>
          <cell r="B371" t="str">
            <v>MURARO</v>
          </cell>
          <cell r="C371" t="str">
            <v>LORENZO</v>
          </cell>
          <cell r="D371" t="str">
            <v>POLISPORTIVA DUEVILLE</v>
          </cell>
          <cell r="E371">
            <v>0</v>
          </cell>
          <cell r="F371">
            <v>1969</v>
          </cell>
          <cell r="G371">
            <v>0</v>
          </cell>
          <cell r="H371" t="str">
            <v>ABM</v>
          </cell>
          <cell r="I371" t="str">
            <v>00112</v>
          </cell>
          <cell r="J371" t="str">
            <v>03603981</v>
          </cell>
        </row>
        <row r="372">
          <cell r="A372">
            <v>3603901</v>
          </cell>
          <cell r="B372" t="str">
            <v>MUTTERLE</v>
          </cell>
          <cell r="C372" t="str">
            <v>LIVIO</v>
          </cell>
          <cell r="D372" t="str">
            <v>ATLETICA CALDOGNO '93</v>
          </cell>
          <cell r="E372">
            <v>0</v>
          </cell>
          <cell r="F372">
            <v>1969</v>
          </cell>
          <cell r="G372">
            <v>0</v>
          </cell>
          <cell r="H372" t="str">
            <v>ABM</v>
          </cell>
          <cell r="I372" t="str">
            <v>00129</v>
          </cell>
          <cell r="J372" t="str">
            <v>03603901</v>
          </cell>
        </row>
        <row r="373">
          <cell r="A373">
            <v>3603080</v>
          </cell>
          <cell r="B373" t="str">
            <v>NALESSO</v>
          </cell>
          <cell r="C373" t="str">
            <v>MAURIZIO</v>
          </cell>
          <cell r="D373" t="str">
            <v>ATLETICA ARZIGNANO</v>
          </cell>
          <cell r="E373">
            <v>0</v>
          </cell>
          <cell r="F373">
            <v>1971</v>
          </cell>
          <cell r="G373">
            <v>0</v>
          </cell>
          <cell r="H373" t="str">
            <v>ABM</v>
          </cell>
          <cell r="I373" t="str">
            <v>00131</v>
          </cell>
          <cell r="J373" t="str">
            <v>03603080</v>
          </cell>
        </row>
        <row r="374">
          <cell r="A374">
            <v>3602253</v>
          </cell>
          <cell r="B374" t="str">
            <v>NEFFAT</v>
          </cell>
          <cell r="C374" t="str">
            <v>MARCO</v>
          </cell>
          <cell r="D374" t="str">
            <v>ATLETICA UNION CREAZZO A.S.D.</v>
          </cell>
          <cell r="E374">
            <v>0</v>
          </cell>
          <cell r="F374">
            <v>1969</v>
          </cell>
          <cell r="G374">
            <v>0</v>
          </cell>
          <cell r="H374" t="str">
            <v>ABM</v>
          </cell>
          <cell r="I374" t="str">
            <v>00101</v>
          </cell>
          <cell r="J374" t="str">
            <v>03602253</v>
          </cell>
        </row>
        <row r="375">
          <cell r="A375">
            <v>3603809</v>
          </cell>
          <cell r="B375" t="str">
            <v>NEGRO</v>
          </cell>
          <cell r="C375" t="str">
            <v>FILIPPO</v>
          </cell>
          <cell r="D375" t="str">
            <v>G.S. LEONICENA</v>
          </cell>
          <cell r="E375">
            <v>0</v>
          </cell>
          <cell r="F375">
            <v>1973</v>
          </cell>
          <cell r="G375">
            <v>0</v>
          </cell>
          <cell r="H375" t="str">
            <v>ABM</v>
          </cell>
          <cell r="I375" t="str">
            <v>00136</v>
          </cell>
          <cell r="J375" t="str">
            <v>03603809</v>
          </cell>
        </row>
        <row r="376">
          <cell r="A376">
            <v>3602971</v>
          </cell>
          <cell r="B376" t="str">
            <v>NERI</v>
          </cell>
          <cell r="C376" t="str">
            <v>ENRICO</v>
          </cell>
          <cell r="D376" t="str">
            <v>AMICI DELL'ATLETICA VICENZA</v>
          </cell>
          <cell r="E376">
            <v>0</v>
          </cell>
          <cell r="F376">
            <v>1973</v>
          </cell>
          <cell r="G376">
            <v>0</v>
          </cell>
          <cell r="H376" t="str">
            <v>ABM</v>
          </cell>
          <cell r="I376" t="str">
            <v>00265</v>
          </cell>
          <cell r="J376" t="str">
            <v>03602971</v>
          </cell>
        </row>
        <row r="377">
          <cell r="A377">
            <v>3602740</v>
          </cell>
          <cell r="B377" t="str">
            <v>OLIVIERO</v>
          </cell>
          <cell r="C377" t="str">
            <v>ANDREA</v>
          </cell>
          <cell r="D377" t="str">
            <v>ATLETICA UNION CREAZZO A.S.D.</v>
          </cell>
          <cell r="E377">
            <v>0</v>
          </cell>
          <cell r="F377">
            <v>1973</v>
          </cell>
          <cell r="G377">
            <v>0</v>
          </cell>
          <cell r="H377" t="str">
            <v>ABM</v>
          </cell>
          <cell r="I377" t="str">
            <v>00101</v>
          </cell>
          <cell r="J377" t="str">
            <v>03602740</v>
          </cell>
        </row>
        <row r="378">
          <cell r="A378">
            <v>3604187</v>
          </cell>
          <cell r="B378" t="str">
            <v>PANAJA</v>
          </cell>
          <cell r="C378" t="str">
            <v>SALVATORE</v>
          </cell>
          <cell r="D378" t="str">
            <v>ATLETICA ARZIGNANO</v>
          </cell>
          <cell r="E378">
            <v>0</v>
          </cell>
          <cell r="F378">
            <v>1971</v>
          </cell>
          <cell r="G378">
            <v>0</v>
          </cell>
          <cell r="H378" t="str">
            <v>ABM</v>
          </cell>
          <cell r="I378" t="str">
            <v>00131</v>
          </cell>
          <cell r="J378" t="str">
            <v>03604187</v>
          </cell>
        </row>
        <row r="379">
          <cell r="A379">
            <v>3606739</v>
          </cell>
          <cell r="B379" t="str">
            <v>PEDRON</v>
          </cell>
          <cell r="C379" t="str">
            <v>ANDREA</v>
          </cell>
          <cell r="D379" t="str">
            <v>A.A. ATLETICA MALO</v>
          </cell>
          <cell r="E379">
            <v>0</v>
          </cell>
          <cell r="F379">
            <v>1971</v>
          </cell>
          <cell r="G379">
            <v>0</v>
          </cell>
          <cell r="H379" t="str">
            <v>ABM</v>
          </cell>
          <cell r="I379" t="str">
            <v>00132</v>
          </cell>
          <cell r="J379" t="str">
            <v>03606739</v>
          </cell>
        </row>
        <row r="380">
          <cell r="A380">
            <v>3602742</v>
          </cell>
          <cell r="B380" t="str">
            <v>PELOSO</v>
          </cell>
          <cell r="C380" t="str">
            <v>ANDREA</v>
          </cell>
          <cell r="D380" t="str">
            <v>ATLETICA UNION CREAZZO A.S.D.</v>
          </cell>
          <cell r="E380">
            <v>0</v>
          </cell>
          <cell r="F380">
            <v>1973</v>
          </cell>
          <cell r="G380">
            <v>0</v>
          </cell>
          <cell r="H380" t="str">
            <v>ABM</v>
          </cell>
          <cell r="I380" t="str">
            <v>00101</v>
          </cell>
          <cell r="J380" t="str">
            <v>03602742</v>
          </cell>
        </row>
        <row r="381">
          <cell r="A381">
            <v>3602896</v>
          </cell>
          <cell r="B381" t="str">
            <v>PENTO</v>
          </cell>
          <cell r="C381" t="str">
            <v>ENRICO</v>
          </cell>
          <cell r="D381" t="str">
            <v>SPAZI VERDI</v>
          </cell>
          <cell r="E381">
            <v>0</v>
          </cell>
          <cell r="F381">
            <v>1966</v>
          </cell>
          <cell r="G381">
            <v>0</v>
          </cell>
          <cell r="H381" t="str">
            <v>ABM</v>
          </cell>
          <cell r="I381" t="str">
            <v>00298</v>
          </cell>
          <cell r="J381" t="str">
            <v>03602896</v>
          </cell>
        </row>
        <row r="382">
          <cell r="A382">
            <v>3603252</v>
          </cell>
          <cell r="B382" t="str">
            <v>PERON</v>
          </cell>
          <cell r="C382" t="str">
            <v>ROBERTO</v>
          </cell>
          <cell r="D382" t="str">
            <v>ATLETICA TRISSINO</v>
          </cell>
          <cell r="E382">
            <v>0</v>
          </cell>
          <cell r="F382">
            <v>1965</v>
          </cell>
          <cell r="G382">
            <v>0</v>
          </cell>
          <cell r="H382" t="str">
            <v>ABM</v>
          </cell>
          <cell r="I382" t="str">
            <v>00230</v>
          </cell>
          <cell r="J382" t="str">
            <v>03603252</v>
          </cell>
        </row>
        <row r="383">
          <cell r="A383">
            <v>3603366</v>
          </cell>
          <cell r="B383" t="str">
            <v>PIEROPAN</v>
          </cell>
          <cell r="C383" t="str">
            <v>DARIO</v>
          </cell>
          <cell r="D383" t="str">
            <v>ATLETICA VALCHIAMPO</v>
          </cell>
          <cell r="E383">
            <v>0</v>
          </cell>
          <cell r="F383">
            <v>1964</v>
          </cell>
          <cell r="G383">
            <v>0</v>
          </cell>
          <cell r="H383" t="str">
            <v>ABM</v>
          </cell>
          <cell r="I383" t="str">
            <v>00140</v>
          </cell>
          <cell r="J383" t="str">
            <v>03603366</v>
          </cell>
        </row>
        <row r="384">
          <cell r="A384">
            <v>3603463</v>
          </cell>
          <cell r="B384" t="str">
            <v>PIETRIBIASI</v>
          </cell>
          <cell r="C384" t="str">
            <v>GABRIELE</v>
          </cell>
          <cell r="D384" t="str">
            <v>A.A. ATLETICA MALO</v>
          </cell>
          <cell r="E384">
            <v>0</v>
          </cell>
          <cell r="F384">
            <v>1970</v>
          </cell>
          <cell r="G384">
            <v>0</v>
          </cell>
          <cell r="H384" t="str">
            <v>ABM</v>
          </cell>
          <cell r="I384" t="str">
            <v>00132</v>
          </cell>
          <cell r="J384" t="str">
            <v>03603463</v>
          </cell>
        </row>
        <row r="385">
          <cell r="A385">
            <v>3602431</v>
          </cell>
          <cell r="B385" t="str">
            <v>PILLAN</v>
          </cell>
          <cell r="C385" t="str">
            <v>SIRO</v>
          </cell>
          <cell r="D385" t="str">
            <v>GRUPPO SPORTIVO ALPINI VICENZA</v>
          </cell>
          <cell r="E385">
            <v>0</v>
          </cell>
          <cell r="F385">
            <v>1968</v>
          </cell>
          <cell r="G385">
            <v>0</v>
          </cell>
          <cell r="H385" t="str">
            <v>ABM</v>
          </cell>
          <cell r="I385" t="str">
            <v>00288</v>
          </cell>
          <cell r="J385" t="str">
            <v>03602431</v>
          </cell>
        </row>
        <row r="386">
          <cell r="A386">
            <v>3603504</v>
          </cell>
          <cell r="B386" t="str">
            <v>POLETTI</v>
          </cell>
          <cell r="C386" t="str">
            <v>ANDREA</v>
          </cell>
          <cell r="D386" t="str">
            <v>U.S. SUMMANO</v>
          </cell>
          <cell r="E386">
            <v>0</v>
          </cell>
          <cell r="F386">
            <v>1967</v>
          </cell>
          <cell r="G386">
            <v>0</v>
          </cell>
          <cell r="H386" t="str">
            <v>ABM</v>
          </cell>
          <cell r="I386" t="str">
            <v>00137</v>
          </cell>
          <cell r="J386" t="str">
            <v>03603504</v>
          </cell>
        </row>
        <row r="387">
          <cell r="A387">
            <v>3602997</v>
          </cell>
          <cell r="B387" t="str">
            <v>POLETTO</v>
          </cell>
          <cell r="C387" t="str">
            <v>ROBERTO</v>
          </cell>
          <cell r="D387" t="str">
            <v>GRUPPO SPORTIVO ALPINI VICENZA</v>
          </cell>
          <cell r="E387">
            <v>0</v>
          </cell>
          <cell r="F387">
            <v>1972</v>
          </cell>
          <cell r="G387">
            <v>0</v>
          </cell>
          <cell r="H387" t="str">
            <v>ABM</v>
          </cell>
          <cell r="I387" t="str">
            <v>00288</v>
          </cell>
          <cell r="J387" t="str">
            <v>03602997</v>
          </cell>
        </row>
        <row r="388">
          <cell r="A388">
            <v>3603411</v>
          </cell>
          <cell r="B388" t="str">
            <v>PORCELLATO</v>
          </cell>
          <cell r="C388" t="str">
            <v>NICOLA</v>
          </cell>
          <cell r="D388" t="str">
            <v>POLISPORTIVA SALF ALTOPADOVANA</v>
          </cell>
          <cell r="E388">
            <v>0</v>
          </cell>
          <cell r="F388">
            <v>1971</v>
          </cell>
          <cell r="G388">
            <v>0</v>
          </cell>
          <cell r="H388" t="str">
            <v>ABM</v>
          </cell>
          <cell r="I388" t="str">
            <v>00145</v>
          </cell>
          <cell r="J388" t="str">
            <v>03603411</v>
          </cell>
        </row>
        <row r="389">
          <cell r="A389">
            <v>3603911</v>
          </cell>
          <cell r="B389" t="str">
            <v>PORNARO</v>
          </cell>
          <cell r="C389" t="str">
            <v>NICOLA</v>
          </cell>
          <cell r="D389" t="str">
            <v>ATLETICA CALDOGNO '93</v>
          </cell>
          <cell r="E389">
            <v>0</v>
          </cell>
          <cell r="F389">
            <v>1968</v>
          </cell>
          <cell r="G389">
            <v>0</v>
          </cell>
          <cell r="H389" t="str">
            <v>ABM</v>
          </cell>
          <cell r="I389" t="str">
            <v>00129</v>
          </cell>
          <cell r="J389" t="str">
            <v>03603911</v>
          </cell>
        </row>
        <row r="390">
          <cell r="A390">
            <v>3603991</v>
          </cell>
          <cell r="B390" t="str">
            <v>PREBIANCA</v>
          </cell>
          <cell r="C390" t="str">
            <v>EUGENIO</v>
          </cell>
          <cell r="D390" t="str">
            <v>POLISPORTIVA DUEVILLE</v>
          </cell>
          <cell r="E390">
            <v>0</v>
          </cell>
          <cell r="F390">
            <v>1969</v>
          </cell>
          <cell r="G390">
            <v>0</v>
          </cell>
          <cell r="H390" t="str">
            <v>ABM</v>
          </cell>
          <cell r="I390" t="str">
            <v>00112</v>
          </cell>
          <cell r="J390" t="str">
            <v>03603991</v>
          </cell>
        </row>
        <row r="391">
          <cell r="A391">
            <v>3603403</v>
          </cell>
          <cell r="B391" t="str">
            <v>PRETTO</v>
          </cell>
          <cell r="C391" t="str">
            <v>PIERANTONIO</v>
          </cell>
          <cell r="D391" t="str">
            <v>ATLETICA UNION CREAZZO A.S.D.</v>
          </cell>
          <cell r="E391">
            <v>0</v>
          </cell>
          <cell r="F391">
            <v>1968</v>
          </cell>
          <cell r="G391">
            <v>0</v>
          </cell>
          <cell r="H391" t="str">
            <v>ABM</v>
          </cell>
          <cell r="I391" t="str">
            <v>00101</v>
          </cell>
          <cell r="J391" t="str">
            <v>03603403</v>
          </cell>
        </row>
        <row r="392">
          <cell r="A392">
            <v>3603089</v>
          </cell>
          <cell r="B392" t="str">
            <v>PRIANTE</v>
          </cell>
          <cell r="C392" t="str">
            <v>PATRIZIO</v>
          </cell>
          <cell r="D392" t="str">
            <v>ATLETICA ARZIGNANO</v>
          </cell>
          <cell r="E392">
            <v>0</v>
          </cell>
          <cell r="F392">
            <v>1973</v>
          </cell>
          <cell r="G392">
            <v>0</v>
          </cell>
          <cell r="H392" t="str">
            <v>ABM</v>
          </cell>
          <cell r="I392" t="str">
            <v>00131</v>
          </cell>
          <cell r="J392" t="str">
            <v>03603089</v>
          </cell>
        </row>
        <row r="393">
          <cell r="A393">
            <v>3603912</v>
          </cell>
          <cell r="B393" t="str">
            <v>REBESCHINI</v>
          </cell>
          <cell r="C393" t="str">
            <v>PIERGIORGIO</v>
          </cell>
          <cell r="D393" t="str">
            <v>ATLETICA CALDOGNO '93</v>
          </cell>
          <cell r="E393">
            <v>0</v>
          </cell>
          <cell r="F393">
            <v>1965</v>
          </cell>
          <cell r="G393">
            <v>0</v>
          </cell>
          <cell r="H393" t="str">
            <v>ABM</v>
          </cell>
          <cell r="I393" t="str">
            <v>00129</v>
          </cell>
          <cell r="J393" t="str">
            <v>03603912</v>
          </cell>
        </row>
        <row r="394">
          <cell r="A394">
            <v>3604129</v>
          </cell>
          <cell r="B394" t="str">
            <v>RIZZO</v>
          </cell>
          <cell r="C394" t="str">
            <v>ERIK</v>
          </cell>
          <cell r="D394" t="str">
            <v>POLISPORTIVA DUEVILLE</v>
          </cell>
          <cell r="E394">
            <v>0</v>
          </cell>
          <cell r="F394">
            <v>1972</v>
          </cell>
          <cell r="G394">
            <v>0</v>
          </cell>
          <cell r="H394" t="str">
            <v>ABM</v>
          </cell>
          <cell r="I394" t="str">
            <v>00112</v>
          </cell>
          <cell r="J394" t="str">
            <v>03604129</v>
          </cell>
        </row>
        <row r="395">
          <cell r="A395">
            <v>3607230</v>
          </cell>
          <cell r="B395" t="str">
            <v>RODRIGUEZ</v>
          </cell>
          <cell r="C395" t="str">
            <v>GILBERTO</v>
          </cell>
          <cell r="D395" t="str">
            <v>POLISPORTIVA SALF ALTOPADOVANA</v>
          </cell>
          <cell r="E395">
            <v>0</v>
          </cell>
          <cell r="F395">
            <v>1971</v>
          </cell>
          <cell r="G395">
            <v>0</v>
          </cell>
          <cell r="H395" t="str">
            <v>ABM</v>
          </cell>
          <cell r="I395" t="str">
            <v>00145</v>
          </cell>
          <cell r="J395" t="str">
            <v>03607230</v>
          </cell>
        </row>
        <row r="396">
          <cell r="A396">
            <v>3602998</v>
          </cell>
          <cell r="B396" t="str">
            <v>RONCAGLIA</v>
          </cell>
          <cell r="C396" t="str">
            <v>MASSIMO</v>
          </cell>
          <cell r="D396" t="str">
            <v>GRUPPO SPORTIVO ALPINI VICENZA</v>
          </cell>
          <cell r="E396">
            <v>0</v>
          </cell>
          <cell r="F396">
            <v>1968</v>
          </cell>
          <cell r="G396">
            <v>0</v>
          </cell>
          <cell r="H396" t="str">
            <v>ABM</v>
          </cell>
          <cell r="I396" t="str">
            <v>00288</v>
          </cell>
          <cell r="J396" t="str">
            <v>03602998</v>
          </cell>
        </row>
        <row r="397">
          <cell r="A397">
            <v>3603377</v>
          </cell>
          <cell r="B397" t="str">
            <v>ROSA</v>
          </cell>
          <cell r="C397" t="str">
            <v>GIACOMO</v>
          </cell>
          <cell r="D397" t="str">
            <v>ATLETICA VALCHIAMPO</v>
          </cell>
          <cell r="E397">
            <v>0</v>
          </cell>
          <cell r="F397">
            <v>1971</v>
          </cell>
          <cell r="G397">
            <v>0</v>
          </cell>
          <cell r="H397" t="str">
            <v>ABM</v>
          </cell>
          <cell r="I397" t="str">
            <v>00140</v>
          </cell>
          <cell r="J397" t="str">
            <v>03603377</v>
          </cell>
        </row>
        <row r="398">
          <cell r="A398">
            <v>3603096</v>
          </cell>
          <cell r="B398" t="str">
            <v>ROSSETTINI</v>
          </cell>
          <cell r="C398" t="str">
            <v>GUIDO</v>
          </cell>
          <cell r="D398" t="str">
            <v>ATLETICA ARZIGNANO</v>
          </cell>
          <cell r="E398">
            <v>0</v>
          </cell>
          <cell r="F398">
            <v>1970</v>
          </cell>
          <cell r="G398">
            <v>0</v>
          </cell>
          <cell r="H398" t="str">
            <v>ABM</v>
          </cell>
          <cell r="I398" t="str">
            <v>00131</v>
          </cell>
          <cell r="J398" t="str">
            <v>03603096</v>
          </cell>
        </row>
        <row r="399">
          <cell r="A399">
            <v>3603998</v>
          </cell>
          <cell r="B399" t="str">
            <v>SACCARDO</v>
          </cell>
          <cell r="C399" t="str">
            <v>SILVANO</v>
          </cell>
          <cell r="D399" t="str">
            <v>POLISPORTIVA DUEVILLE</v>
          </cell>
          <cell r="E399">
            <v>0</v>
          </cell>
          <cell r="F399">
            <v>1969</v>
          </cell>
          <cell r="G399">
            <v>0</v>
          </cell>
          <cell r="H399" t="str">
            <v>ABM</v>
          </cell>
          <cell r="I399" t="str">
            <v>00112</v>
          </cell>
          <cell r="J399" t="str">
            <v>03603998</v>
          </cell>
        </row>
        <row r="400">
          <cell r="A400">
            <v>3606743</v>
          </cell>
          <cell r="B400" t="str">
            <v>SANDRI</v>
          </cell>
          <cell r="C400" t="str">
            <v>MICHELE</v>
          </cell>
          <cell r="D400" t="str">
            <v>A.A. ATLETICA MALO</v>
          </cell>
          <cell r="E400">
            <v>0</v>
          </cell>
          <cell r="F400">
            <v>1966</v>
          </cell>
          <cell r="G400">
            <v>0</v>
          </cell>
          <cell r="H400" t="str">
            <v>ABM</v>
          </cell>
          <cell r="I400" t="str">
            <v>00132</v>
          </cell>
          <cell r="J400" t="str">
            <v>03606743</v>
          </cell>
        </row>
        <row r="401">
          <cell r="A401">
            <v>3604467</v>
          </cell>
          <cell r="B401" t="str">
            <v>SANTINI</v>
          </cell>
          <cell r="C401" t="str">
            <v>DIEGO</v>
          </cell>
          <cell r="D401" t="str">
            <v>SPAZI VERDI</v>
          </cell>
          <cell r="E401">
            <v>0</v>
          </cell>
          <cell r="F401">
            <v>1964</v>
          </cell>
          <cell r="G401">
            <v>0</v>
          </cell>
          <cell r="H401" t="str">
            <v>ABM</v>
          </cell>
          <cell r="I401" t="str">
            <v>00298</v>
          </cell>
          <cell r="J401" t="str">
            <v>03604467</v>
          </cell>
        </row>
        <row r="402">
          <cell r="A402">
            <v>3603494</v>
          </cell>
          <cell r="B402" t="str">
            <v>SARTORE</v>
          </cell>
          <cell r="C402" t="str">
            <v>FLAVIO</v>
          </cell>
          <cell r="D402" t="str">
            <v>A.A. ATLETICA MALO</v>
          </cell>
          <cell r="E402">
            <v>0</v>
          </cell>
          <cell r="F402">
            <v>1972</v>
          </cell>
          <cell r="G402">
            <v>0</v>
          </cell>
          <cell r="H402" t="str">
            <v>ABM</v>
          </cell>
          <cell r="I402" t="str">
            <v>00132</v>
          </cell>
          <cell r="J402" t="str">
            <v>03603494</v>
          </cell>
        </row>
        <row r="403">
          <cell r="A403">
            <v>3604130</v>
          </cell>
          <cell r="B403" t="str">
            <v>SARTORI</v>
          </cell>
          <cell r="C403" t="str">
            <v>DIEGO</v>
          </cell>
          <cell r="D403" t="str">
            <v>POLISPORTIVA DUEVILLE</v>
          </cell>
          <cell r="E403">
            <v>0</v>
          </cell>
          <cell r="F403">
            <v>1965</v>
          </cell>
          <cell r="G403">
            <v>0</v>
          </cell>
          <cell r="H403" t="str">
            <v>ABM</v>
          </cell>
          <cell r="I403" t="str">
            <v>00112</v>
          </cell>
          <cell r="J403" t="str">
            <v>03604130</v>
          </cell>
        </row>
        <row r="404">
          <cell r="A404">
            <v>3602254</v>
          </cell>
          <cell r="B404" t="str">
            <v>SARTORI</v>
          </cell>
          <cell r="C404" t="str">
            <v>ENRICO</v>
          </cell>
          <cell r="D404" t="str">
            <v>ATLETICA UNION CREAZZO A.S.D.</v>
          </cell>
          <cell r="E404">
            <v>0</v>
          </cell>
          <cell r="F404">
            <v>1971</v>
          </cell>
          <cell r="G404">
            <v>0</v>
          </cell>
          <cell r="H404" t="str">
            <v>ABM</v>
          </cell>
          <cell r="I404" t="str">
            <v>00101</v>
          </cell>
          <cell r="J404" t="str">
            <v>03602254</v>
          </cell>
        </row>
        <row r="405">
          <cell r="A405">
            <v>3602255</v>
          </cell>
          <cell r="B405" t="str">
            <v>SARTORI</v>
          </cell>
          <cell r="C405" t="str">
            <v>MASSIMO</v>
          </cell>
          <cell r="D405" t="str">
            <v>ATLETICA UNION CREAZZO A.S.D.</v>
          </cell>
          <cell r="E405">
            <v>0</v>
          </cell>
          <cell r="F405">
            <v>1964</v>
          </cell>
          <cell r="G405">
            <v>0</v>
          </cell>
          <cell r="H405" t="str">
            <v>ABM</v>
          </cell>
          <cell r="I405" t="str">
            <v>00101</v>
          </cell>
          <cell r="J405" t="str">
            <v>03602255</v>
          </cell>
        </row>
        <row r="406">
          <cell r="A406">
            <v>3605631</v>
          </cell>
          <cell r="B406" t="str">
            <v>SCALZOTTO</v>
          </cell>
          <cell r="C406" t="str">
            <v>LUCA</v>
          </cell>
          <cell r="D406" t="str">
            <v>ARCES</v>
          </cell>
          <cell r="E406">
            <v>0</v>
          </cell>
          <cell r="F406">
            <v>1965</v>
          </cell>
          <cell r="G406">
            <v>0</v>
          </cell>
          <cell r="H406" t="str">
            <v>ABM</v>
          </cell>
          <cell r="I406" t="str">
            <v>00339</v>
          </cell>
          <cell r="J406" t="str">
            <v>03605631</v>
          </cell>
        </row>
        <row r="407">
          <cell r="A407">
            <v>3603754</v>
          </cell>
          <cell r="B407" t="str">
            <v>SCHIRO</v>
          </cell>
          <cell r="C407" t="str">
            <v>ALBANO</v>
          </cell>
          <cell r="D407" t="str">
            <v>SPAZI VERDI</v>
          </cell>
          <cell r="E407">
            <v>0</v>
          </cell>
          <cell r="F407">
            <v>1970</v>
          </cell>
          <cell r="G407">
            <v>0</v>
          </cell>
          <cell r="H407" t="str">
            <v>ABM</v>
          </cell>
          <cell r="I407" t="str">
            <v>00298</v>
          </cell>
          <cell r="J407" t="str">
            <v>03603754</v>
          </cell>
        </row>
        <row r="408">
          <cell r="A408">
            <v>3603476</v>
          </cell>
          <cell r="B408" t="str">
            <v>SCOLARO</v>
          </cell>
          <cell r="C408" t="str">
            <v>DARIO</v>
          </cell>
          <cell r="D408" t="str">
            <v>A.A. ATLETICA MALO</v>
          </cell>
          <cell r="E408">
            <v>0</v>
          </cell>
          <cell r="F408">
            <v>1965</v>
          </cell>
          <cell r="G408">
            <v>0</v>
          </cell>
          <cell r="H408" t="str">
            <v>ABM</v>
          </cell>
          <cell r="I408" t="str">
            <v>00132</v>
          </cell>
          <cell r="J408" t="str">
            <v>03603476</v>
          </cell>
        </row>
        <row r="409">
          <cell r="A409">
            <v>3603245</v>
          </cell>
          <cell r="B409" t="str">
            <v>SEGATO</v>
          </cell>
          <cell r="C409" t="str">
            <v>MORENO</v>
          </cell>
          <cell r="D409" t="str">
            <v>ATLETICA TRISSINO</v>
          </cell>
          <cell r="E409">
            <v>0</v>
          </cell>
          <cell r="F409">
            <v>1970</v>
          </cell>
          <cell r="G409">
            <v>0</v>
          </cell>
          <cell r="H409" t="str">
            <v>ABM</v>
          </cell>
          <cell r="I409" t="str">
            <v>00230</v>
          </cell>
          <cell r="J409" t="str">
            <v>03603245</v>
          </cell>
        </row>
        <row r="410">
          <cell r="A410">
            <v>3605586</v>
          </cell>
          <cell r="B410" t="str">
            <v>SERAFIN</v>
          </cell>
          <cell r="C410" t="str">
            <v>ANDREA</v>
          </cell>
          <cell r="D410" t="str">
            <v>GRUPPO SPORTIVO ALPINI VICENZA</v>
          </cell>
          <cell r="E410">
            <v>0</v>
          </cell>
          <cell r="F410">
            <v>1971</v>
          </cell>
          <cell r="G410">
            <v>0</v>
          </cell>
          <cell r="H410" t="str">
            <v>ABM</v>
          </cell>
          <cell r="I410" t="str">
            <v>00288</v>
          </cell>
          <cell r="J410" t="str">
            <v>03605586</v>
          </cell>
        </row>
        <row r="411">
          <cell r="A411">
            <v>3604946</v>
          </cell>
          <cell r="B411" t="str">
            <v>SERAFINI</v>
          </cell>
          <cell r="C411" t="str">
            <v>ALESSANDRO</v>
          </cell>
          <cell r="D411" t="str">
            <v>ATLETICA ARZIGNANO</v>
          </cell>
          <cell r="E411">
            <v>0</v>
          </cell>
          <cell r="F411">
            <v>1973</v>
          </cell>
          <cell r="G411">
            <v>0</v>
          </cell>
          <cell r="H411" t="str">
            <v>ABM</v>
          </cell>
          <cell r="I411" t="str">
            <v>00131</v>
          </cell>
          <cell r="J411" t="str">
            <v>03604946</v>
          </cell>
        </row>
        <row r="412">
          <cell r="A412">
            <v>3603921</v>
          </cell>
          <cell r="B412" t="str">
            <v>SERMAN</v>
          </cell>
          <cell r="C412" t="str">
            <v>ARMANDO</v>
          </cell>
          <cell r="D412" t="str">
            <v>ATLETICA CALDOGNO '93</v>
          </cell>
          <cell r="E412">
            <v>0</v>
          </cell>
          <cell r="F412">
            <v>1973</v>
          </cell>
          <cell r="G412">
            <v>0</v>
          </cell>
          <cell r="H412" t="str">
            <v>ABM</v>
          </cell>
          <cell r="I412" t="str">
            <v>00129</v>
          </cell>
          <cell r="J412" t="str">
            <v>03603921</v>
          </cell>
        </row>
        <row r="413">
          <cell r="A413">
            <v>3603412</v>
          </cell>
          <cell r="B413" t="str">
            <v>SILVELLO</v>
          </cell>
          <cell r="C413" t="str">
            <v>FRANCO</v>
          </cell>
          <cell r="D413" t="str">
            <v>POLISPORTIVA SALF ALTOPADOVANA</v>
          </cell>
          <cell r="E413">
            <v>0</v>
          </cell>
          <cell r="F413">
            <v>1966</v>
          </cell>
          <cell r="G413">
            <v>0</v>
          </cell>
          <cell r="H413" t="str">
            <v>ABM</v>
          </cell>
          <cell r="I413" t="str">
            <v>00145</v>
          </cell>
          <cell r="J413" t="str">
            <v>03603412</v>
          </cell>
        </row>
        <row r="414">
          <cell r="A414">
            <v>3603922</v>
          </cell>
          <cell r="B414" t="str">
            <v>SITARA</v>
          </cell>
          <cell r="C414" t="str">
            <v>ANNA ROSA</v>
          </cell>
          <cell r="D414" t="str">
            <v>ATLETICA CALDOGNO '93</v>
          </cell>
          <cell r="E414">
            <v>0</v>
          </cell>
          <cell r="F414">
            <v>1969</v>
          </cell>
          <cell r="G414">
            <v>0</v>
          </cell>
          <cell r="H414" t="str">
            <v>ABM</v>
          </cell>
          <cell r="I414" t="str">
            <v>00129</v>
          </cell>
          <cell r="J414" t="str">
            <v>03603922</v>
          </cell>
        </row>
        <row r="415">
          <cell r="A415">
            <v>3602977</v>
          </cell>
          <cell r="B415" t="str">
            <v>TALLI</v>
          </cell>
          <cell r="C415" t="str">
            <v>MIRCO</v>
          </cell>
          <cell r="D415" t="str">
            <v>POLISPORTIVA DUEVILLE</v>
          </cell>
          <cell r="E415">
            <v>0</v>
          </cell>
          <cell r="F415">
            <v>1966</v>
          </cell>
          <cell r="G415">
            <v>0</v>
          </cell>
          <cell r="H415" t="str">
            <v>ABM</v>
          </cell>
          <cell r="I415" t="str">
            <v>00112</v>
          </cell>
          <cell r="J415" t="str">
            <v>03602977</v>
          </cell>
        </row>
        <row r="416">
          <cell r="A416">
            <v>3603681</v>
          </cell>
          <cell r="B416" t="str">
            <v>TEGORELLI</v>
          </cell>
          <cell r="C416" t="str">
            <v>FAUSTO</v>
          </cell>
          <cell r="D416" t="str">
            <v>C.S.I. TEZZE SUL BRENTA</v>
          </cell>
          <cell r="E416">
            <v>0</v>
          </cell>
          <cell r="F416">
            <v>1965</v>
          </cell>
          <cell r="G416">
            <v>0</v>
          </cell>
          <cell r="H416" t="str">
            <v>ABM</v>
          </cell>
          <cell r="I416" t="str">
            <v>00134</v>
          </cell>
          <cell r="J416" t="str">
            <v>03603681</v>
          </cell>
        </row>
        <row r="417">
          <cell r="A417">
            <v>3603755</v>
          </cell>
          <cell r="B417" t="str">
            <v>TOGNON</v>
          </cell>
          <cell r="C417" t="str">
            <v>MICHELE</v>
          </cell>
          <cell r="D417" t="str">
            <v>SPAZI VERDI</v>
          </cell>
          <cell r="E417">
            <v>0</v>
          </cell>
          <cell r="F417">
            <v>1970</v>
          </cell>
          <cell r="G417">
            <v>0</v>
          </cell>
          <cell r="H417" t="str">
            <v>ABM</v>
          </cell>
          <cell r="I417" t="str">
            <v>00298</v>
          </cell>
          <cell r="J417" t="str">
            <v>03603755</v>
          </cell>
        </row>
        <row r="418">
          <cell r="A418">
            <v>3602256</v>
          </cell>
          <cell r="B418" t="str">
            <v>TOMMASIN</v>
          </cell>
          <cell r="C418" t="str">
            <v>VITTORIO</v>
          </cell>
          <cell r="D418" t="str">
            <v>ATLETICA UNION CREAZZO A.S.D.</v>
          </cell>
          <cell r="E418">
            <v>0</v>
          </cell>
          <cell r="F418">
            <v>1967</v>
          </cell>
          <cell r="G418">
            <v>0</v>
          </cell>
          <cell r="H418" t="str">
            <v>ABM</v>
          </cell>
          <cell r="I418" t="str">
            <v>00101</v>
          </cell>
          <cell r="J418" t="str">
            <v>03602256</v>
          </cell>
        </row>
        <row r="419">
          <cell r="A419">
            <v>3603482</v>
          </cell>
          <cell r="B419" t="str">
            <v>TONIATO</v>
          </cell>
          <cell r="C419" t="str">
            <v>NEREO</v>
          </cell>
          <cell r="D419" t="str">
            <v>A.A. ATLETICA MALO</v>
          </cell>
          <cell r="E419">
            <v>0</v>
          </cell>
          <cell r="F419">
            <v>1964</v>
          </cell>
          <cell r="G419">
            <v>0</v>
          </cell>
          <cell r="H419" t="str">
            <v>ABM</v>
          </cell>
          <cell r="I419" t="str">
            <v>00132</v>
          </cell>
          <cell r="J419" t="str">
            <v>03603482</v>
          </cell>
        </row>
        <row r="420">
          <cell r="A420">
            <v>3603390</v>
          </cell>
          <cell r="B420" t="str">
            <v>TONIOLLO</v>
          </cell>
          <cell r="C420" t="str">
            <v>RICCARDO</v>
          </cell>
          <cell r="D420" t="str">
            <v>ATLETICA VALCHIAMPO</v>
          </cell>
          <cell r="E420">
            <v>0</v>
          </cell>
          <cell r="F420">
            <v>1971</v>
          </cell>
          <cell r="G420">
            <v>0</v>
          </cell>
          <cell r="H420" t="str">
            <v>ABM</v>
          </cell>
          <cell r="I420" t="str">
            <v>00140</v>
          </cell>
          <cell r="J420" t="str">
            <v>03603390</v>
          </cell>
        </row>
        <row r="421">
          <cell r="A421">
            <v>3604568</v>
          </cell>
          <cell r="B421" t="str">
            <v>TREVISAN</v>
          </cell>
          <cell r="C421" t="str">
            <v>GIANLUCA</v>
          </cell>
          <cell r="D421" t="str">
            <v>AMICI DELL'ATLETICA VICENZA</v>
          </cell>
          <cell r="E421">
            <v>0</v>
          </cell>
          <cell r="F421">
            <v>1970</v>
          </cell>
          <cell r="G421">
            <v>0</v>
          </cell>
          <cell r="H421" t="str">
            <v>ABM</v>
          </cell>
          <cell r="I421" t="str">
            <v>00265</v>
          </cell>
          <cell r="J421" t="str">
            <v>03604568</v>
          </cell>
        </row>
        <row r="422">
          <cell r="A422">
            <v>3603391</v>
          </cell>
          <cell r="B422" t="str">
            <v>TREVISAN</v>
          </cell>
          <cell r="C422" t="str">
            <v>GIOVANNI CORNELIO</v>
          </cell>
          <cell r="D422" t="str">
            <v>ATLETICA VALCHIAMPO</v>
          </cell>
          <cell r="E422">
            <v>0</v>
          </cell>
          <cell r="F422">
            <v>1964</v>
          </cell>
          <cell r="G422">
            <v>0</v>
          </cell>
          <cell r="H422" t="str">
            <v>ABM</v>
          </cell>
          <cell r="I422" t="str">
            <v>00140</v>
          </cell>
          <cell r="J422" t="str">
            <v>03603391</v>
          </cell>
        </row>
        <row r="423">
          <cell r="A423">
            <v>3604167</v>
          </cell>
          <cell r="B423" t="str">
            <v>TREVISAN</v>
          </cell>
          <cell r="C423" t="str">
            <v>MAURO</v>
          </cell>
          <cell r="D423" t="str">
            <v>ATLETICA CALDOGNO '93</v>
          </cell>
          <cell r="E423">
            <v>0</v>
          </cell>
          <cell r="F423">
            <v>1968</v>
          </cell>
          <cell r="G423">
            <v>0</v>
          </cell>
          <cell r="H423" t="str">
            <v>ABM</v>
          </cell>
          <cell r="I423" t="str">
            <v>00129</v>
          </cell>
          <cell r="J423" t="str">
            <v>03604167</v>
          </cell>
        </row>
        <row r="424">
          <cell r="A424">
            <v>3603925</v>
          </cell>
          <cell r="B424" t="str">
            <v>TREVISAN</v>
          </cell>
          <cell r="C424" t="str">
            <v>VALERIO</v>
          </cell>
          <cell r="D424" t="str">
            <v>ATLETICA CALDOGNO '93</v>
          </cell>
          <cell r="E424">
            <v>0</v>
          </cell>
          <cell r="F424">
            <v>1965</v>
          </cell>
          <cell r="G424">
            <v>0</v>
          </cell>
          <cell r="H424" t="str">
            <v>ABM</v>
          </cell>
          <cell r="I424" t="str">
            <v>00129</v>
          </cell>
          <cell r="J424" t="str">
            <v>03603925</v>
          </cell>
        </row>
        <row r="425">
          <cell r="A425">
            <v>3603103</v>
          </cell>
          <cell r="B425" t="str">
            <v>VALLARSA</v>
          </cell>
          <cell r="C425" t="str">
            <v>GIAMPAOLO</v>
          </cell>
          <cell r="D425" t="str">
            <v>ATLETICA ARZIGNANO</v>
          </cell>
          <cell r="E425">
            <v>0</v>
          </cell>
          <cell r="F425">
            <v>1969</v>
          </cell>
          <cell r="G425">
            <v>0</v>
          </cell>
          <cell r="H425" t="str">
            <v>ABM</v>
          </cell>
          <cell r="I425" t="str">
            <v>00131</v>
          </cell>
          <cell r="J425" t="str">
            <v>03603103</v>
          </cell>
        </row>
        <row r="426">
          <cell r="A426">
            <v>3607229</v>
          </cell>
          <cell r="B426" t="str">
            <v>VANZO</v>
          </cell>
          <cell r="C426" t="str">
            <v>LUIGI</v>
          </cell>
          <cell r="D426" t="str">
            <v>POLISPORTIVA SALF ALTOPADOVANA</v>
          </cell>
          <cell r="E426">
            <v>0</v>
          </cell>
          <cell r="F426">
            <v>1964</v>
          </cell>
          <cell r="G426">
            <v>0</v>
          </cell>
          <cell r="H426" t="str">
            <v>ABM</v>
          </cell>
          <cell r="I426" t="str">
            <v>00145</v>
          </cell>
          <cell r="J426" t="str">
            <v>03607229</v>
          </cell>
        </row>
        <row r="427">
          <cell r="A427">
            <v>3602265</v>
          </cell>
          <cell r="B427" t="str">
            <v>VEZZARO</v>
          </cell>
          <cell r="C427" t="str">
            <v>DENIS</v>
          </cell>
          <cell r="D427" t="str">
            <v>POL. DIL. MONTECCHIO PRECALCINO</v>
          </cell>
          <cell r="E427">
            <v>0</v>
          </cell>
          <cell r="F427">
            <v>1964</v>
          </cell>
          <cell r="G427">
            <v>0</v>
          </cell>
          <cell r="H427" t="str">
            <v>ABM</v>
          </cell>
          <cell r="I427" t="str">
            <v>00004</v>
          </cell>
          <cell r="J427" t="str">
            <v>03602265</v>
          </cell>
        </row>
        <row r="428">
          <cell r="A428">
            <v>3605632</v>
          </cell>
          <cell r="B428" t="str">
            <v>VICARIOTTO</v>
          </cell>
          <cell r="C428" t="str">
            <v>PIERDOMENICO</v>
          </cell>
          <cell r="D428" t="str">
            <v>ARCES</v>
          </cell>
          <cell r="E428">
            <v>0</v>
          </cell>
          <cell r="F428">
            <v>1971</v>
          </cell>
          <cell r="G428">
            <v>0</v>
          </cell>
          <cell r="H428" t="str">
            <v>ABM</v>
          </cell>
          <cell r="I428" t="str">
            <v>00339</v>
          </cell>
          <cell r="J428" t="str">
            <v>03605632</v>
          </cell>
        </row>
        <row r="429">
          <cell r="A429">
            <v>3603104</v>
          </cell>
          <cell r="B429" t="str">
            <v>VIGNAGA</v>
          </cell>
          <cell r="C429" t="str">
            <v>DIEGO</v>
          </cell>
          <cell r="D429" t="str">
            <v>ATLETICA ARZIGNANO</v>
          </cell>
          <cell r="E429">
            <v>0</v>
          </cell>
          <cell r="F429">
            <v>1973</v>
          </cell>
          <cell r="G429">
            <v>0</v>
          </cell>
          <cell r="H429" t="str">
            <v>ABM</v>
          </cell>
          <cell r="I429" t="str">
            <v>00131</v>
          </cell>
          <cell r="J429" t="str">
            <v>03603104</v>
          </cell>
        </row>
        <row r="430">
          <cell r="A430">
            <v>3603928</v>
          </cell>
          <cell r="B430" t="str">
            <v>ZACCHETTI</v>
          </cell>
          <cell r="C430" t="str">
            <v>GIANNI</v>
          </cell>
          <cell r="D430" t="str">
            <v>ATLETICA CALDOGNO '93</v>
          </cell>
          <cell r="E430">
            <v>0</v>
          </cell>
          <cell r="F430">
            <v>1970</v>
          </cell>
          <cell r="G430">
            <v>0</v>
          </cell>
          <cell r="H430" t="str">
            <v>ABM</v>
          </cell>
          <cell r="I430" t="str">
            <v>00129</v>
          </cell>
          <cell r="J430" t="str">
            <v>03603928</v>
          </cell>
        </row>
        <row r="431">
          <cell r="A431">
            <v>3603002</v>
          </cell>
          <cell r="B431" t="str">
            <v>ZAMBERLAN</v>
          </cell>
          <cell r="C431" t="str">
            <v>CORRADO</v>
          </cell>
          <cell r="D431" t="str">
            <v>GRUPPO SPORTIVO ALPINI VICENZA</v>
          </cell>
          <cell r="E431">
            <v>0</v>
          </cell>
          <cell r="F431">
            <v>1967</v>
          </cell>
          <cell r="G431">
            <v>0</v>
          </cell>
          <cell r="H431" t="str">
            <v>ABM</v>
          </cell>
          <cell r="I431" t="str">
            <v>00288</v>
          </cell>
          <cell r="J431" t="str">
            <v>03603002</v>
          </cell>
        </row>
        <row r="432">
          <cell r="A432">
            <v>3603393</v>
          </cell>
          <cell r="B432" t="str">
            <v>ZAMPERETTI</v>
          </cell>
          <cell r="C432" t="str">
            <v>ROBERTO</v>
          </cell>
          <cell r="D432" t="str">
            <v>ATLETICA VALCHIAMPO</v>
          </cell>
          <cell r="E432">
            <v>0</v>
          </cell>
          <cell r="F432">
            <v>1970</v>
          </cell>
          <cell r="G432">
            <v>0</v>
          </cell>
          <cell r="H432" t="str">
            <v>ABM</v>
          </cell>
          <cell r="I432" t="str">
            <v>00140</v>
          </cell>
          <cell r="J432" t="str">
            <v>03603393</v>
          </cell>
        </row>
        <row r="433">
          <cell r="A433">
            <v>3603929</v>
          </cell>
          <cell r="B433" t="str">
            <v>ZAMPIERI</v>
          </cell>
          <cell r="C433" t="str">
            <v>FABIO</v>
          </cell>
          <cell r="D433" t="str">
            <v>ATLETICA CALDOGNO '93</v>
          </cell>
          <cell r="E433">
            <v>0</v>
          </cell>
          <cell r="F433">
            <v>1968</v>
          </cell>
          <cell r="G433">
            <v>0</v>
          </cell>
          <cell r="H433" t="str">
            <v>ABM</v>
          </cell>
          <cell r="I433" t="str">
            <v>00129</v>
          </cell>
          <cell r="J433" t="str">
            <v>03603929</v>
          </cell>
        </row>
        <row r="434">
          <cell r="A434">
            <v>3602556</v>
          </cell>
          <cell r="B434" t="str">
            <v>ZAMUNARO</v>
          </cell>
          <cell r="C434" t="str">
            <v>VITO</v>
          </cell>
          <cell r="D434" t="str">
            <v>ATLETICA UNION CREAZZO A.S.D.</v>
          </cell>
          <cell r="E434">
            <v>0</v>
          </cell>
          <cell r="F434">
            <v>1966</v>
          </cell>
          <cell r="G434">
            <v>0</v>
          </cell>
          <cell r="H434" t="str">
            <v>ABM</v>
          </cell>
          <cell r="I434" t="str">
            <v>00101</v>
          </cell>
          <cell r="J434" t="str">
            <v>03602556</v>
          </cell>
        </row>
        <row r="435">
          <cell r="A435">
            <v>3603394</v>
          </cell>
          <cell r="B435" t="str">
            <v>ZANELLATO</v>
          </cell>
          <cell r="C435" t="str">
            <v>MIRCO</v>
          </cell>
          <cell r="D435" t="str">
            <v>ATLETICA VALCHIAMPO</v>
          </cell>
          <cell r="E435">
            <v>0</v>
          </cell>
          <cell r="F435">
            <v>1967</v>
          </cell>
          <cell r="G435">
            <v>0</v>
          </cell>
          <cell r="H435" t="str">
            <v>ABM</v>
          </cell>
          <cell r="I435" t="str">
            <v>00140</v>
          </cell>
          <cell r="J435" t="str">
            <v>03603394</v>
          </cell>
        </row>
        <row r="436">
          <cell r="A436">
            <v>3602557</v>
          </cell>
          <cell r="B436" t="str">
            <v>ZANETTIN</v>
          </cell>
          <cell r="C436" t="str">
            <v>EDDY</v>
          </cell>
          <cell r="D436" t="str">
            <v>ATLETICA UNION CREAZZO A.S.D.</v>
          </cell>
          <cell r="E436">
            <v>0</v>
          </cell>
          <cell r="F436">
            <v>1973</v>
          </cell>
          <cell r="G436">
            <v>0</v>
          </cell>
          <cell r="H436" t="str">
            <v>ABM</v>
          </cell>
          <cell r="I436" t="str">
            <v>00101</v>
          </cell>
          <cell r="J436" t="str">
            <v>03602557</v>
          </cell>
        </row>
        <row r="437">
          <cell r="A437">
            <v>3602744</v>
          </cell>
          <cell r="B437" t="str">
            <v>ZANON</v>
          </cell>
          <cell r="C437" t="str">
            <v>LUCA</v>
          </cell>
          <cell r="D437" t="str">
            <v>ATLETICA UNION CREAZZO A.S.D.</v>
          </cell>
          <cell r="E437">
            <v>0</v>
          </cell>
          <cell r="F437">
            <v>1969</v>
          </cell>
          <cell r="G437">
            <v>0</v>
          </cell>
          <cell r="H437" t="str">
            <v>ABM</v>
          </cell>
          <cell r="I437" t="str">
            <v>00101</v>
          </cell>
          <cell r="J437" t="str">
            <v>03602744</v>
          </cell>
        </row>
        <row r="438">
          <cell r="A438">
            <v>3603483</v>
          </cell>
          <cell r="B438" t="str">
            <v>ZANOVELLO</v>
          </cell>
          <cell r="C438" t="str">
            <v>CLAUDIO</v>
          </cell>
          <cell r="D438" t="str">
            <v>A.A. ATLETICA MALO</v>
          </cell>
          <cell r="E438">
            <v>0</v>
          </cell>
          <cell r="F438">
            <v>1966</v>
          </cell>
          <cell r="G438">
            <v>0</v>
          </cell>
          <cell r="H438" t="str">
            <v>ABM</v>
          </cell>
          <cell r="I438" t="str">
            <v>00132</v>
          </cell>
          <cell r="J438" t="str">
            <v>03603483</v>
          </cell>
        </row>
        <row r="439">
          <cell r="A439">
            <v>3605985</v>
          </cell>
          <cell r="B439" t="str">
            <v>ZOLIN</v>
          </cell>
          <cell r="C439" t="str">
            <v>MATTEO</v>
          </cell>
          <cell r="D439" t="str">
            <v>POLISPORTIVA DUEVILLE</v>
          </cell>
          <cell r="E439">
            <v>0</v>
          </cell>
          <cell r="F439">
            <v>1973</v>
          </cell>
          <cell r="G439">
            <v>0</v>
          </cell>
          <cell r="H439" t="str">
            <v>ABM</v>
          </cell>
          <cell r="I439" t="str">
            <v>00112</v>
          </cell>
          <cell r="J439" t="str">
            <v>03605985</v>
          </cell>
        </row>
        <row r="440">
          <cell r="A440">
            <v>3603395</v>
          </cell>
          <cell r="B440" t="str">
            <v>ZORDAN</v>
          </cell>
          <cell r="C440" t="str">
            <v>FABIO</v>
          </cell>
          <cell r="D440" t="str">
            <v>ATLETICA VALCHIAMPO</v>
          </cell>
          <cell r="E440">
            <v>0</v>
          </cell>
          <cell r="F440">
            <v>1968</v>
          </cell>
          <cell r="G440">
            <v>0</v>
          </cell>
          <cell r="H440" t="str">
            <v>ABM</v>
          </cell>
          <cell r="I440" t="str">
            <v>00140</v>
          </cell>
          <cell r="J440" t="str">
            <v>03603395</v>
          </cell>
        </row>
        <row r="441">
          <cell r="A441">
            <v>3602979</v>
          </cell>
          <cell r="B441" t="str">
            <v>ZORZO</v>
          </cell>
          <cell r="C441" t="str">
            <v>DAVIDE</v>
          </cell>
          <cell r="D441" t="str">
            <v>POLISPORTIVA DUEVILLE</v>
          </cell>
          <cell r="E441">
            <v>0</v>
          </cell>
          <cell r="F441">
            <v>1970</v>
          </cell>
          <cell r="G441">
            <v>0</v>
          </cell>
          <cell r="H441" t="str">
            <v>ABM</v>
          </cell>
          <cell r="I441" t="str">
            <v>00112</v>
          </cell>
          <cell r="J441" t="str">
            <v>03602979</v>
          </cell>
        </row>
        <row r="442">
          <cell r="A442">
            <v>3603794</v>
          </cell>
          <cell r="B442" t="str">
            <v>ZUGLIANI</v>
          </cell>
          <cell r="C442" t="str">
            <v>ROBERTO</v>
          </cell>
          <cell r="D442" t="str">
            <v>G.S. LEONICENA</v>
          </cell>
          <cell r="E442">
            <v>0</v>
          </cell>
          <cell r="F442">
            <v>1969</v>
          </cell>
          <cell r="G442">
            <v>0</v>
          </cell>
          <cell r="H442" t="str">
            <v>ABM</v>
          </cell>
          <cell r="I442" t="str">
            <v>00136</v>
          </cell>
          <cell r="J442" t="str">
            <v>03603794</v>
          </cell>
        </row>
        <row r="443">
          <cell r="A443">
            <v>3607246</v>
          </cell>
          <cell r="B443" t="str">
            <v>ABIBA</v>
          </cell>
          <cell r="C443" t="str">
            <v>AMAL</v>
          </cell>
          <cell r="D443" t="str">
            <v>POL. DIL. MONTECCHIO PRECALCINO</v>
          </cell>
          <cell r="E443">
            <v>0</v>
          </cell>
          <cell r="F443">
            <v>2001</v>
          </cell>
          <cell r="G443">
            <v>0</v>
          </cell>
          <cell r="H443" t="str">
            <v>AF</v>
          </cell>
          <cell r="I443" t="str">
            <v>00004</v>
          </cell>
          <cell r="J443" t="str">
            <v>03607246</v>
          </cell>
        </row>
        <row r="444">
          <cell r="A444">
            <v>3604028</v>
          </cell>
          <cell r="B444" t="str">
            <v>ADILOVIC</v>
          </cell>
          <cell r="C444" t="str">
            <v>INDIRA</v>
          </cell>
          <cell r="D444" t="str">
            <v>ATLETICA MONTECCHIO MAGGIORE</v>
          </cell>
          <cell r="E444">
            <v>0</v>
          </cell>
          <cell r="F444">
            <v>2002</v>
          </cell>
          <cell r="G444">
            <v>0</v>
          </cell>
          <cell r="H444" t="str">
            <v>AF</v>
          </cell>
          <cell r="I444" t="str">
            <v>00346</v>
          </cell>
          <cell r="J444" t="str">
            <v>03604028</v>
          </cell>
        </row>
        <row r="445">
          <cell r="A445">
            <v>3604109</v>
          </cell>
          <cell r="B445" t="str">
            <v>ANDREIN</v>
          </cell>
          <cell r="C445" t="str">
            <v>GIULIA</v>
          </cell>
          <cell r="D445" t="str">
            <v>POLISPORTIVA DUEVILLE</v>
          </cell>
          <cell r="E445">
            <v>0</v>
          </cell>
          <cell r="F445">
            <v>2002</v>
          </cell>
          <cell r="G445">
            <v>0</v>
          </cell>
          <cell r="H445" t="str">
            <v>AF</v>
          </cell>
          <cell r="I445" t="str">
            <v>00112</v>
          </cell>
          <cell r="J445" t="str">
            <v>03604109</v>
          </cell>
        </row>
        <row r="446">
          <cell r="A446">
            <v>3603935</v>
          </cell>
          <cell r="B446" t="str">
            <v>BAITA</v>
          </cell>
          <cell r="C446" t="str">
            <v>ALICE NADIA</v>
          </cell>
          <cell r="D446" t="str">
            <v>POLISPORTIVA DUEVILLE</v>
          </cell>
          <cell r="E446">
            <v>0</v>
          </cell>
          <cell r="F446">
            <v>2001</v>
          </cell>
          <cell r="G446">
            <v>0</v>
          </cell>
          <cell r="H446" t="str">
            <v>AF</v>
          </cell>
          <cell r="I446" t="str">
            <v>00112</v>
          </cell>
          <cell r="J446" t="str">
            <v>03603935</v>
          </cell>
        </row>
        <row r="447">
          <cell r="A447">
            <v>3603766</v>
          </cell>
          <cell r="B447" t="str">
            <v>BAROZZI</v>
          </cell>
          <cell r="C447" t="str">
            <v>GLORIA</v>
          </cell>
          <cell r="D447" t="str">
            <v>G.S. LEONICENA</v>
          </cell>
          <cell r="E447">
            <v>0</v>
          </cell>
          <cell r="F447">
            <v>2002</v>
          </cell>
          <cell r="G447">
            <v>0</v>
          </cell>
          <cell r="H447" t="str">
            <v>AF</v>
          </cell>
          <cell r="I447" t="str">
            <v>00136</v>
          </cell>
          <cell r="J447" t="str">
            <v>03603766</v>
          </cell>
        </row>
        <row r="448">
          <cell r="A448">
            <v>3603510</v>
          </cell>
          <cell r="B448" t="str">
            <v>BARP</v>
          </cell>
          <cell r="C448" t="str">
            <v>CLAUDIA</v>
          </cell>
          <cell r="D448" t="str">
            <v>U.S. SUMMANO</v>
          </cell>
          <cell r="E448">
            <v>0</v>
          </cell>
          <cell r="F448">
            <v>2002</v>
          </cell>
          <cell r="G448">
            <v>0</v>
          </cell>
          <cell r="H448" t="str">
            <v>AF</v>
          </cell>
          <cell r="I448" t="str">
            <v>00137</v>
          </cell>
          <cell r="J448" t="str">
            <v>03603510</v>
          </cell>
        </row>
        <row r="449">
          <cell r="A449">
            <v>3602769</v>
          </cell>
          <cell r="B449" t="str">
            <v>BATTISTELLA</v>
          </cell>
          <cell r="C449" t="str">
            <v>ARIANNA</v>
          </cell>
          <cell r="D449" t="str">
            <v>C.S.I. TEZZE SUL BRENTA</v>
          </cell>
          <cell r="E449">
            <v>0</v>
          </cell>
          <cell r="F449">
            <v>2002</v>
          </cell>
          <cell r="G449">
            <v>0</v>
          </cell>
          <cell r="H449" t="str">
            <v>AF</v>
          </cell>
          <cell r="I449" t="str">
            <v>00134</v>
          </cell>
          <cell r="J449" t="str">
            <v>03602769</v>
          </cell>
        </row>
        <row r="450">
          <cell r="A450">
            <v>3604867</v>
          </cell>
          <cell r="B450" t="str">
            <v>BEGHETTO</v>
          </cell>
          <cell r="C450" t="str">
            <v>LETIZIA</v>
          </cell>
          <cell r="D450" t="str">
            <v>POLISPORTIVA SALF ALTOPADOVANA</v>
          </cell>
          <cell r="E450">
            <v>0</v>
          </cell>
          <cell r="F450">
            <v>2002</v>
          </cell>
          <cell r="G450">
            <v>0</v>
          </cell>
          <cell r="H450" t="str">
            <v>AF</v>
          </cell>
          <cell r="I450" t="str">
            <v>00145</v>
          </cell>
          <cell r="J450" t="str">
            <v>03604867</v>
          </cell>
        </row>
        <row r="451">
          <cell r="A451">
            <v>3603848</v>
          </cell>
          <cell r="B451" t="str">
            <v>BENETTON</v>
          </cell>
          <cell r="C451" t="str">
            <v>FRANCESCA</v>
          </cell>
          <cell r="D451" t="str">
            <v>ATLETICA CALDOGNO '93</v>
          </cell>
          <cell r="E451">
            <v>0</v>
          </cell>
          <cell r="F451">
            <v>2002</v>
          </cell>
          <cell r="G451">
            <v>0</v>
          </cell>
          <cell r="H451" t="str">
            <v>AF</v>
          </cell>
          <cell r="I451" t="str">
            <v>00129</v>
          </cell>
          <cell r="J451" t="str">
            <v>03603848</v>
          </cell>
        </row>
        <row r="452">
          <cell r="A452">
            <v>3602594</v>
          </cell>
          <cell r="B452" t="str">
            <v>BERTOCCO</v>
          </cell>
          <cell r="C452" t="str">
            <v>ELENA</v>
          </cell>
          <cell r="D452" t="str">
            <v>ATLETICA MONTECCHIO MAGGIORE</v>
          </cell>
          <cell r="E452">
            <v>0</v>
          </cell>
          <cell r="F452">
            <v>2001</v>
          </cell>
          <cell r="G452">
            <v>0</v>
          </cell>
          <cell r="H452" t="str">
            <v>AF</v>
          </cell>
          <cell r="I452" t="str">
            <v>00346</v>
          </cell>
          <cell r="J452" t="str">
            <v>03602594</v>
          </cell>
        </row>
        <row r="453">
          <cell r="A453">
            <v>3607455</v>
          </cell>
          <cell r="B453" t="str">
            <v>BERTONCELLO</v>
          </cell>
          <cell r="C453" t="str">
            <v>CHIARA</v>
          </cell>
          <cell r="D453" t="str">
            <v>POLISPORTIVA SALF ALTOPADOVANA</v>
          </cell>
          <cell r="E453">
            <v>0</v>
          </cell>
          <cell r="F453">
            <v>2002</v>
          </cell>
          <cell r="G453">
            <v>0</v>
          </cell>
          <cell r="H453" t="str">
            <v>AF</v>
          </cell>
          <cell r="I453" t="str">
            <v>00145</v>
          </cell>
          <cell r="J453" t="str">
            <v>03607455</v>
          </cell>
        </row>
        <row r="454">
          <cell r="A454">
            <v>3604433</v>
          </cell>
          <cell r="B454" t="str">
            <v>BIANCO</v>
          </cell>
          <cell r="C454" t="str">
            <v>LAURA</v>
          </cell>
          <cell r="D454" t="str">
            <v>POLISPORTIVA SALF ALTOPADOVANA</v>
          </cell>
          <cell r="E454">
            <v>0</v>
          </cell>
          <cell r="F454">
            <v>2001</v>
          </cell>
          <cell r="G454">
            <v>0</v>
          </cell>
          <cell r="H454" t="str">
            <v>AF</v>
          </cell>
          <cell r="I454" t="str">
            <v>00145</v>
          </cell>
          <cell r="J454" t="str">
            <v>03604433</v>
          </cell>
        </row>
        <row r="455">
          <cell r="A455">
            <v>3604313</v>
          </cell>
          <cell r="B455" t="str">
            <v>BIZZOTTO</v>
          </cell>
          <cell r="C455" t="str">
            <v>FRANCESCA</v>
          </cell>
          <cell r="D455" t="str">
            <v>C.S.I. TEZZE SUL BRENTA</v>
          </cell>
          <cell r="E455">
            <v>0</v>
          </cell>
          <cell r="F455">
            <v>2001</v>
          </cell>
          <cell r="G455">
            <v>0</v>
          </cell>
          <cell r="H455" t="str">
            <v>AF</v>
          </cell>
          <cell r="I455" t="str">
            <v>00134</v>
          </cell>
          <cell r="J455" t="str">
            <v>03604313</v>
          </cell>
        </row>
        <row r="456">
          <cell r="A456">
            <v>3603684</v>
          </cell>
          <cell r="B456" t="str">
            <v>CAREGNATO</v>
          </cell>
          <cell r="C456" t="str">
            <v>GIULIA</v>
          </cell>
          <cell r="D456" t="str">
            <v>C.S.I. TEZZE SUL BRENTA</v>
          </cell>
          <cell r="E456">
            <v>0</v>
          </cell>
          <cell r="F456">
            <v>2001</v>
          </cell>
          <cell r="G456">
            <v>0</v>
          </cell>
          <cell r="H456" t="str">
            <v>AF</v>
          </cell>
          <cell r="I456" t="str">
            <v>00134</v>
          </cell>
          <cell r="J456" t="str">
            <v>03603684</v>
          </cell>
        </row>
        <row r="457">
          <cell r="A457">
            <v>3603525</v>
          </cell>
          <cell r="B457" t="str">
            <v>CARTA</v>
          </cell>
          <cell r="C457" t="str">
            <v>ALICE</v>
          </cell>
          <cell r="D457" t="str">
            <v>U.S. SUMMANO</v>
          </cell>
          <cell r="E457">
            <v>0</v>
          </cell>
          <cell r="F457">
            <v>2002</v>
          </cell>
          <cell r="G457">
            <v>0</v>
          </cell>
          <cell r="H457" t="str">
            <v>AF</v>
          </cell>
          <cell r="I457" t="str">
            <v>00137</v>
          </cell>
          <cell r="J457" t="str">
            <v>03603525</v>
          </cell>
        </row>
        <row r="458">
          <cell r="A458">
            <v>3606619</v>
          </cell>
          <cell r="B458" t="str">
            <v>CASSOL</v>
          </cell>
          <cell r="C458" t="str">
            <v>CHIARA</v>
          </cell>
          <cell r="D458" t="str">
            <v>POLISPORTIVA SALF ALTOPADOVANA</v>
          </cell>
          <cell r="E458">
            <v>0</v>
          </cell>
          <cell r="F458">
            <v>2001</v>
          </cell>
          <cell r="G458">
            <v>0</v>
          </cell>
          <cell r="H458" t="str">
            <v>AF</v>
          </cell>
          <cell r="I458" t="str">
            <v>00145</v>
          </cell>
          <cell r="J458" t="str">
            <v>03606619</v>
          </cell>
        </row>
        <row r="459">
          <cell r="A459">
            <v>3604866</v>
          </cell>
          <cell r="B459" t="str">
            <v>CASSOL</v>
          </cell>
          <cell r="C459" t="str">
            <v>SARA</v>
          </cell>
          <cell r="D459" t="str">
            <v>POLISPORTIVA SALF ALTOPADOVANA</v>
          </cell>
          <cell r="E459">
            <v>0</v>
          </cell>
          <cell r="F459">
            <v>2001</v>
          </cell>
          <cell r="G459">
            <v>0</v>
          </cell>
          <cell r="H459" t="str">
            <v>AF</v>
          </cell>
          <cell r="I459" t="str">
            <v>00145</v>
          </cell>
          <cell r="J459" t="str">
            <v>03604866</v>
          </cell>
        </row>
        <row r="460">
          <cell r="A460">
            <v>3602464</v>
          </cell>
          <cell r="B460" t="str">
            <v>CATTANI</v>
          </cell>
          <cell r="C460" t="str">
            <v>LEILA</v>
          </cell>
          <cell r="D460" t="str">
            <v>ATLETICA UNION CREAZZO A.S.D.</v>
          </cell>
          <cell r="E460">
            <v>0</v>
          </cell>
          <cell r="F460">
            <v>2001</v>
          </cell>
          <cell r="G460">
            <v>0</v>
          </cell>
          <cell r="H460" t="str">
            <v>AF</v>
          </cell>
          <cell r="I460" t="str">
            <v>00101</v>
          </cell>
          <cell r="J460" t="str">
            <v>03602464</v>
          </cell>
        </row>
        <row r="461">
          <cell r="A461">
            <v>3604430</v>
          </cell>
          <cell r="B461" t="str">
            <v>CECCHIN</v>
          </cell>
          <cell r="C461" t="str">
            <v>LAURA</v>
          </cell>
          <cell r="D461" t="str">
            <v>POLISPORTIVA SALF ALTOPADOVANA</v>
          </cell>
          <cell r="E461">
            <v>0</v>
          </cell>
          <cell r="F461">
            <v>2001</v>
          </cell>
          <cell r="G461">
            <v>0</v>
          </cell>
          <cell r="H461" t="str">
            <v>AF</v>
          </cell>
          <cell r="I461" t="str">
            <v>00145</v>
          </cell>
          <cell r="J461" t="str">
            <v>03604430</v>
          </cell>
        </row>
        <row r="462">
          <cell r="A462">
            <v>3603718</v>
          </cell>
          <cell r="B462" t="str">
            <v>CELSAN</v>
          </cell>
          <cell r="C462" t="str">
            <v>DENISE</v>
          </cell>
          <cell r="D462" t="str">
            <v>ATLETICA UNION CREAZZO A.S.D.</v>
          </cell>
          <cell r="E462">
            <v>0</v>
          </cell>
          <cell r="F462">
            <v>2001</v>
          </cell>
          <cell r="G462">
            <v>0</v>
          </cell>
          <cell r="H462" t="str">
            <v>AF</v>
          </cell>
          <cell r="I462" t="str">
            <v>00101</v>
          </cell>
          <cell r="J462" t="str">
            <v>03603718</v>
          </cell>
        </row>
        <row r="463">
          <cell r="A463">
            <v>3603227</v>
          </cell>
          <cell r="B463" t="str">
            <v>CENZATO</v>
          </cell>
          <cell r="C463" t="str">
            <v>ALICE</v>
          </cell>
          <cell r="D463" t="str">
            <v>ATLETICA TRISSINO</v>
          </cell>
          <cell r="E463">
            <v>0</v>
          </cell>
          <cell r="F463">
            <v>2001</v>
          </cell>
          <cell r="G463">
            <v>0</v>
          </cell>
          <cell r="H463" t="str">
            <v>AF</v>
          </cell>
          <cell r="I463" t="str">
            <v>00230</v>
          </cell>
          <cell r="J463" t="str">
            <v>03603227</v>
          </cell>
        </row>
        <row r="464">
          <cell r="A464">
            <v>3601078</v>
          </cell>
          <cell r="B464" t="str">
            <v>CERANTOLA</v>
          </cell>
          <cell r="C464" t="str">
            <v>MARTA</v>
          </cell>
          <cell r="D464" t="str">
            <v>C.S.I. TEZZE SUL BRENTA</v>
          </cell>
          <cell r="E464">
            <v>0</v>
          </cell>
          <cell r="F464">
            <v>2002</v>
          </cell>
          <cell r="G464">
            <v>0</v>
          </cell>
          <cell r="H464" t="str">
            <v>AF</v>
          </cell>
          <cell r="I464" t="str">
            <v>00134</v>
          </cell>
          <cell r="J464" t="str">
            <v>03601078</v>
          </cell>
        </row>
        <row r="465">
          <cell r="A465">
            <v>3602599</v>
          </cell>
          <cell r="B465" t="str">
            <v>CHIARELLO</v>
          </cell>
          <cell r="C465" t="str">
            <v>ELENA</v>
          </cell>
          <cell r="D465" t="str">
            <v>ATLETICA MONTECCHIO MAGGIORE</v>
          </cell>
          <cell r="E465">
            <v>0</v>
          </cell>
          <cell r="F465">
            <v>2002</v>
          </cell>
          <cell r="G465">
            <v>0</v>
          </cell>
          <cell r="H465" t="str">
            <v>AF</v>
          </cell>
          <cell r="I465" t="str">
            <v>00346</v>
          </cell>
          <cell r="J465" t="str">
            <v>03602599</v>
          </cell>
        </row>
        <row r="466">
          <cell r="A466">
            <v>3604208</v>
          </cell>
          <cell r="B466" t="str">
            <v>COMPARIN</v>
          </cell>
          <cell r="C466" t="str">
            <v>IRENE</v>
          </cell>
          <cell r="D466" t="str">
            <v>CSI ATLETICA COLLI BERICI A.S.D.</v>
          </cell>
          <cell r="E466">
            <v>0</v>
          </cell>
          <cell r="F466">
            <v>2002</v>
          </cell>
          <cell r="G466">
            <v>0</v>
          </cell>
          <cell r="H466" t="str">
            <v>AF</v>
          </cell>
          <cell r="I466" t="str">
            <v>00070</v>
          </cell>
          <cell r="J466" t="str">
            <v>03604208</v>
          </cell>
        </row>
        <row r="467">
          <cell r="A467">
            <v>3604556</v>
          </cell>
          <cell r="B467" t="str">
            <v>COSTA</v>
          </cell>
          <cell r="C467" t="str">
            <v>MIRIAM</v>
          </cell>
          <cell r="D467" t="str">
            <v>CSI ATLETICA COLLI BERICI A.S.D.</v>
          </cell>
          <cell r="E467">
            <v>0</v>
          </cell>
          <cell r="F467">
            <v>2002</v>
          </cell>
          <cell r="G467">
            <v>0</v>
          </cell>
          <cell r="H467" t="str">
            <v>AF</v>
          </cell>
          <cell r="I467" t="str">
            <v>00070</v>
          </cell>
          <cell r="J467" t="str">
            <v>03604556</v>
          </cell>
        </row>
        <row r="468">
          <cell r="A468">
            <v>3603512</v>
          </cell>
          <cell r="B468" t="str">
            <v>CREMASCO</v>
          </cell>
          <cell r="C468" t="str">
            <v>GLORIA</v>
          </cell>
          <cell r="D468" t="str">
            <v>U.S. SUMMANO</v>
          </cell>
          <cell r="E468">
            <v>0</v>
          </cell>
          <cell r="F468">
            <v>2002</v>
          </cell>
          <cell r="G468">
            <v>0</v>
          </cell>
          <cell r="H468" t="str">
            <v>AF</v>
          </cell>
          <cell r="I468" t="str">
            <v>00137</v>
          </cell>
          <cell r="J468" t="str">
            <v>03603512</v>
          </cell>
        </row>
        <row r="469">
          <cell r="A469">
            <v>3603275</v>
          </cell>
          <cell r="B469" t="str">
            <v>CROTONE</v>
          </cell>
          <cell r="C469" t="str">
            <v>BENEDETTA</v>
          </cell>
          <cell r="D469" t="str">
            <v>A.P.D. VALDAGNO</v>
          </cell>
          <cell r="E469">
            <v>0</v>
          </cell>
          <cell r="F469">
            <v>2002</v>
          </cell>
          <cell r="G469">
            <v>0</v>
          </cell>
          <cell r="H469" t="str">
            <v>AF</v>
          </cell>
          <cell r="I469" t="str">
            <v>00135</v>
          </cell>
          <cell r="J469" t="str">
            <v>03603275</v>
          </cell>
        </row>
        <row r="470">
          <cell r="A470">
            <v>3604063</v>
          </cell>
          <cell r="B470" t="str">
            <v>DAL SANTO</v>
          </cell>
          <cell r="C470" t="str">
            <v>JESSICA</v>
          </cell>
          <cell r="D470" t="str">
            <v>U.S. SUMMANO</v>
          </cell>
          <cell r="E470">
            <v>0</v>
          </cell>
          <cell r="F470">
            <v>2001</v>
          </cell>
          <cell r="G470">
            <v>0</v>
          </cell>
          <cell r="H470" t="str">
            <v>AF</v>
          </cell>
          <cell r="I470" t="str">
            <v>00137</v>
          </cell>
          <cell r="J470" t="str">
            <v>03604063</v>
          </cell>
        </row>
        <row r="471">
          <cell r="A471">
            <v>3604215</v>
          </cell>
          <cell r="B471" t="str">
            <v>DAL ZOVO</v>
          </cell>
          <cell r="C471" t="str">
            <v>SOFIA</v>
          </cell>
          <cell r="D471" t="str">
            <v>CSI ATLETICA COLLI BERICI A.S.D.</v>
          </cell>
          <cell r="E471">
            <v>0</v>
          </cell>
          <cell r="F471">
            <v>2002</v>
          </cell>
          <cell r="G471">
            <v>0</v>
          </cell>
          <cell r="H471" t="str">
            <v>AF</v>
          </cell>
          <cell r="I471" t="str">
            <v>00070</v>
          </cell>
          <cell r="J471" t="str">
            <v>03604215</v>
          </cell>
        </row>
        <row r="472">
          <cell r="A472">
            <v>3603959</v>
          </cell>
          <cell r="B472" t="str">
            <v>DALLA POZZA</v>
          </cell>
          <cell r="C472" t="str">
            <v>FRANCESCA</v>
          </cell>
          <cell r="D472" t="str">
            <v>POLISPORTIVA DUEVILLE</v>
          </cell>
          <cell r="E472">
            <v>0</v>
          </cell>
          <cell r="F472">
            <v>2002</v>
          </cell>
          <cell r="G472">
            <v>0</v>
          </cell>
          <cell r="H472" t="str">
            <v>AF</v>
          </cell>
          <cell r="I472" t="str">
            <v>00112</v>
          </cell>
          <cell r="J472" t="str">
            <v>03603959</v>
          </cell>
        </row>
        <row r="473">
          <cell r="A473">
            <v>3602767</v>
          </cell>
          <cell r="B473" t="str">
            <v>DELL'AVERSANA</v>
          </cell>
          <cell r="C473" t="str">
            <v>SARA</v>
          </cell>
          <cell r="D473" t="str">
            <v>ATLETICA UNION CREAZZO A.S.D.</v>
          </cell>
          <cell r="E473">
            <v>0</v>
          </cell>
          <cell r="F473">
            <v>2001</v>
          </cell>
          <cell r="G473">
            <v>0</v>
          </cell>
          <cell r="H473" t="str">
            <v>AF</v>
          </cell>
          <cell r="I473" t="str">
            <v>00101</v>
          </cell>
          <cell r="J473" t="str">
            <v>03602767</v>
          </cell>
        </row>
        <row r="474">
          <cell r="A474">
            <v>3602601</v>
          </cell>
          <cell r="B474" t="str">
            <v>ESHILLONU</v>
          </cell>
          <cell r="C474" t="str">
            <v>NGOZI LINDA</v>
          </cell>
          <cell r="D474" t="str">
            <v>ATLETICA MONTECCHIO MAGGIORE</v>
          </cell>
          <cell r="E474">
            <v>0</v>
          </cell>
          <cell r="F474">
            <v>2001</v>
          </cell>
          <cell r="G474">
            <v>0</v>
          </cell>
          <cell r="H474" t="str">
            <v>AF</v>
          </cell>
          <cell r="I474" t="str">
            <v>00346</v>
          </cell>
          <cell r="J474" t="str">
            <v>03602601</v>
          </cell>
        </row>
        <row r="475">
          <cell r="A475">
            <v>3603053</v>
          </cell>
          <cell r="B475" t="str">
            <v>EZEOBI</v>
          </cell>
          <cell r="C475" t="str">
            <v>MARYROSE GINIKACHUKWU</v>
          </cell>
          <cell r="D475" t="str">
            <v>ATLETICA ARZIGNANO</v>
          </cell>
          <cell r="E475">
            <v>0</v>
          </cell>
          <cell r="F475">
            <v>2001</v>
          </cell>
          <cell r="G475">
            <v>0</v>
          </cell>
          <cell r="H475" t="str">
            <v>AF</v>
          </cell>
          <cell r="I475" t="str">
            <v>00131</v>
          </cell>
          <cell r="J475" t="str">
            <v>03603053</v>
          </cell>
        </row>
        <row r="476">
          <cell r="A476">
            <v>3603513</v>
          </cell>
          <cell r="B476" t="str">
            <v>FACCIN</v>
          </cell>
          <cell r="C476" t="str">
            <v>MARIA</v>
          </cell>
          <cell r="D476" t="str">
            <v>U.S. SUMMANO</v>
          </cell>
          <cell r="E476">
            <v>0</v>
          </cell>
          <cell r="F476">
            <v>2002</v>
          </cell>
          <cell r="G476">
            <v>0</v>
          </cell>
          <cell r="H476" t="str">
            <v>AF</v>
          </cell>
          <cell r="I476" t="str">
            <v>00137</v>
          </cell>
          <cell r="J476" t="str">
            <v>03603513</v>
          </cell>
        </row>
        <row r="477">
          <cell r="A477">
            <v>3603967</v>
          </cell>
          <cell r="B477" t="str">
            <v>FASSINA</v>
          </cell>
          <cell r="C477" t="str">
            <v>ALESSANDRA</v>
          </cell>
          <cell r="D477" t="str">
            <v>POLISPORTIVA DUEVILLE</v>
          </cell>
          <cell r="E477">
            <v>0</v>
          </cell>
          <cell r="F477">
            <v>2001</v>
          </cell>
          <cell r="G477">
            <v>0</v>
          </cell>
          <cell r="H477" t="str">
            <v>AF</v>
          </cell>
          <cell r="I477" t="str">
            <v>00112</v>
          </cell>
          <cell r="J477" t="str">
            <v>03603967</v>
          </cell>
        </row>
        <row r="478">
          <cell r="A478">
            <v>3603675</v>
          </cell>
          <cell r="B478" t="str">
            <v>FEDELE</v>
          </cell>
          <cell r="C478" t="str">
            <v>VERONICA</v>
          </cell>
          <cell r="D478" t="str">
            <v>A.P.D. VALDAGNO</v>
          </cell>
          <cell r="E478">
            <v>0</v>
          </cell>
          <cell r="F478">
            <v>2002</v>
          </cell>
          <cell r="G478">
            <v>0</v>
          </cell>
          <cell r="H478" t="str">
            <v>AF</v>
          </cell>
          <cell r="I478" t="str">
            <v>00135</v>
          </cell>
          <cell r="J478" t="str">
            <v>03603675</v>
          </cell>
        </row>
        <row r="479">
          <cell r="A479">
            <v>3603024</v>
          </cell>
          <cell r="B479" t="str">
            <v>FRANCIS</v>
          </cell>
          <cell r="C479" t="str">
            <v>ANITA</v>
          </cell>
          <cell r="D479" t="str">
            <v>ATLETICA UNION CREAZZO A.S.D.</v>
          </cell>
          <cell r="E479">
            <v>0</v>
          </cell>
          <cell r="F479">
            <v>2002</v>
          </cell>
          <cell r="G479">
            <v>0</v>
          </cell>
          <cell r="H479" t="str">
            <v>AF</v>
          </cell>
          <cell r="I479" t="str">
            <v>00101</v>
          </cell>
          <cell r="J479" t="str">
            <v>03603024</v>
          </cell>
        </row>
        <row r="480">
          <cell r="A480">
            <v>3603278</v>
          </cell>
          <cell r="B480" t="str">
            <v>GARBIN</v>
          </cell>
          <cell r="C480" t="str">
            <v>BIANCA</v>
          </cell>
          <cell r="D480" t="str">
            <v>A.P.D. VALDAGNO</v>
          </cell>
          <cell r="E480">
            <v>0</v>
          </cell>
          <cell r="F480">
            <v>2001</v>
          </cell>
          <cell r="G480">
            <v>0</v>
          </cell>
          <cell r="H480" t="str">
            <v>AF</v>
          </cell>
          <cell r="I480" t="str">
            <v>00135</v>
          </cell>
          <cell r="J480" t="str">
            <v>03603278</v>
          </cell>
        </row>
        <row r="481">
          <cell r="A481">
            <v>3603064</v>
          </cell>
          <cell r="B481" t="str">
            <v>GHIOTTO</v>
          </cell>
          <cell r="C481" t="str">
            <v>ROSSELLA</v>
          </cell>
          <cell r="D481" t="str">
            <v>ATLETICA ARZIGNANO</v>
          </cell>
          <cell r="E481">
            <v>0</v>
          </cell>
          <cell r="F481">
            <v>2002</v>
          </cell>
          <cell r="G481">
            <v>0</v>
          </cell>
          <cell r="H481" t="str">
            <v>AF</v>
          </cell>
          <cell r="I481" t="str">
            <v>00131</v>
          </cell>
          <cell r="J481" t="str">
            <v>03603064</v>
          </cell>
        </row>
        <row r="482">
          <cell r="A482">
            <v>3604586</v>
          </cell>
          <cell r="B482" t="str">
            <v>GIACHIN</v>
          </cell>
          <cell r="C482" t="str">
            <v>ANNA</v>
          </cell>
          <cell r="D482" t="str">
            <v>POLISPORTIVA SALF ALTOPADOVANA</v>
          </cell>
          <cell r="E482">
            <v>0</v>
          </cell>
          <cell r="F482">
            <v>2002</v>
          </cell>
          <cell r="G482">
            <v>0</v>
          </cell>
          <cell r="H482" t="str">
            <v>AF</v>
          </cell>
          <cell r="I482" t="str">
            <v>00145</v>
          </cell>
          <cell r="J482" t="str">
            <v>03604586</v>
          </cell>
        </row>
        <row r="483">
          <cell r="A483">
            <v>3604860</v>
          </cell>
          <cell r="B483" t="str">
            <v>GIACOMAZZO</v>
          </cell>
          <cell r="C483" t="str">
            <v>FRANCESCA</v>
          </cell>
          <cell r="D483" t="str">
            <v>POLISPORTIVA SALF ALTOPADOVANA</v>
          </cell>
          <cell r="E483">
            <v>0</v>
          </cell>
          <cell r="F483">
            <v>2001</v>
          </cell>
          <cell r="G483">
            <v>0</v>
          </cell>
          <cell r="H483" t="str">
            <v>AF</v>
          </cell>
          <cell r="I483" t="str">
            <v>00145</v>
          </cell>
          <cell r="J483" t="str">
            <v>03604860</v>
          </cell>
        </row>
        <row r="484">
          <cell r="A484">
            <v>3607649</v>
          </cell>
          <cell r="B484" t="str">
            <v>GUGLIELMI</v>
          </cell>
          <cell r="C484" t="str">
            <v>LUCIA</v>
          </cell>
          <cell r="D484" t="str">
            <v>U.S. SUMMANO</v>
          </cell>
          <cell r="E484">
            <v>0</v>
          </cell>
          <cell r="F484">
            <v>2002</v>
          </cell>
          <cell r="G484">
            <v>0</v>
          </cell>
          <cell r="H484" t="str">
            <v>AF</v>
          </cell>
          <cell r="I484" t="str">
            <v>00137</v>
          </cell>
          <cell r="J484" t="str">
            <v>03607649</v>
          </cell>
        </row>
        <row r="485">
          <cell r="A485">
            <v>3603007</v>
          </cell>
          <cell r="B485" t="str">
            <v>ISOVSKI</v>
          </cell>
          <cell r="C485" t="str">
            <v>ADELISA</v>
          </cell>
          <cell r="D485" t="str">
            <v>ATLETICA ARZIGNANO</v>
          </cell>
          <cell r="E485">
            <v>0</v>
          </cell>
          <cell r="F485">
            <v>2002</v>
          </cell>
          <cell r="G485">
            <v>0</v>
          </cell>
          <cell r="H485" t="str">
            <v>AF</v>
          </cell>
          <cell r="I485" t="str">
            <v>00131</v>
          </cell>
          <cell r="J485" t="str">
            <v>03603007</v>
          </cell>
        </row>
        <row r="486">
          <cell r="A486">
            <v>3604865</v>
          </cell>
          <cell r="B486" t="str">
            <v>KOLLHOF</v>
          </cell>
          <cell r="C486" t="str">
            <v>IRENE</v>
          </cell>
          <cell r="D486" t="str">
            <v>POLISPORTIVA SALF ALTOPADOVANA</v>
          </cell>
          <cell r="E486">
            <v>0</v>
          </cell>
          <cell r="F486">
            <v>2001</v>
          </cell>
          <cell r="G486">
            <v>0</v>
          </cell>
          <cell r="H486" t="str">
            <v>AF</v>
          </cell>
          <cell r="I486" t="str">
            <v>00145</v>
          </cell>
          <cell r="J486" t="str">
            <v>03604865</v>
          </cell>
        </row>
        <row r="487">
          <cell r="A487">
            <v>3602786</v>
          </cell>
          <cell r="B487" t="str">
            <v>LAGO</v>
          </cell>
          <cell r="C487" t="str">
            <v>VALENTINA</v>
          </cell>
          <cell r="D487" t="str">
            <v>C.S.I. TEZZE SUL BRENTA</v>
          </cell>
          <cell r="E487">
            <v>0</v>
          </cell>
          <cell r="F487">
            <v>2001</v>
          </cell>
          <cell r="G487">
            <v>0</v>
          </cell>
          <cell r="H487" t="str">
            <v>AF</v>
          </cell>
          <cell r="I487" t="str">
            <v>00134</v>
          </cell>
          <cell r="J487" t="str">
            <v>03602786</v>
          </cell>
        </row>
        <row r="488">
          <cell r="A488">
            <v>3603976</v>
          </cell>
          <cell r="B488" t="str">
            <v>LOBBA</v>
          </cell>
          <cell r="C488" t="str">
            <v>CHIARA</v>
          </cell>
          <cell r="D488" t="str">
            <v>POLISPORTIVA DUEVILLE</v>
          </cell>
          <cell r="E488">
            <v>0</v>
          </cell>
          <cell r="F488">
            <v>2001</v>
          </cell>
          <cell r="G488">
            <v>0</v>
          </cell>
          <cell r="H488" t="str">
            <v>AF</v>
          </cell>
          <cell r="I488" t="str">
            <v>00112</v>
          </cell>
          <cell r="J488" t="str">
            <v>03603976</v>
          </cell>
        </row>
        <row r="489">
          <cell r="A489">
            <v>3603235</v>
          </cell>
          <cell r="B489" t="str">
            <v>LORENZI</v>
          </cell>
          <cell r="C489" t="str">
            <v>ANITA</v>
          </cell>
          <cell r="D489" t="str">
            <v>ATLETICA TRISSINO</v>
          </cell>
          <cell r="E489">
            <v>0</v>
          </cell>
          <cell r="F489">
            <v>2002</v>
          </cell>
          <cell r="G489">
            <v>0</v>
          </cell>
          <cell r="H489" t="str">
            <v>AF</v>
          </cell>
          <cell r="I489" t="str">
            <v>00230</v>
          </cell>
          <cell r="J489" t="str">
            <v>03603235</v>
          </cell>
        </row>
        <row r="490">
          <cell r="A490">
            <v>3604821</v>
          </cell>
          <cell r="B490" t="str">
            <v>LOVATO</v>
          </cell>
          <cell r="C490" t="str">
            <v>SILVIA</v>
          </cell>
          <cell r="D490" t="str">
            <v>ATLETICA ARZIGNANO</v>
          </cell>
          <cell r="E490">
            <v>0</v>
          </cell>
          <cell r="F490">
            <v>2001</v>
          </cell>
          <cell r="G490">
            <v>0</v>
          </cell>
          <cell r="H490" t="str">
            <v>AF</v>
          </cell>
          <cell r="I490" t="str">
            <v>00131</v>
          </cell>
          <cell r="J490" t="str">
            <v>03604821</v>
          </cell>
        </row>
        <row r="491">
          <cell r="A491">
            <v>3603805</v>
          </cell>
          <cell r="B491" t="str">
            <v>MANU</v>
          </cell>
          <cell r="C491" t="str">
            <v>ODURO FLAVIA</v>
          </cell>
          <cell r="D491" t="str">
            <v>G.S. LEONICENA</v>
          </cell>
          <cell r="E491">
            <v>0</v>
          </cell>
          <cell r="F491">
            <v>2001</v>
          </cell>
          <cell r="G491">
            <v>0</v>
          </cell>
          <cell r="H491" t="str">
            <v>AF</v>
          </cell>
          <cell r="I491" t="str">
            <v>00136</v>
          </cell>
          <cell r="J491" t="str">
            <v>03603805</v>
          </cell>
        </row>
        <row r="492">
          <cell r="A492">
            <v>3604528</v>
          </cell>
          <cell r="B492" t="str">
            <v>MARINKOVIC</v>
          </cell>
          <cell r="C492" t="str">
            <v>MILICA</v>
          </cell>
          <cell r="D492" t="str">
            <v>AMICI DELL'ATLETICA VICENZA</v>
          </cell>
          <cell r="E492">
            <v>0</v>
          </cell>
          <cell r="F492">
            <v>2001</v>
          </cell>
          <cell r="G492">
            <v>0</v>
          </cell>
          <cell r="H492" t="str">
            <v>AF</v>
          </cell>
          <cell r="I492" t="str">
            <v>00265</v>
          </cell>
          <cell r="J492" t="str">
            <v>03604528</v>
          </cell>
        </row>
        <row r="493">
          <cell r="A493">
            <v>3602520</v>
          </cell>
          <cell r="B493" t="str">
            <v>MEGGIOLAN</v>
          </cell>
          <cell r="C493" t="str">
            <v>AURORA</v>
          </cell>
          <cell r="D493" t="str">
            <v>ATLETICA UNION CREAZZO A.S.D.</v>
          </cell>
          <cell r="E493">
            <v>0</v>
          </cell>
          <cell r="F493">
            <v>2002</v>
          </cell>
          <cell r="G493">
            <v>0</v>
          </cell>
          <cell r="H493" t="str">
            <v>AF</v>
          </cell>
          <cell r="I493" t="str">
            <v>00101</v>
          </cell>
          <cell r="J493" t="str">
            <v>03602520</v>
          </cell>
        </row>
        <row r="494">
          <cell r="A494">
            <v>3604033</v>
          </cell>
          <cell r="B494" t="str">
            <v>MENEGON</v>
          </cell>
          <cell r="C494" t="str">
            <v>ILARIA</v>
          </cell>
          <cell r="D494" t="str">
            <v>ATLETICA MONTECCHIO MAGGIORE</v>
          </cell>
          <cell r="E494">
            <v>0</v>
          </cell>
          <cell r="F494">
            <v>2002</v>
          </cell>
          <cell r="G494">
            <v>0</v>
          </cell>
          <cell r="H494" t="str">
            <v>AF</v>
          </cell>
          <cell r="I494" t="str">
            <v>00346</v>
          </cell>
          <cell r="J494" t="str">
            <v>03604033</v>
          </cell>
        </row>
        <row r="495">
          <cell r="A495">
            <v>3604032</v>
          </cell>
          <cell r="B495" t="str">
            <v>MERCANZIN</v>
          </cell>
          <cell r="C495" t="str">
            <v>MARIA</v>
          </cell>
          <cell r="D495" t="str">
            <v>ATLETICA MONTECCHIO MAGGIORE</v>
          </cell>
          <cell r="E495">
            <v>0</v>
          </cell>
          <cell r="F495">
            <v>2002</v>
          </cell>
          <cell r="G495">
            <v>0</v>
          </cell>
          <cell r="H495" t="str">
            <v>AF</v>
          </cell>
          <cell r="I495" t="str">
            <v>00346</v>
          </cell>
          <cell r="J495" t="str">
            <v>03604032</v>
          </cell>
        </row>
        <row r="496">
          <cell r="A496">
            <v>3604245</v>
          </cell>
          <cell r="B496" t="str">
            <v>MORONI</v>
          </cell>
          <cell r="C496" t="str">
            <v>ELEONORA</v>
          </cell>
          <cell r="D496" t="str">
            <v>CSI ATLETICA COLLI BERICI A.S.D.</v>
          </cell>
          <cell r="E496">
            <v>0</v>
          </cell>
          <cell r="F496">
            <v>2001</v>
          </cell>
          <cell r="G496">
            <v>0</v>
          </cell>
          <cell r="H496" t="str">
            <v>AF</v>
          </cell>
          <cell r="I496" t="str">
            <v>00070</v>
          </cell>
          <cell r="J496" t="str">
            <v>03604245</v>
          </cell>
        </row>
        <row r="497">
          <cell r="A497">
            <v>3603405</v>
          </cell>
          <cell r="B497" t="str">
            <v>MUNARI</v>
          </cell>
          <cell r="C497" t="str">
            <v>CHIARA ALBA</v>
          </cell>
          <cell r="D497" t="str">
            <v>ATLETICA UNION CREAZZO A.S.D.</v>
          </cell>
          <cell r="E497">
            <v>0</v>
          </cell>
          <cell r="F497">
            <v>2001</v>
          </cell>
          <cell r="G497">
            <v>0</v>
          </cell>
          <cell r="H497" t="str">
            <v>AF</v>
          </cell>
          <cell r="I497" t="str">
            <v>00101</v>
          </cell>
          <cell r="J497" t="str">
            <v>03603405</v>
          </cell>
        </row>
        <row r="498">
          <cell r="A498">
            <v>3603982</v>
          </cell>
          <cell r="B498" t="str">
            <v>MURARO</v>
          </cell>
          <cell r="C498" t="str">
            <v>MARIASOLE</v>
          </cell>
          <cell r="D498" t="str">
            <v>POLISPORTIVA DUEVILLE</v>
          </cell>
          <cell r="E498">
            <v>0</v>
          </cell>
          <cell r="F498">
            <v>2002</v>
          </cell>
          <cell r="G498">
            <v>0</v>
          </cell>
          <cell r="H498" t="str">
            <v>AF</v>
          </cell>
          <cell r="I498" t="str">
            <v>00112</v>
          </cell>
          <cell r="J498" t="str">
            <v>03603982</v>
          </cell>
        </row>
        <row r="499">
          <cell r="A499">
            <v>3602765</v>
          </cell>
          <cell r="B499" t="str">
            <v>PARLATO</v>
          </cell>
          <cell r="C499" t="str">
            <v>LETIZIA</v>
          </cell>
          <cell r="D499" t="str">
            <v>ATLETICA UNION CREAZZO A.S.D.</v>
          </cell>
          <cell r="E499">
            <v>0</v>
          </cell>
          <cell r="F499">
            <v>2002</v>
          </cell>
          <cell r="G499">
            <v>0</v>
          </cell>
          <cell r="H499" t="str">
            <v>AF</v>
          </cell>
          <cell r="I499" t="str">
            <v>00101</v>
          </cell>
          <cell r="J499" t="str">
            <v>03602765</v>
          </cell>
        </row>
        <row r="500">
          <cell r="A500">
            <v>3604175</v>
          </cell>
          <cell r="B500" t="str">
            <v>PAVAN</v>
          </cell>
          <cell r="C500" t="str">
            <v>MARTINA</v>
          </cell>
          <cell r="D500" t="str">
            <v>POLISPORTIVA SALF ALTOPADOVANA</v>
          </cell>
          <cell r="E500">
            <v>0</v>
          </cell>
          <cell r="F500">
            <v>2001</v>
          </cell>
          <cell r="G500">
            <v>0</v>
          </cell>
          <cell r="H500" t="str">
            <v>AF</v>
          </cell>
          <cell r="I500" t="str">
            <v>00145</v>
          </cell>
          <cell r="J500" t="str">
            <v>03604175</v>
          </cell>
        </row>
        <row r="501">
          <cell r="A501">
            <v>3604809</v>
          </cell>
          <cell r="B501" t="str">
            <v>PELLIZZARI</v>
          </cell>
          <cell r="C501" t="str">
            <v>ELEONORA</v>
          </cell>
          <cell r="D501" t="str">
            <v>ATLETICA ARZIGNANO</v>
          </cell>
          <cell r="E501">
            <v>0</v>
          </cell>
          <cell r="F501">
            <v>2001</v>
          </cell>
          <cell r="G501">
            <v>0</v>
          </cell>
          <cell r="H501" t="str">
            <v>AF</v>
          </cell>
          <cell r="I501" t="str">
            <v>00131</v>
          </cell>
          <cell r="J501" t="str">
            <v>03604809</v>
          </cell>
        </row>
        <row r="502">
          <cell r="A502">
            <v>3605845</v>
          </cell>
          <cell r="B502" t="str">
            <v>PERBELLINI</v>
          </cell>
          <cell r="C502" t="str">
            <v>LARA</v>
          </cell>
          <cell r="D502" t="str">
            <v>POLISPORTIVA DUEVILLE</v>
          </cell>
          <cell r="E502">
            <v>0</v>
          </cell>
          <cell r="F502">
            <v>2002</v>
          </cell>
          <cell r="G502">
            <v>0</v>
          </cell>
          <cell r="H502" t="str">
            <v>AF</v>
          </cell>
          <cell r="I502" t="str">
            <v>00112</v>
          </cell>
          <cell r="J502" t="str">
            <v>03605845</v>
          </cell>
        </row>
        <row r="503">
          <cell r="A503">
            <v>3604501</v>
          </cell>
          <cell r="B503" t="str">
            <v>PERONI</v>
          </cell>
          <cell r="C503" t="str">
            <v>GIOIA</v>
          </cell>
          <cell r="D503" t="str">
            <v>POL. DIL. MONTECCHIO PRECALCINO</v>
          </cell>
          <cell r="E503">
            <v>0</v>
          </cell>
          <cell r="F503">
            <v>2001</v>
          </cell>
          <cell r="G503">
            <v>0</v>
          </cell>
          <cell r="H503" t="str">
            <v>AF</v>
          </cell>
          <cell r="I503" t="str">
            <v>00004</v>
          </cell>
          <cell r="J503" t="str">
            <v>03604501</v>
          </cell>
        </row>
        <row r="504">
          <cell r="A504">
            <v>3604100</v>
          </cell>
          <cell r="B504" t="str">
            <v>PESAVENTO</v>
          </cell>
          <cell r="C504" t="str">
            <v>SIRIA</v>
          </cell>
          <cell r="D504" t="str">
            <v>POLISPORTIVA DUEVILLE</v>
          </cell>
          <cell r="E504">
            <v>0</v>
          </cell>
          <cell r="F504">
            <v>2002</v>
          </cell>
          <cell r="G504">
            <v>0</v>
          </cell>
          <cell r="H504" t="str">
            <v>AF</v>
          </cell>
          <cell r="I504" t="str">
            <v>00112</v>
          </cell>
          <cell r="J504" t="str">
            <v>03604100</v>
          </cell>
        </row>
        <row r="505">
          <cell r="A505">
            <v>3603121</v>
          </cell>
          <cell r="B505" t="str">
            <v>PIAZZA</v>
          </cell>
          <cell r="C505" t="str">
            <v>MAURA</v>
          </cell>
          <cell r="D505" t="str">
            <v>A.S.D. VALLI DEL PASUBIO</v>
          </cell>
          <cell r="E505">
            <v>0</v>
          </cell>
          <cell r="F505">
            <v>2001</v>
          </cell>
          <cell r="G505">
            <v>0</v>
          </cell>
          <cell r="H505" t="str">
            <v>AF</v>
          </cell>
          <cell r="I505" t="str">
            <v>00073</v>
          </cell>
          <cell r="J505" t="str">
            <v>03603121</v>
          </cell>
        </row>
        <row r="506">
          <cell r="A506">
            <v>3603086</v>
          </cell>
          <cell r="B506" t="str">
            <v>PIEROPAN</v>
          </cell>
          <cell r="C506" t="str">
            <v>MICHELA</v>
          </cell>
          <cell r="D506" t="str">
            <v>ATLETICA ARZIGNANO</v>
          </cell>
          <cell r="E506">
            <v>0</v>
          </cell>
          <cell r="F506">
            <v>2001</v>
          </cell>
          <cell r="G506">
            <v>0</v>
          </cell>
          <cell r="H506" t="str">
            <v>AF</v>
          </cell>
          <cell r="I506" t="str">
            <v>00131</v>
          </cell>
          <cell r="J506" t="str">
            <v>03603086</v>
          </cell>
        </row>
        <row r="507">
          <cell r="A507">
            <v>3602996</v>
          </cell>
          <cell r="B507" t="str">
            <v>PILLAN</v>
          </cell>
          <cell r="C507" t="str">
            <v>ELENA</v>
          </cell>
          <cell r="D507" t="str">
            <v>GRUPPO SPORTIVO ALPINI VICENZA</v>
          </cell>
          <cell r="E507">
            <v>0</v>
          </cell>
          <cell r="F507">
            <v>2002</v>
          </cell>
          <cell r="G507">
            <v>0</v>
          </cell>
          <cell r="H507" t="str">
            <v>AF</v>
          </cell>
          <cell r="I507" t="str">
            <v>00288</v>
          </cell>
          <cell r="J507" t="str">
            <v>03602996</v>
          </cell>
        </row>
        <row r="508">
          <cell r="A508">
            <v>3604861</v>
          </cell>
          <cell r="B508" t="str">
            <v>PIRAN</v>
          </cell>
          <cell r="C508" t="str">
            <v>SARAH</v>
          </cell>
          <cell r="D508" t="str">
            <v>POLISPORTIVA SALF ALTOPADOVANA</v>
          </cell>
          <cell r="E508">
            <v>0</v>
          </cell>
          <cell r="F508">
            <v>2001</v>
          </cell>
          <cell r="G508">
            <v>0</v>
          </cell>
          <cell r="H508" t="str">
            <v>AF</v>
          </cell>
          <cell r="I508" t="str">
            <v>00145</v>
          </cell>
          <cell r="J508" t="str">
            <v>03604861</v>
          </cell>
        </row>
        <row r="509">
          <cell r="A509">
            <v>3603122</v>
          </cell>
          <cell r="B509" t="str">
            <v>PIZZOLATO</v>
          </cell>
          <cell r="C509" t="str">
            <v>CHIARA</v>
          </cell>
          <cell r="D509" t="str">
            <v>A.S.D. VALLI DEL PASUBIO</v>
          </cell>
          <cell r="E509">
            <v>0</v>
          </cell>
          <cell r="F509">
            <v>2002</v>
          </cell>
          <cell r="G509">
            <v>0</v>
          </cell>
          <cell r="H509" t="str">
            <v>AF</v>
          </cell>
          <cell r="I509" t="str">
            <v>00073</v>
          </cell>
          <cell r="J509" t="str">
            <v>03603122</v>
          </cell>
        </row>
        <row r="510">
          <cell r="A510">
            <v>3603704</v>
          </cell>
          <cell r="B510" t="str">
            <v>PRETTO</v>
          </cell>
          <cell r="C510" t="str">
            <v>ASIA</v>
          </cell>
          <cell r="D510" t="str">
            <v>A.P.D. VALDAGNO</v>
          </cell>
          <cell r="E510">
            <v>0</v>
          </cell>
          <cell r="F510">
            <v>2001</v>
          </cell>
          <cell r="G510">
            <v>0</v>
          </cell>
          <cell r="H510" t="str">
            <v>AF</v>
          </cell>
          <cell r="I510" t="str">
            <v>00135</v>
          </cell>
          <cell r="J510" t="str">
            <v>03603704</v>
          </cell>
        </row>
        <row r="511">
          <cell r="A511">
            <v>3603292</v>
          </cell>
          <cell r="B511" t="str">
            <v>RENIERO</v>
          </cell>
          <cell r="C511" t="str">
            <v>LINDA</v>
          </cell>
          <cell r="D511" t="str">
            <v>A.P.D. VALDAGNO</v>
          </cell>
          <cell r="E511">
            <v>0</v>
          </cell>
          <cell r="F511">
            <v>2001</v>
          </cell>
          <cell r="G511">
            <v>0</v>
          </cell>
          <cell r="H511" t="str">
            <v>AF</v>
          </cell>
          <cell r="I511" t="str">
            <v>00135</v>
          </cell>
          <cell r="J511" t="str">
            <v>03603292</v>
          </cell>
        </row>
        <row r="512">
          <cell r="A512">
            <v>3602780</v>
          </cell>
          <cell r="B512" t="str">
            <v>RIGONI</v>
          </cell>
          <cell r="C512" t="str">
            <v>LARA</v>
          </cell>
          <cell r="D512" t="str">
            <v>C.S.I. TEZZE SUL BRENTA</v>
          </cell>
          <cell r="E512">
            <v>0</v>
          </cell>
          <cell r="F512">
            <v>2001</v>
          </cell>
          <cell r="G512">
            <v>0</v>
          </cell>
          <cell r="H512" t="str">
            <v>AF</v>
          </cell>
          <cell r="I512" t="str">
            <v>00134</v>
          </cell>
          <cell r="J512" t="str">
            <v>03602780</v>
          </cell>
        </row>
        <row r="513">
          <cell r="A513">
            <v>3603293</v>
          </cell>
          <cell r="B513" t="str">
            <v>ROSSATO</v>
          </cell>
          <cell r="C513" t="str">
            <v>ERIKA</v>
          </cell>
          <cell r="D513" t="str">
            <v>A.P.D. VALDAGNO</v>
          </cell>
          <cell r="E513">
            <v>0</v>
          </cell>
          <cell r="F513">
            <v>2001</v>
          </cell>
          <cell r="G513">
            <v>0</v>
          </cell>
          <cell r="H513" t="str">
            <v>AF</v>
          </cell>
          <cell r="I513" t="str">
            <v>00135</v>
          </cell>
          <cell r="J513" t="str">
            <v>03603293</v>
          </cell>
        </row>
        <row r="514">
          <cell r="A514">
            <v>3603997</v>
          </cell>
          <cell r="B514" t="str">
            <v>SACCARDO</v>
          </cell>
          <cell r="C514" t="str">
            <v>MARIA CLELIA</v>
          </cell>
          <cell r="D514" t="str">
            <v>POLISPORTIVA DUEVILLE</v>
          </cell>
          <cell r="E514">
            <v>0</v>
          </cell>
          <cell r="F514">
            <v>2002</v>
          </cell>
          <cell r="G514">
            <v>0</v>
          </cell>
          <cell r="H514" t="str">
            <v>AF</v>
          </cell>
          <cell r="I514" t="str">
            <v>00112</v>
          </cell>
          <cell r="J514" t="str">
            <v>03603997</v>
          </cell>
        </row>
        <row r="515">
          <cell r="A515">
            <v>3607424</v>
          </cell>
          <cell r="B515" t="str">
            <v>SANTINI</v>
          </cell>
          <cell r="C515" t="str">
            <v>LINDA</v>
          </cell>
          <cell r="D515" t="str">
            <v>SPAZI VERDI</v>
          </cell>
          <cell r="E515">
            <v>0</v>
          </cell>
          <cell r="F515">
            <v>2001</v>
          </cell>
          <cell r="G515">
            <v>0</v>
          </cell>
          <cell r="H515" t="str">
            <v>AF</v>
          </cell>
          <cell r="I515" t="str">
            <v>00298</v>
          </cell>
          <cell r="J515" t="str">
            <v>03607424</v>
          </cell>
        </row>
        <row r="516">
          <cell r="A516">
            <v>3604253</v>
          </cell>
          <cell r="B516" t="str">
            <v>SCALZOTTO</v>
          </cell>
          <cell r="C516" t="str">
            <v>ANNARITA</v>
          </cell>
          <cell r="D516" t="str">
            <v>CSI ATLETICA COLLI BERICI A.S.D.</v>
          </cell>
          <cell r="E516">
            <v>0</v>
          </cell>
          <cell r="F516">
            <v>2002</v>
          </cell>
          <cell r="G516">
            <v>0</v>
          </cell>
          <cell r="H516" t="str">
            <v>AF</v>
          </cell>
          <cell r="I516" t="str">
            <v>00070</v>
          </cell>
          <cell r="J516" t="str">
            <v>03604253</v>
          </cell>
        </row>
        <row r="517">
          <cell r="A517">
            <v>3603244</v>
          </cell>
          <cell r="B517" t="str">
            <v>SEGATO</v>
          </cell>
          <cell r="C517" t="str">
            <v>ERJA</v>
          </cell>
          <cell r="D517" t="str">
            <v>ATLETICA TRISSINO</v>
          </cell>
          <cell r="E517">
            <v>0</v>
          </cell>
          <cell r="F517">
            <v>2001</v>
          </cell>
          <cell r="G517">
            <v>0</v>
          </cell>
          <cell r="H517" t="str">
            <v>AF</v>
          </cell>
          <cell r="I517" t="str">
            <v>00230</v>
          </cell>
          <cell r="J517" t="str">
            <v>03603244</v>
          </cell>
        </row>
        <row r="518">
          <cell r="A518">
            <v>3603099</v>
          </cell>
          <cell r="B518" t="str">
            <v>SIGNORATO</v>
          </cell>
          <cell r="C518" t="str">
            <v>MARTA</v>
          </cell>
          <cell r="D518" t="str">
            <v>ATLETICA ARZIGNANO</v>
          </cell>
          <cell r="E518">
            <v>0</v>
          </cell>
          <cell r="F518">
            <v>2002</v>
          </cell>
          <cell r="G518">
            <v>0</v>
          </cell>
          <cell r="H518" t="str">
            <v>AF</v>
          </cell>
          <cell r="I518" t="str">
            <v>00131</v>
          </cell>
          <cell r="J518" t="str">
            <v>03603099</v>
          </cell>
        </row>
        <row r="519">
          <cell r="A519">
            <v>3604815</v>
          </cell>
          <cell r="B519" t="str">
            <v>SPEZZAPRIA</v>
          </cell>
          <cell r="C519" t="str">
            <v>ANNA</v>
          </cell>
          <cell r="D519" t="str">
            <v>A.S.D. VALLI DEL PASUBIO</v>
          </cell>
          <cell r="E519">
            <v>0</v>
          </cell>
          <cell r="F519">
            <v>2002</v>
          </cell>
          <cell r="G519">
            <v>0</v>
          </cell>
          <cell r="H519" t="str">
            <v>AF</v>
          </cell>
          <cell r="I519" t="str">
            <v>00073</v>
          </cell>
          <cell r="J519" t="str">
            <v>03604815</v>
          </cell>
        </row>
        <row r="520">
          <cell r="A520">
            <v>3603593</v>
          </cell>
          <cell r="B520" t="str">
            <v>STERCHELE</v>
          </cell>
          <cell r="C520" t="str">
            <v>ADELE</v>
          </cell>
          <cell r="D520" t="str">
            <v>AMICI DELL'ATLETICA VICENZA</v>
          </cell>
          <cell r="E520">
            <v>0</v>
          </cell>
          <cell r="F520">
            <v>2002</v>
          </cell>
          <cell r="G520">
            <v>0</v>
          </cell>
          <cell r="H520" t="str">
            <v>AF</v>
          </cell>
          <cell r="I520" t="str">
            <v>00265</v>
          </cell>
          <cell r="J520" t="str">
            <v>03603593</v>
          </cell>
        </row>
        <row r="521">
          <cell r="A521">
            <v>3604103</v>
          </cell>
          <cell r="B521" t="str">
            <v>TAVELLA</v>
          </cell>
          <cell r="C521" t="str">
            <v>GIORGIA</v>
          </cell>
          <cell r="D521" t="str">
            <v>POLISPORTIVA DUEVILLE</v>
          </cell>
          <cell r="E521">
            <v>0</v>
          </cell>
          <cell r="F521">
            <v>2001</v>
          </cell>
          <cell r="G521">
            <v>0</v>
          </cell>
          <cell r="H521" t="str">
            <v>AF</v>
          </cell>
          <cell r="I521" t="str">
            <v>00112</v>
          </cell>
          <cell r="J521" t="str">
            <v>03604103</v>
          </cell>
        </row>
        <row r="522">
          <cell r="A522">
            <v>3601088</v>
          </cell>
          <cell r="B522" t="str">
            <v>VANGELISTA</v>
          </cell>
          <cell r="C522" t="str">
            <v>SILVIA</v>
          </cell>
          <cell r="D522" t="str">
            <v>C.S.I. TEZZE SUL BRENTA</v>
          </cell>
          <cell r="E522">
            <v>0</v>
          </cell>
          <cell r="F522">
            <v>2002</v>
          </cell>
          <cell r="G522">
            <v>0</v>
          </cell>
          <cell r="H522" t="str">
            <v>AF</v>
          </cell>
          <cell r="I522" t="str">
            <v>00134</v>
          </cell>
          <cell r="J522" t="str">
            <v>03601088</v>
          </cell>
        </row>
        <row r="523">
          <cell r="A523">
            <v>3603517</v>
          </cell>
          <cell r="B523" t="str">
            <v>VERONA</v>
          </cell>
          <cell r="C523" t="str">
            <v>ELENA</v>
          </cell>
          <cell r="D523" t="str">
            <v>U.S. SUMMANO</v>
          </cell>
          <cell r="E523">
            <v>0</v>
          </cell>
          <cell r="F523">
            <v>2002</v>
          </cell>
          <cell r="G523">
            <v>0</v>
          </cell>
          <cell r="H523" t="str">
            <v>AF</v>
          </cell>
          <cell r="I523" t="str">
            <v>00137</v>
          </cell>
          <cell r="J523" t="str">
            <v>03603517</v>
          </cell>
        </row>
        <row r="524">
          <cell r="A524">
            <v>3607461</v>
          </cell>
          <cell r="B524" t="str">
            <v>ZANON</v>
          </cell>
          <cell r="C524" t="str">
            <v>VERONICA</v>
          </cell>
          <cell r="D524" t="str">
            <v>POLISPORTIVA SALF ALTOPADOVANA</v>
          </cell>
          <cell r="E524">
            <v>0</v>
          </cell>
          <cell r="F524">
            <v>2001</v>
          </cell>
          <cell r="G524">
            <v>0</v>
          </cell>
          <cell r="H524" t="str">
            <v>AF</v>
          </cell>
          <cell r="I524" t="str">
            <v>00145</v>
          </cell>
          <cell r="J524" t="str">
            <v>03607461</v>
          </cell>
        </row>
        <row r="525">
          <cell r="A525">
            <v>3604581</v>
          </cell>
          <cell r="B525" t="str">
            <v>AGU</v>
          </cell>
          <cell r="C525" t="str">
            <v>CHINEDU</v>
          </cell>
          <cell r="D525" t="str">
            <v>ATLETICA UNION CREAZZO A.S.D.</v>
          </cell>
          <cell r="E525">
            <v>0</v>
          </cell>
          <cell r="F525">
            <v>2001</v>
          </cell>
          <cell r="G525">
            <v>0</v>
          </cell>
          <cell r="H525" t="str">
            <v>AM</v>
          </cell>
          <cell r="I525" t="str">
            <v>00101</v>
          </cell>
          <cell r="J525" t="str">
            <v>03604581</v>
          </cell>
        </row>
        <row r="526">
          <cell r="A526">
            <v>3604527</v>
          </cell>
          <cell r="B526" t="str">
            <v>ALLEGRETTA</v>
          </cell>
          <cell r="C526" t="str">
            <v>FRANCESCO</v>
          </cell>
          <cell r="D526" t="str">
            <v>AMICI DELL'ATLETICA VICENZA</v>
          </cell>
          <cell r="E526">
            <v>0</v>
          </cell>
          <cell r="F526">
            <v>2002</v>
          </cell>
          <cell r="G526">
            <v>0</v>
          </cell>
          <cell r="H526" t="str">
            <v>AM</v>
          </cell>
          <cell r="I526" t="str">
            <v>00265</v>
          </cell>
          <cell r="J526" t="str">
            <v>03604527</v>
          </cell>
        </row>
        <row r="527">
          <cell r="A527">
            <v>3605211</v>
          </cell>
          <cell r="B527" t="str">
            <v>ANTONELLO</v>
          </cell>
          <cell r="C527" t="str">
            <v>ANAS</v>
          </cell>
          <cell r="D527" t="str">
            <v>CSI ATLETICA COLLI BERICI A.S.D.</v>
          </cell>
          <cell r="E527">
            <v>0</v>
          </cell>
          <cell r="F527">
            <v>2002</v>
          </cell>
          <cell r="G527">
            <v>0</v>
          </cell>
          <cell r="H527" t="str">
            <v>AM</v>
          </cell>
          <cell r="I527" t="str">
            <v>00070</v>
          </cell>
          <cell r="J527" t="str">
            <v>03605211</v>
          </cell>
        </row>
        <row r="528">
          <cell r="A528">
            <v>3603542</v>
          </cell>
          <cell r="B528" t="str">
            <v>ATTARDO PARRINELLO</v>
          </cell>
          <cell r="C528" t="str">
            <v>DIEGO</v>
          </cell>
          <cell r="D528" t="str">
            <v>AMICI DELL'ATLETICA VICENZA</v>
          </cell>
          <cell r="E528">
            <v>0</v>
          </cell>
          <cell r="F528">
            <v>2002</v>
          </cell>
          <cell r="G528">
            <v>0</v>
          </cell>
          <cell r="H528" t="str">
            <v>AM</v>
          </cell>
          <cell r="I528" t="str">
            <v>00265</v>
          </cell>
          <cell r="J528" t="str">
            <v>03603542</v>
          </cell>
        </row>
        <row r="529">
          <cell r="A529">
            <v>3603031</v>
          </cell>
          <cell r="B529" t="str">
            <v>BALSEMIN</v>
          </cell>
          <cell r="C529" t="str">
            <v>ENRICO</v>
          </cell>
          <cell r="D529" t="str">
            <v>ATLETICA ARZIGNANO</v>
          </cell>
          <cell r="E529">
            <v>0</v>
          </cell>
          <cell r="F529">
            <v>2002</v>
          </cell>
          <cell r="G529">
            <v>0</v>
          </cell>
          <cell r="H529" t="str">
            <v>AM</v>
          </cell>
          <cell r="I529" t="str">
            <v>00131</v>
          </cell>
          <cell r="J529" t="str">
            <v>03603031</v>
          </cell>
        </row>
        <row r="530">
          <cell r="A530">
            <v>3605822</v>
          </cell>
          <cell r="B530" t="str">
            <v>BARCARO</v>
          </cell>
          <cell r="C530" t="str">
            <v>STEFANO</v>
          </cell>
          <cell r="D530" t="str">
            <v>POLISPORTIVA DUEVILLE</v>
          </cell>
          <cell r="E530">
            <v>0</v>
          </cell>
          <cell r="F530">
            <v>2001</v>
          </cell>
          <cell r="G530">
            <v>0</v>
          </cell>
          <cell r="H530" t="str">
            <v>AM</v>
          </cell>
          <cell r="I530" t="str">
            <v>00112</v>
          </cell>
          <cell r="J530" t="str">
            <v>03605822</v>
          </cell>
        </row>
        <row r="531">
          <cell r="A531">
            <v>3603262</v>
          </cell>
          <cell r="B531" t="str">
            <v>BATISTA PINHETO</v>
          </cell>
          <cell r="C531" t="str">
            <v>MARCIO FELIPE</v>
          </cell>
          <cell r="D531" t="str">
            <v>A.P.D. VALDAGNO</v>
          </cell>
          <cell r="E531">
            <v>0</v>
          </cell>
          <cell r="F531">
            <v>2002</v>
          </cell>
          <cell r="G531">
            <v>0</v>
          </cell>
          <cell r="H531" t="str">
            <v>AM</v>
          </cell>
          <cell r="I531" t="str">
            <v>00135</v>
          </cell>
          <cell r="J531" t="str">
            <v>03603262</v>
          </cell>
        </row>
        <row r="532">
          <cell r="A532">
            <v>3603677</v>
          </cell>
          <cell r="B532" t="str">
            <v>BATTISTELLA</v>
          </cell>
          <cell r="C532" t="str">
            <v>ANDREA</v>
          </cell>
          <cell r="D532" t="str">
            <v>C.S.I. TEZZE SUL BRENTA</v>
          </cell>
          <cell r="E532">
            <v>0</v>
          </cell>
          <cell r="F532">
            <v>2001</v>
          </cell>
          <cell r="G532">
            <v>0</v>
          </cell>
          <cell r="H532" t="str">
            <v>AM</v>
          </cell>
          <cell r="I532" t="str">
            <v>00134</v>
          </cell>
          <cell r="J532" t="str">
            <v>03603677</v>
          </cell>
        </row>
        <row r="533">
          <cell r="A533">
            <v>3604864</v>
          </cell>
          <cell r="B533" t="str">
            <v>BERGAMIN</v>
          </cell>
          <cell r="C533" t="str">
            <v>SEBASTIANO</v>
          </cell>
          <cell r="D533" t="str">
            <v>POLISPORTIVA SALF ALTOPADOVANA</v>
          </cell>
          <cell r="E533">
            <v>0</v>
          </cell>
          <cell r="F533">
            <v>2002</v>
          </cell>
          <cell r="G533">
            <v>0</v>
          </cell>
          <cell r="H533" t="str">
            <v>AM</v>
          </cell>
          <cell r="I533" t="str">
            <v>00145</v>
          </cell>
          <cell r="J533" t="str">
            <v>03604864</v>
          </cell>
        </row>
        <row r="534">
          <cell r="A534">
            <v>3603499</v>
          </cell>
          <cell r="B534" t="str">
            <v>BERTOLDO</v>
          </cell>
          <cell r="C534" t="str">
            <v>MICHELE</v>
          </cell>
          <cell r="D534" t="str">
            <v>U.S. SUMMANO</v>
          </cell>
          <cell r="E534">
            <v>0</v>
          </cell>
          <cell r="F534">
            <v>2001</v>
          </cell>
          <cell r="G534">
            <v>0</v>
          </cell>
          <cell r="H534" t="str">
            <v>AM</v>
          </cell>
          <cell r="I534" t="str">
            <v>00137</v>
          </cell>
          <cell r="J534" t="str">
            <v>03603499</v>
          </cell>
        </row>
        <row r="535">
          <cell r="A535">
            <v>3603265</v>
          </cell>
          <cell r="B535" t="str">
            <v>BOSCATO</v>
          </cell>
          <cell r="C535" t="str">
            <v>GIULIO</v>
          </cell>
          <cell r="D535" t="str">
            <v>A.P.D. VALDAGNO</v>
          </cell>
          <cell r="E535">
            <v>0</v>
          </cell>
          <cell r="F535">
            <v>2002</v>
          </cell>
          <cell r="G535">
            <v>0</v>
          </cell>
          <cell r="H535" t="str">
            <v>AM</v>
          </cell>
          <cell r="I535" t="str">
            <v>00135</v>
          </cell>
          <cell r="J535" t="str">
            <v>03603265</v>
          </cell>
        </row>
        <row r="536">
          <cell r="A536">
            <v>3604471</v>
          </cell>
          <cell r="B536" t="str">
            <v>BOSCHETTI</v>
          </cell>
          <cell r="C536" t="str">
            <v>MATTIA</v>
          </cell>
          <cell r="D536" t="str">
            <v>ATLETICA UNION CREAZZO A.S.D.</v>
          </cell>
          <cell r="E536">
            <v>0</v>
          </cell>
          <cell r="F536">
            <v>2002</v>
          </cell>
          <cell r="G536">
            <v>0</v>
          </cell>
          <cell r="H536" t="str">
            <v>AM</v>
          </cell>
          <cell r="I536" t="str">
            <v>00101</v>
          </cell>
          <cell r="J536" t="str">
            <v>03604471</v>
          </cell>
        </row>
        <row r="537">
          <cell r="A537">
            <v>3604275</v>
          </cell>
          <cell r="B537" t="str">
            <v>BOUKHALFA</v>
          </cell>
          <cell r="C537" t="str">
            <v>ABDELKADER</v>
          </cell>
          <cell r="D537" t="str">
            <v>CSI ATLETICA COLLI BERICI A.S.D.</v>
          </cell>
          <cell r="E537">
            <v>0</v>
          </cell>
          <cell r="F537">
            <v>2002</v>
          </cell>
          <cell r="G537">
            <v>0</v>
          </cell>
          <cell r="H537" t="str">
            <v>AM</v>
          </cell>
          <cell r="I537" t="str">
            <v>00070</v>
          </cell>
          <cell r="J537" t="str">
            <v>03604275</v>
          </cell>
        </row>
        <row r="538">
          <cell r="A538">
            <v>3602578</v>
          </cell>
          <cell r="B538" t="str">
            <v>BRESOLIN</v>
          </cell>
          <cell r="C538" t="str">
            <v>DAVIDE</v>
          </cell>
          <cell r="D538" t="str">
            <v>C.S.I. TEZZE SUL BRENTA</v>
          </cell>
          <cell r="E538">
            <v>0</v>
          </cell>
          <cell r="F538">
            <v>2001</v>
          </cell>
          <cell r="G538">
            <v>0</v>
          </cell>
          <cell r="H538" t="str">
            <v>AM</v>
          </cell>
          <cell r="I538" t="str">
            <v>00134</v>
          </cell>
          <cell r="J538" t="str">
            <v>03602578</v>
          </cell>
        </row>
        <row r="539">
          <cell r="A539">
            <v>3604203</v>
          </cell>
          <cell r="B539" t="str">
            <v>BURS</v>
          </cell>
          <cell r="C539" t="str">
            <v>RAUL SEBASTIAN</v>
          </cell>
          <cell r="D539" t="str">
            <v>CSI ATLETICA COLLI BERICI A.S.D.</v>
          </cell>
          <cell r="E539">
            <v>0</v>
          </cell>
          <cell r="F539">
            <v>2001</v>
          </cell>
          <cell r="G539">
            <v>0</v>
          </cell>
          <cell r="H539" t="str">
            <v>AM</v>
          </cell>
          <cell r="I539" t="str">
            <v>00070</v>
          </cell>
          <cell r="J539" t="str">
            <v>03604203</v>
          </cell>
        </row>
        <row r="540">
          <cell r="A540">
            <v>3603248</v>
          </cell>
          <cell r="B540" t="str">
            <v>BUSATO</v>
          </cell>
          <cell r="C540" t="str">
            <v>GIOVANNI</v>
          </cell>
          <cell r="D540" t="str">
            <v>ATLETICA TRISSINO</v>
          </cell>
          <cell r="E540">
            <v>0</v>
          </cell>
          <cell r="F540">
            <v>2001</v>
          </cell>
          <cell r="G540">
            <v>0</v>
          </cell>
          <cell r="H540" t="str">
            <v>AM</v>
          </cell>
          <cell r="I540" t="str">
            <v>00230</v>
          </cell>
          <cell r="J540" t="str">
            <v>03603248</v>
          </cell>
        </row>
        <row r="541">
          <cell r="A541">
            <v>3604442</v>
          </cell>
          <cell r="B541" t="str">
            <v>CABERLIN</v>
          </cell>
          <cell r="C541" t="str">
            <v>LORENZO MARINO</v>
          </cell>
          <cell r="D541" t="str">
            <v>POLISPORTIVA SALF ALTOPADOVANA</v>
          </cell>
          <cell r="E541">
            <v>0</v>
          </cell>
          <cell r="F541">
            <v>2002</v>
          </cell>
          <cell r="G541">
            <v>0</v>
          </cell>
          <cell r="H541" t="str">
            <v>AM</v>
          </cell>
          <cell r="I541" t="str">
            <v>00145</v>
          </cell>
          <cell r="J541" t="str">
            <v>03604442</v>
          </cell>
        </row>
        <row r="542">
          <cell r="A542">
            <v>3602457</v>
          </cell>
          <cell r="B542" t="str">
            <v>CAMPAGNOLO</v>
          </cell>
          <cell r="C542" t="str">
            <v>LUCA</v>
          </cell>
          <cell r="D542" t="str">
            <v>ATLETICA UNION CREAZZO A.S.D.</v>
          </cell>
          <cell r="E542">
            <v>0</v>
          </cell>
          <cell r="F542">
            <v>2001</v>
          </cell>
          <cell r="G542">
            <v>0</v>
          </cell>
          <cell r="H542" t="str">
            <v>AM</v>
          </cell>
          <cell r="I542" t="str">
            <v>00101</v>
          </cell>
          <cell r="J542" t="str">
            <v>03602457</v>
          </cell>
        </row>
        <row r="543">
          <cell r="A543">
            <v>3603270</v>
          </cell>
          <cell r="B543" t="str">
            <v>CARIOLATO</v>
          </cell>
          <cell r="C543" t="str">
            <v>MATTEO</v>
          </cell>
          <cell r="D543" t="str">
            <v>A.P.D. VALDAGNO</v>
          </cell>
          <cell r="E543">
            <v>0</v>
          </cell>
          <cell r="F543">
            <v>2001</v>
          </cell>
          <cell r="G543">
            <v>0</v>
          </cell>
          <cell r="H543" t="str">
            <v>AM</v>
          </cell>
          <cell r="I543" t="str">
            <v>00135</v>
          </cell>
          <cell r="J543" t="str">
            <v>03603270</v>
          </cell>
        </row>
        <row r="544">
          <cell r="A544">
            <v>3602462</v>
          </cell>
          <cell r="B544" t="str">
            <v>CASTELLI</v>
          </cell>
          <cell r="C544" t="str">
            <v>FRANCESCO</v>
          </cell>
          <cell r="D544" t="str">
            <v>ATLETICA UNION CREAZZO A.S.D.</v>
          </cell>
          <cell r="E544">
            <v>0</v>
          </cell>
          <cell r="F544">
            <v>2002</v>
          </cell>
          <cell r="G544">
            <v>0</v>
          </cell>
          <cell r="H544" t="str">
            <v>AM</v>
          </cell>
          <cell r="I544" t="str">
            <v>00101</v>
          </cell>
          <cell r="J544" t="str">
            <v>03602462</v>
          </cell>
        </row>
        <row r="545">
          <cell r="A545">
            <v>3604037</v>
          </cell>
          <cell r="B545" t="str">
            <v>CORTIANA</v>
          </cell>
          <cell r="C545" t="str">
            <v>ANDREA</v>
          </cell>
          <cell r="D545" t="str">
            <v>AMICI DELL'ATLETICA VICENZA</v>
          </cell>
          <cell r="E545">
            <v>0</v>
          </cell>
          <cell r="F545">
            <v>2002</v>
          </cell>
          <cell r="G545">
            <v>0</v>
          </cell>
          <cell r="H545" t="str">
            <v>AM</v>
          </cell>
          <cell r="I545" t="str">
            <v>00265</v>
          </cell>
          <cell r="J545" t="str">
            <v>03604037</v>
          </cell>
        </row>
        <row r="546">
          <cell r="A546">
            <v>3604212</v>
          </cell>
          <cell r="B546" t="str">
            <v>COSTALUNGA</v>
          </cell>
          <cell r="C546" t="str">
            <v>PIERSEBASTIANO</v>
          </cell>
          <cell r="D546" t="str">
            <v>CSI ATLETICA COLLI BERICI A.S.D.</v>
          </cell>
          <cell r="E546">
            <v>0</v>
          </cell>
          <cell r="F546">
            <v>2002</v>
          </cell>
          <cell r="G546">
            <v>0</v>
          </cell>
          <cell r="H546" t="str">
            <v>AM</v>
          </cell>
          <cell r="I546" t="str">
            <v>00070</v>
          </cell>
          <cell r="J546" t="str">
            <v>03604212</v>
          </cell>
        </row>
        <row r="547">
          <cell r="A547">
            <v>3603956</v>
          </cell>
          <cell r="B547" t="str">
            <v>CRISTOFORI</v>
          </cell>
          <cell r="C547" t="str">
            <v>NICOLA</v>
          </cell>
          <cell r="D547" t="str">
            <v>POLISPORTIVA DUEVILLE</v>
          </cell>
          <cell r="E547">
            <v>0</v>
          </cell>
          <cell r="F547">
            <v>2002</v>
          </cell>
          <cell r="G547">
            <v>0</v>
          </cell>
          <cell r="H547" t="str">
            <v>AM</v>
          </cell>
          <cell r="I547" t="str">
            <v>00112</v>
          </cell>
          <cell r="J547" t="str">
            <v>03603956</v>
          </cell>
        </row>
        <row r="548">
          <cell r="A548">
            <v>3604016</v>
          </cell>
          <cell r="B548" t="str">
            <v>CURTARELLO</v>
          </cell>
          <cell r="C548" t="str">
            <v>NICOLA</v>
          </cell>
          <cell r="D548" t="str">
            <v>POLISPORTIVA DUEVILLE</v>
          </cell>
          <cell r="E548">
            <v>0</v>
          </cell>
          <cell r="F548">
            <v>2002</v>
          </cell>
          <cell r="G548">
            <v>0</v>
          </cell>
          <cell r="H548" t="str">
            <v>AM</v>
          </cell>
          <cell r="I548" t="str">
            <v>00112</v>
          </cell>
          <cell r="J548" t="str">
            <v>03604016</v>
          </cell>
        </row>
        <row r="549">
          <cell r="A549">
            <v>3602275</v>
          </cell>
          <cell r="B549" t="str">
            <v>DAL FERRO</v>
          </cell>
          <cell r="C549" t="str">
            <v>NICOLA</v>
          </cell>
          <cell r="D549" t="str">
            <v>POL. DIL. MONTECCHIO PRECALCINO</v>
          </cell>
          <cell r="E549">
            <v>0</v>
          </cell>
          <cell r="F549">
            <v>2001</v>
          </cell>
          <cell r="G549">
            <v>0</v>
          </cell>
          <cell r="H549" t="str">
            <v>AM</v>
          </cell>
          <cell r="I549" t="str">
            <v>00004</v>
          </cell>
          <cell r="J549" t="str">
            <v>03602275</v>
          </cell>
        </row>
        <row r="550">
          <cell r="A550">
            <v>3603526</v>
          </cell>
          <cell r="B550" t="str">
            <v>DALL'ARMI</v>
          </cell>
          <cell r="C550" t="str">
            <v>TOMAS</v>
          </cell>
          <cell r="D550" t="str">
            <v>U.S. SUMMANO</v>
          </cell>
          <cell r="E550">
            <v>0</v>
          </cell>
          <cell r="F550">
            <v>2001</v>
          </cell>
          <cell r="G550">
            <v>0</v>
          </cell>
          <cell r="H550" t="str">
            <v>AM</v>
          </cell>
          <cell r="I550" t="str">
            <v>00137</v>
          </cell>
          <cell r="J550" t="str">
            <v>03603526</v>
          </cell>
        </row>
        <row r="551">
          <cell r="A551">
            <v>3603870</v>
          </cell>
          <cell r="B551" t="str">
            <v>D'AMORE</v>
          </cell>
          <cell r="C551" t="str">
            <v>MARCO</v>
          </cell>
          <cell r="D551" t="str">
            <v>ATLETICA CALDOGNO '93</v>
          </cell>
          <cell r="E551">
            <v>0</v>
          </cell>
          <cell r="F551">
            <v>2002</v>
          </cell>
          <cell r="G551">
            <v>0</v>
          </cell>
          <cell r="H551" t="str">
            <v>AM</v>
          </cell>
          <cell r="I551" t="str">
            <v>00129</v>
          </cell>
          <cell r="J551" t="str">
            <v>03603870</v>
          </cell>
        </row>
        <row r="552">
          <cell r="A552">
            <v>3603960</v>
          </cell>
          <cell r="B552" t="str">
            <v>DANI</v>
          </cell>
          <cell r="C552" t="str">
            <v>MATTEO</v>
          </cell>
          <cell r="D552" t="str">
            <v>POLISPORTIVA DUEVILLE</v>
          </cell>
          <cell r="E552">
            <v>0</v>
          </cell>
          <cell r="F552">
            <v>2002</v>
          </cell>
          <cell r="G552">
            <v>0</v>
          </cell>
          <cell r="H552" t="str">
            <v>AM</v>
          </cell>
          <cell r="I552" t="str">
            <v>00112</v>
          </cell>
          <cell r="J552" t="str">
            <v>03603960</v>
          </cell>
        </row>
        <row r="553">
          <cell r="A553">
            <v>3603802</v>
          </cell>
          <cell r="B553" t="str">
            <v>DAVERSA</v>
          </cell>
          <cell r="C553" t="str">
            <v>ANDREA</v>
          </cell>
          <cell r="D553" t="str">
            <v>G.S. LEONICENA</v>
          </cell>
          <cell r="E553">
            <v>0</v>
          </cell>
          <cell r="F553">
            <v>2002</v>
          </cell>
          <cell r="G553">
            <v>0</v>
          </cell>
          <cell r="H553" t="str">
            <v>AM</v>
          </cell>
          <cell r="I553" t="str">
            <v>00136</v>
          </cell>
          <cell r="J553" t="str">
            <v>03603802</v>
          </cell>
        </row>
        <row r="554">
          <cell r="A554">
            <v>3603803</v>
          </cell>
          <cell r="B554" t="str">
            <v>DAVERSA</v>
          </cell>
          <cell r="C554" t="str">
            <v>FRANCESCO</v>
          </cell>
          <cell r="D554" t="str">
            <v>G.S. LEONICENA</v>
          </cell>
          <cell r="E554">
            <v>0</v>
          </cell>
          <cell r="F554">
            <v>2002</v>
          </cell>
          <cell r="G554">
            <v>0</v>
          </cell>
          <cell r="H554" t="str">
            <v>AM</v>
          </cell>
          <cell r="I554" t="str">
            <v>00136</v>
          </cell>
          <cell r="J554" t="str">
            <v>03603803</v>
          </cell>
        </row>
        <row r="555">
          <cell r="A555">
            <v>3604062</v>
          </cell>
          <cell r="B555" t="str">
            <v>DE PRETTO</v>
          </cell>
          <cell r="C555" t="str">
            <v>LORENZO</v>
          </cell>
          <cell r="D555" t="str">
            <v>U.S. SUMMANO</v>
          </cell>
          <cell r="E555">
            <v>0</v>
          </cell>
          <cell r="F555">
            <v>2001</v>
          </cell>
          <cell r="G555">
            <v>0</v>
          </cell>
          <cell r="H555" t="str">
            <v>AM</v>
          </cell>
          <cell r="I555" t="str">
            <v>00137</v>
          </cell>
          <cell r="J555" t="str">
            <v>03604062</v>
          </cell>
        </row>
        <row r="556">
          <cell r="A556">
            <v>3607640</v>
          </cell>
          <cell r="B556" t="str">
            <v>EL OUHAM</v>
          </cell>
          <cell r="C556" t="str">
            <v>MOGHIC</v>
          </cell>
          <cell r="D556" t="str">
            <v>CSI ATLETICA COLLI BERICI A.S.D.</v>
          </cell>
          <cell r="E556">
            <v>0</v>
          </cell>
          <cell r="F556">
            <v>2002</v>
          </cell>
          <cell r="G556">
            <v>0</v>
          </cell>
          <cell r="H556" t="str">
            <v>AM</v>
          </cell>
          <cell r="I556" t="str">
            <v>00070</v>
          </cell>
          <cell r="J556" t="str">
            <v>03607640</v>
          </cell>
        </row>
        <row r="557">
          <cell r="A557">
            <v>3604174</v>
          </cell>
          <cell r="B557" t="str">
            <v>FABIAN</v>
          </cell>
          <cell r="C557" t="str">
            <v>FILIPPO</v>
          </cell>
          <cell r="D557" t="str">
            <v>POLISPORTIVA SALF ALTOPADOVANA</v>
          </cell>
          <cell r="E557">
            <v>0</v>
          </cell>
          <cell r="F557">
            <v>2002</v>
          </cell>
          <cell r="G557">
            <v>0</v>
          </cell>
          <cell r="H557" t="str">
            <v>AM</v>
          </cell>
          <cell r="I557" t="str">
            <v>00145</v>
          </cell>
          <cell r="J557" t="str">
            <v>03604174</v>
          </cell>
        </row>
        <row r="558">
          <cell r="A558">
            <v>3604594</v>
          </cell>
          <cell r="B558" t="str">
            <v>FAGGION</v>
          </cell>
          <cell r="C558" t="str">
            <v>EDOARDO</v>
          </cell>
          <cell r="D558" t="str">
            <v>POLISPORTIVA SALF ALTOPADOVANA</v>
          </cell>
          <cell r="E558">
            <v>0</v>
          </cell>
          <cell r="F558">
            <v>2001</v>
          </cell>
          <cell r="G558">
            <v>0</v>
          </cell>
          <cell r="H558" t="str">
            <v>AM</v>
          </cell>
          <cell r="I558" t="str">
            <v>00145</v>
          </cell>
          <cell r="J558" t="str">
            <v>03604594</v>
          </cell>
        </row>
        <row r="559">
          <cell r="A559">
            <v>3604061</v>
          </cell>
          <cell r="B559" t="str">
            <v>FERRARI</v>
          </cell>
          <cell r="C559" t="str">
            <v>FILIBERTO</v>
          </cell>
          <cell r="D559" t="str">
            <v>U.S. SUMMANO</v>
          </cell>
          <cell r="E559">
            <v>0</v>
          </cell>
          <cell r="F559">
            <v>2001</v>
          </cell>
          <cell r="G559">
            <v>0</v>
          </cell>
          <cell r="H559" t="str">
            <v>AM</v>
          </cell>
          <cell r="I559" t="str">
            <v>00137</v>
          </cell>
          <cell r="J559" t="str">
            <v>03604061</v>
          </cell>
        </row>
        <row r="560">
          <cell r="A560">
            <v>3604765</v>
          </cell>
          <cell r="B560" t="str">
            <v>FONGARO</v>
          </cell>
          <cell r="C560" t="str">
            <v>FILIPPO</v>
          </cell>
          <cell r="D560" t="str">
            <v>ATLETICA VALCHIAMPO</v>
          </cell>
          <cell r="E560">
            <v>0</v>
          </cell>
          <cell r="F560">
            <v>2001</v>
          </cell>
          <cell r="G560">
            <v>0</v>
          </cell>
          <cell r="H560" t="str">
            <v>AM</v>
          </cell>
          <cell r="I560" t="str">
            <v>00140</v>
          </cell>
          <cell r="J560" t="str">
            <v>03604765</v>
          </cell>
        </row>
        <row r="561">
          <cell r="A561">
            <v>3603514</v>
          </cell>
          <cell r="B561" t="str">
            <v>GASPAROTTO</v>
          </cell>
          <cell r="C561" t="str">
            <v>GIULIO</v>
          </cell>
          <cell r="D561" t="str">
            <v>U.S. SUMMANO</v>
          </cell>
          <cell r="E561">
            <v>0</v>
          </cell>
          <cell r="F561">
            <v>2002</v>
          </cell>
          <cell r="G561">
            <v>0</v>
          </cell>
          <cell r="H561" t="str">
            <v>AM</v>
          </cell>
          <cell r="I561" t="str">
            <v>00137</v>
          </cell>
          <cell r="J561" t="str">
            <v>03603514</v>
          </cell>
        </row>
        <row r="562">
          <cell r="A562">
            <v>3604857</v>
          </cell>
          <cell r="B562" t="str">
            <v>GIAMBELLINI</v>
          </cell>
          <cell r="C562" t="str">
            <v>DAVIDE</v>
          </cell>
          <cell r="D562" t="str">
            <v>ATLETICA VALCHIAMPO</v>
          </cell>
          <cell r="E562">
            <v>0</v>
          </cell>
          <cell r="F562">
            <v>2002</v>
          </cell>
          <cell r="G562">
            <v>0</v>
          </cell>
          <cell r="H562" t="str">
            <v>AM</v>
          </cell>
          <cell r="I562" t="str">
            <v>00140</v>
          </cell>
          <cell r="J562" t="str">
            <v>03604857</v>
          </cell>
        </row>
        <row r="563">
          <cell r="A563">
            <v>3605215</v>
          </cell>
          <cell r="B563" t="str">
            <v>GIOLI</v>
          </cell>
          <cell r="C563" t="str">
            <v>RICCARDO</v>
          </cell>
          <cell r="D563" t="str">
            <v>CSI ATLETICA COLLI BERICI A.S.D.</v>
          </cell>
          <cell r="E563">
            <v>0</v>
          </cell>
          <cell r="F563">
            <v>2002</v>
          </cell>
          <cell r="G563">
            <v>0</v>
          </cell>
          <cell r="H563" t="str">
            <v>AM</v>
          </cell>
          <cell r="I563" t="str">
            <v>00070</v>
          </cell>
          <cell r="J563" t="str">
            <v>03605215</v>
          </cell>
        </row>
        <row r="564">
          <cell r="A564">
            <v>3603527</v>
          </cell>
          <cell r="B564" t="str">
            <v>GREGORI</v>
          </cell>
          <cell r="C564" t="str">
            <v>RICCARDO</v>
          </cell>
          <cell r="D564" t="str">
            <v>U.S. SUMMANO</v>
          </cell>
          <cell r="E564">
            <v>0</v>
          </cell>
          <cell r="F564">
            <v>2002</v>
          </cell>
          <cell r="G564">
            <v>0</v>
          </cell>
          <cell r="H564" t="str">
            <v>AM</v>
          </cell>
          <cell r="I564" t="str">
            <v>00137</v>
          </cell>
          <cell r="J564" t="str">
            <v>03603527</v>
          </cell>
        </row>
        <row r="565">
          <cell r="A565">
            <v>3603234</v>
          </cell>
          <cell r="B565" t="str">
            <v>GRIGOLATO</v>
          </cell>
          <cell r="C565" t="str">
            <v>MATTEO</v>
          </cell>
          <cell r="D565" t="str">
            <v>ATLETICA TRISSINO</v>
          </cell>
          <cell r="E565">
            <v>0</v>
          </cell>
          <cell r="F565">
            <v>2001</v>
          </cell>
          <cell r="G565">
            <v>0</v>
          </cell>
          <cell r="H565" t="str">
            <v>AM</v>
          </cell>
          <cell r="I565" t="str">
            <v>00230</v>
          </cell>
          <cell r="J565" t="str">
            <v>03603234</v>
          </cell>
        </row>
        <row r="566">
          <cell r="A566">
            <v>3603350</v>
          </cell>
          <cell r="B566" t="str">
            <v>GUENE</v>
          </cell>
          <cell r="C566" t="str">
            <v>ABDOU NOUROU</v>
          </cell>
          <cell r="D566" t="str">
            <v>ATLETICA VALCHIAMPO</v>
          </cell>
          <cell r="E566">
            <v>0</v>
          </cell>
          <cell r="F566">
            <v>2001</v>
          </cell>
          <cell r="G566">
            <v>0</v>
          </cell>
          <cell r="H566" t="str">
            <v>AM</v>
          </cell>
          <cell r="I566" t="str">
            <v>00140</v>
          </cell>
          <cell r="J566" t="str">
            <v>03603350</v>
          </cell>
        </row>
        <row r="567">
          <cell r="A567">
            <v>3607641</v>
          </cell>
          <cell r="B567" t="str">
            <v>KUMAR</v>
          </cell>
          <cell r="C567" t="str">
            <v>SUNYL</v>
          </cell>
          <cell r="D567" t="str">
            <v>CSI ATLETICA COLLI BERICI A.S.D.</v>
          </cell>
          <cell r="E567">
            <v>0</v>
          </cell>
          <cell r="F567">
            <v>2001</v>
          </cell>
          <cell r="G567">
            <v>0</v>
          </cell>
          <cell r="H567" t="str">
            <v>AM</v>
          </cell>
          <cell r="I567" t="str">
            <v>00070</v>
          </cell>
          <cell r="J567" t="str">
            <v>03607641</v>
          </cell>
        </row>
        <row r="568">
          <cell r="A568">
            <v>3604238</v>
          </cell>
          <cell r="B568" t="str">
            <v>LAKOUIR</v>
          </cell>
          <cell r="C568" t="str">
            <v>BOUAZZA</v>
          </cell>
          <cell r="D568" t="str">
            <v>CSI ATLETICA COLLI BERICI A.S.D.</v>
          </cell>
          <cell r="E568">
            <v>0</v>
          </cell>
          <cell r="F568">
            <v>2002</v>
          </cell>
          <cell r="G568">
            <v>0</v>
          </cell>
          <cell r="H568" t="str">
            <v>AM</v>
          </cell>
          <cell r="I568" t="str">
            <v>00070</v>
          </cell>
          <cell r="J568" t="str">
            <v>03604238</v>
          </cell>
        </row>
        <row r="569">
          <cell r="A569">
            <v>3603573</v>
          </cell>
          <cell r="B569" t="str">
            <v>LONGHI</v>
          </cell>
          <cell r="C569" t="str">
            <v>MATTIA</v>
          </cell>
          <cell r="D569" t="str">
            <v>AMICI DELL'ATLETICA VICENZA</v>
          </cell>
          <cell r="E569">
            <v>0</v>
          </cell>
          <cell r="F569">
            <v>2001</v>
          </cell>
          <cell r="G569">
            <v>0</v>
          </cell>
          <cell r="H569" t="str">
            <v>AM</v>
          </cell>
          <cell r="I569" t="str">
            <v>00265</v>
          </cell>
          <cell r="J569" t="str">
            <v>03603573</v>
          </cell>
        </row>
        <row r="570">
          <cell r="A570">
            <v>3604240</v>
          </cell>
          <cell r="B570" t="str">
            <v>MARANGON</v>
          </cell>
          <cell r="C570" t="str">
            <v>PIETRO</v>
          </cell>
          <cell r="D570" t="str">
            <v>CSI ATLETICA COLLI BERICI A.S.D.</v>
          </cell>
          <cell r="E570">
            <v>0</v>
          </cell>
          <cell r="F570">
            <v>2001</v>
          </cell>
          <cell r="G570">
            <v>0</v>
          </cell>
          <cell r="H570" t="str">
            <v>AM</v>
          </cell>
          <cell r="I570" t="str">
            <v>00070</v>
          </cell>
          <cell r="J570" t="str">
            <v>03604240</v>
          </cell>
        </row>
        <row r="571">
          <cell r="A571">
            <v>3604307</v>
          </cell>
          <cell r="B571" t="str">
            <v>MELISON</v>
          </cell>
          <cell r="C571" t="str">
            <v>FRANCESCO</v>
          </cell>
          <cell r="D571" t="str">
            <v>AMICI DELL'ATLETICA VICENZA</v>
          </cell>
          <cell r="E571">
            <v>0</v>
          </cell>
          <cell r="F571">
            <v>2002</v>
          </cell>
          <cell r="G571">
            <v>0</v>
          </cell>
          <cell r="H571" t="str">
            <v>AM</v>
          </cell>
          <cell r="I571" t="str">
            <v>00265</v>
          </cell>
          <cell r="J571" t="str">
            <v>03604307</v>
          </cell>
        </row>
        <row r="572">
          <cell r="A572">
            <v>3603979</v>
          </cell>
          <cell r="B572" t="str">
            <v>MERLO</v>
          </cell>
          <cell r="C572" t="str">
            <v>GIACOMO</v>
          </cell>
          <cell r="D572" t="str">
            <v>POLISPORTIVA DUEVILLE</v>
          </cell>
          <cell r="E572">
            <v>0</v>
          </cell>
          <cell r="F572">
            <v>2001</v>
          </cell>
          <cell r="G572">
            <v>0</v>
          </cell>
          <cell r="H572" t="str">
            <v>AM</v>
          </cell>
          <cell r="I572" t="str">
            <v>00112</v>
          </cell>
          <cell r="J572" t="str">
            <v>03603979</v>
          </cell>
        </row>
        <row r="573">
          <cell r="A573">
            <v>3604025</v>
          </cell>
          <cell r="B573" t="str">
            <v>MIETTO</v>
          </cell>
          <cell r="C573" t="str">
            <v>ANDREA</v>
          </cell>
          <cell r="D573" t="str">
            <v>GRUPPO SPORTIVO ALPINI VICENZA</v>
          </cell>
          <cell r="E573">
            <v>0</v>
          </cell>
          <cell r="F573">
            <v>2002</v>
          </cell>
          <cell r="G573">
            <v>0</v>
          </cell>
          <cell r="H573" t="str">
            <v>AM</v>
          </cell>
          <cell r="I573" t="str">
            <v>00288</v>
          </cell>
          <cell r="J573" t="str">
            <v>03604025</v>
          </cell>
        </row>
        <row r="574">
          <cell r="A574">
            <v>3604863</v>
          </cell>
          <cell r="B574" t="str">
            <v>MIOTTO</v>
          </cell>
          <cell r="C574" t="str">
            <v>JACOPO</v>
          </cell>
          <cell r="D574" t="str">
            <v>POLISPORTIVA SALF ALTOPADOVANA</v>
          </cell>
          <cell r="E574">
            <v>0</v>
          </cell>
          <cell r="F574">
            <v>2002</v>
          </cell>
          <cell r="G574">
            <v>0</v>
          </cell>
          <cell r="H574" t="str">
            <v>AM</v>
          </cell>
          <cell r="I574" t="str">
            <v>00145</v>
          </cell>
          <cell r="J574" t="str">
            <v>03604863</v>
          </cell>
        </row>
        <row r="575">
          <cell r="A575">
            <v>3602286</v>
          </cell>
          <cell r="B575" t="str">
            <v>MISSIAGGIA</v>
          </cell>
          <cell r="C575" t="str">
            <v>LUCA</v>
          </cell>
          <cell r="D575" t="str">
            <v>POL. DIL. MONTECCHIO PRECALCINO</v>
          </cell>
          <cell r="E575">
            <v>0</v>
          </cell>
          <cell r="F575">
            <v>2001</v>
          </cell>
          <cell r="G575">
            <v>0</v>
          </cell>
          <cell r="H575" t="str">
            <v>AM</v>
          </cell>
          <cell r="I575" t="str">
            <v>00004</v>
          </cell>
          <cell r="J575" t="str">
            <v>03602286</v>
          </cell>
        </row>
        <row r="576">
          <cell r="A576">
            <v>3603358</v>
          </cell>
          <cell r="B576" t="str">
            <v>NARDI</v>
          </cell>
          <cell r="C576" t="str">
            <v>RICCARDO</v>
          </cell>
          <cell r="D576" t="str">
            <v>ATLETICA VALCHIAMPO</v>
          </cell>
          <cell r="E576">
            <v>0</v>
          </cell>
          <cell r="F576">
            <v>2001</v>
          </cell>
          <cell r="G576">
            <v>0</v>
          </cell>
          <cell r="H576" t="str">
            <v>AM</v>
          </cell>
          <cell r="I576" t="str">
            <v>00140</v>
          </cell>
          <cell r="J576" t="str">
            <v>03603358</v>
          </cell>
        </row>
        <row r="577">
          <cell r="A577">
            <v>3604438</v>
          </cell>
          <cell r="B577" t="str">
            <v>PERNECHELE</v>
          </cell>
          <cell r="C577" t="str">
            <v>NICOLA</v>
          </cell>
          <cell r="D577" t="str">
            <v>POLISPORTIVA SALF ALTOPADOVANA</v>
          </cell>
          <cell r="E577">
            <v>0</v>
          </cell>
          <cell r="F577">
            <v>2002</v>
          </cell>
          <cell r="G577">
            <v>0</v>
          </cell>
          <cell r="H577" t="str">
            <v>AM</v>
          </cell>
          <cell r="I577" t="str">
            <v>00145</v>
          </cell>
          <cell r="J577" t="str">
            <v>03604438</v>
          </cell>
        </row>
        <row r="578">
          <cell r="A578">
            <v>3603988</v>
          </cell>
          <cell r="B578" t="str">
            <v>PIEROPAN</v>
          </cell>
          <cell r="C578" t="str">
            <v>MANUEL</v>
          </cell>
          <cell r="D578" t="str">
            <v>POLISPORTIVA DUEVILLE</v>
          </cell>
          <cell r="E578">
            <v>0</v>
          </cell>
          <cell r="F578">
            <v>2002</v>
          </cell>
          <cell r="G578">
            <v>0</v>
          </cell>
          <cell r="H578" t="str">
            <v>AM</v>
          </cell>
          <cell r="I578" t="str">
            <v>00112</v>
          </cell>
          <cell r="J578" t="str">
            <v>03603988</v>
          </cell>
        </row>
        <row r="579">
          <cell r="A579">
            <v>3602293</v>
          </cell>
          <cell r="B579" t="str">
            <v>PIVOTTO</v>
          </cell>
          <cell r="C579" t="str">
            <v>RUBEN</v>
          </cell>
          <cell r="D579" t="str">
            <v>POL. DIL. MONTECCHIO PRECALCINO</v>
          </cell>
          <cell r="E579">
            <v>0</v>
          </cell>
          <cell r="F579">
            <v>2002</v>
          </cell>
          <cell r="G579">
            <v>0</v>
          </cell>
          <cell r="H579" t="str">
            <v>AM</v>
          </cell>
          <cell r="I579" t="str">
            <v>00004</v>
          </cell>
          <cell r="J579" t="str">
            <v>03602293</v>
          </cell>
        </row>
        <row r="580">
          <cell r="A580">
            <v>3604439</v>
          </cell>
          <cell r="B580" t="str">
            <v>PORCELLATO</v>
          </cell>
          <cell r="C580" t="str">
            <v>FILIPPO</v>
          </cell>
          <cell r="D580" t="str">
            <v>POLISPORTIVA SALF ALTOPADOVANA</v>
          </cell>
          <cell r="E580">
            <v>0</v>
          </cell>
          <cell r="F580">
            <v>2002</v>
          </cell>
          <cell r="G580">
            <v>0</v>
          </cell>
          <cell r="H580" t="str">
            <v>AM</v>
          </cell>
          <cell r="I580" t="str">
            <v>00145</v>
          </cell>
          <cell r="J580" t="str">
            <v>03604439</v>
          </cell>
        </row>
        <row r="581">
          <cell r="A581">
            <v>3603123</v>
          </cell>
          <cell r="B581" t="str">
            <v>POZZER</v>
          </cell>
          <cell r="C581" t="str">
            <v>MICHELE</v>
          </cell>
          <cell r="D581" t="str">
            <v>A.S.D. VALLI DEL PASUBIO</v>
          </cell>
          <cell r="E581">
            <v>0</v>
          </cell>
          <cell r="F581">
            <v>2001</v>
          </cell>
          <cell r="G581">
            <v>0</v>
          </cell>
          <cell r="H581" t="str">
            <v>AM</v>
          </cell>
          <cell r="I581" t="str">
            <v>00073</v>
          </cell>
          <cell r="J581" t="str">
            <v>03603123</v>
          </cell>
        </row>
        <row r="582">
          <cell r="A582">
            <v>3603584</v>
          </cell>
          <cell r="B582" t="str">
            <v>PRETO</v>
          </cell>
          <cell r="C582" t="str">
            <v>NICOLA</v>
          </cell>
          <cell r="D582" t="str">
            <v>AMICI DELL'ATLETICA VICENZA</v>
          </cell>
          <cell r="E582">
            <v>0</v>
          </cell>
          <cell r="F582">
            <v>2002</v>
          </cell>
          <cell r="G582">
            <v>0</v>
          </cell>
          <cell r="H582" t="str">
            <v>AM</v>
          </cell>
          <cell r="I582" t="str">
            <v>00265</v>
          </cell>
          <cell r="J582" t="str">
            <v>03603584</v>
          </cell>
        </row>
        <row r="583">
          <cell r="A583">
            <v>3602533</v>
          </cell>
          <cell r="B583" t="str">
            <v>RAMELLO</v>
          </cell>
          <cell r="C583" t="str">
            <v>DAVIDE</v>
          </cell>
          <cell r="D583" t="str">
            <v>ATLETICA UNION CREAZZO A.S.D.</v>
          </cell>
          <cell r="E583">
            <v>0</v>
          </cell>
          <cell r="F583">
            <v>2001</v>
          </cell>
          <cell r="G583">
            <v>0</v>
          </cell>
          <cell r="H583" t="str">
            <v>AM</v>
          </cell>
          <cell r="I583" t="str">
            <v>00101</v>
          </cell>
          <cell r="J583" t="str">
            <v>03602533</v>
          </cell>
        </row>
        <row r="584">
          <cell r="A584">
            <v>3603787</v>
          </cell>
          <cell r="B584" t="str">
            <v>RODA</v>
          </cell>
          <cell r="C584" t="str">
            <v>ALEX</v>
          </cell>
          <cell r="D584" t="str">
            <v>G.S. LEONICENA</v>
          </cell>
          <cell r="E584">
            <v>0</v>
          </cell>
          <cell r="F584">
            <v>2001</v>
          </cell>
          <cell r="G584">
            <v>0</v>
          </cell>
          <cell r="H584" t="str">
            <v>AM</v>
          </cell>
          <cell r="I584" t="str">
            <v>00136</v>
          </cell>
          <cell r="J584" t="str">
            <v>03603787</v>
          </cell>
        </row>
        <row r="585">
          <cell r="A585">
            <v>3604046</v>
          </cell>
          <cell r="B585" t="str">
            <v>ROSSI</v>
          </cell>
          <cell r="C585" t="str">
            <v>MATTEO</v>
          </cell>
          <cell r="D585" t="str">
            <v>U.S. SUMMANO</v>
          </cell>
          <cell r="E585">
            <v>0</v>
          </cell>
          <cell r="F585">
            <v>2002</v>
          </cell>
          <cell r="G585">
            <v>0</v>
          </cell>
          <cell r="H585" t="str">
            <v>AM</v>
          </cell>
          <cell r="I585" t="str">
            <v>00137</v>
          </cell>
          <cell r="J585" t="str">
            <v>03604046</v>
          </cell>
        </row>
        <row r="586">
          <cell r="A586">
            <v>3603241</v>
          </cell>
          <cell r="B586" t="str">
            <v>SABBADINI</v>
          </cell>
          <cell r="C586" t="str">
            <v>SIMONE</v>
          </cell>
          <cell r="D586" t="str">
            <v>ATLETICA TRISSINO</v>
          </cell>
          <cell r="E586">
            <v>0</v>
          </cell>
          <cell r="F586">
            <v>2001</v>
          </cell>
          <cell r="G586">
            <v>0</v>
          </cell>
          <cell r="H586" t="str">
            <v>AM</v>
          </cell>
          <cell r="I586" t="str">
            <v>00230</v>
          </cell>
          <cell r="J586" t="str">
            <v>03603241</v>
          </cell>
        </row>
        <row r="587">
          <cell r="A587">
            <v>3603295</v>
          </cell>
          <cell r="B587" t="str">
            <v>SANDRI</v>
          </cell>
          <cell r="C587" t="str">
            <v>SAMS FRANCESCO</v>
          </cell>
          <cell r="D587" t="str">
            <v>A.P.D. VALDAGNO</v>
          </cell>
          <cell r="E587">
            <v>0</v>
          </cell>
          <cell r="F587">
            <v>2002</v>
          </cell>
          <cell r="G587">
            <v>0</v>
          </cell>
          <cell r="H587" t="str">
            <v>AM</v>
          </cell>
          <cell r="I587" t="str">
            <v>00135</v>
          </cell>
          <cell r="J587" t="str">
            <v>03603295</v>
          </cell>
        </row>
        <row r="588">
          <cell r="A588">
            <v>3603379</v>
          </cell>
          <cell r="B588" t="str">
            <v>SANTAC·</v>
          </cell>
          <cell r="C588" t="str">
            <v>CARLO</v>
          </cell>
          <cell r="D588" t="str">
            <v>ATLETICA VALCHIAMPO</v>
          </cell>
          <cell r="E588">
            <v>0</v>
          </cell>
          <cell r="F588">
            <v>2002</v>
          </cell>
          <cell r="G588">
            <v>0</v>
          </cell>
          <cell r="H588" t="str">
            <v>AM</v>
          </cell>
          <cell r="I588" t="str">
            <v>00140</v>
          </cell>
          <cell r="J588" t="str">
            <v>03603379</v>
          </cell>
        </row>
        <row r="589">
          <cell r="A589">
            <v>3603380</v>
          </cell>
          <cell r="B589" t="str">
            <v>SANTAC·</v>
          </cell>
          <cell r="C589" t="str">
            <v>GUIDO</v>
          </cell>
          <cell r="D589" t="str">
            <v>ATLETICA VALCHIAMPO</v>
          </cell>
          <cell r="E589">
            <v>0</v>
          </cell>
          <cell r="F589">
            <v>2001</v>
          </cell>
          <cell r="G589">
            <v>0</v>
          </cell>
          <cell r="H589" t="str">
            <v>AM</v>
          </cell>
          <cell r="I589" t="str">
            <v>00140</v>
          </cell>
          <cell r="J589" t="str">
            <v>03603380</v>
          </cell>
        </row>
        <row r="590">
          <cell r="A590">
            <v>3603126</v>
          </cell>
          <cell r="B590" t="str">
            <v>SARTORE</v>
          </cell>
          <cell r="C590" t="str">
            <v>DAVIDE</v>
          </cell>
          <cell r="D590" t="str">
            <v>A.S.D. VALLI DEL PASUBIO</v>
          </cell>
          <cell r="E590">
            <v>0</v>
          </cell>
          <cell r="F590">
            <v>2002</v>
          </cell>
          <cell r="G590">
            <v>0</v>
          </cell>
          <cell r="H590" t="str">
            <v>AM</v>
          </cell>
          <cell r="I590" t="str">
            <v>00073</v>
          </cell>
          <cell r="J590" t="str">
            <v>03603126</v>
          </cell>
        </row>
        <row r="591">
          <cell r="A591">
            <v>3602510</v>
          </cell>
          <cell r="B591" t="str">
            <v>SARTORI</v>
          </cell>
          <cell r="C591" t="str">
            <v>MICHELE</v>
          </cell>
          <cell r="D591" t="str">
            <v>ATLETICA UNION CREAZZO A.S.D.</v>
          </cell>
          <cell r="E591">
            <v>0</v>
          </cell>
          <cell r="F591">
            <v>2001</v>
          </cell>
          <cell r="G591">
            <v>0</v>
          </cell>
          <cell r="H591" t="str">
            <v>AM</v>
          </cell>
          <cell r="I591" t="str">
            <v>00101</v>
          </cell>
          <cell r="J591" t="str">
            <v>03602510</v>
          </cell>
        </row>
        <row r="592">
          <cell r="A592">
            <v>3602409</v>
          </cell>
          <cell r="B592" t="str">
            <v>SCALCO</v>
          </cell>
          <cell r="C592" t="str">
            <v>NIKITA</v>
          </cell>
          <cell r="D592" t="str">
            <v>RISORGIVE</v>
          </cell>
          <cell r="E592">
            <v>0</v>
          </cell>
          <cell r="F592">
            <v>2002</v>
          </cell>
          <cell r="G592">
            <v>0</v>
          </cell>
          <cell r="H592" t="str">
            <v>AM</v>
          </cell>
          <cell r="I592" t="str">
            <v>00031</v>
          </cell>
          <cell r="J592" t="str">
            <v>03602409</v>
          </cell>
        </row>
        <row r="593">
          <cell r="A593">
            <v>3603591</v>
          </cell>
          <cell r="B593" t="str">
            <v>SCHIAVON</v>
          </cell>
          <cell r="C593" t="str">
            <v>MATTEO</v>
          </cell>
          <cell r="D593" t="str">
            <v>AMICI DELL'ATLETICA VICENZA</v>
          </cell>
          <cell r="E593">
            <v>0</v>
          </cell>
          <cell r="F593">
            <v>2002</v>
          </cell>
          <cell r="G593">
            <v>0</v>
          </cell>
          <cell r="H593" t="str">
            <v>AM</v>
          </cell>
          <cell r="I593" t="str">
            <v>00265</v>
          </cell>
          <cell r="J593" t="str">
            <v>03603591</v>
          </cell>
        </row>
        <row r="594">
          <cell r="A594">
            <v>3604490</v>
          </cell>
          <cell r="B594" t="str">
            <v>SCHIRATO</v>
          </cell>
          <cell r="C594" t="str">
            <v>DARIO</v>
          </cell>
          <cell r="D594" t="str">
            <v>POLISPORTIVA DUEVILLE</v>
          </cell>
          <cell r="E594">
            <v>0</v>
          </cell>
          <cell r="F594">
            <v>2001</v>
          </cell>
          <cell r="G594">
            <v>0</v>
          </cell>
          <cell r="H594" t="str">
            <v>AM</v>
          </cell>
          <cell r="I594" t="str">
            <v>00112</v>
          </cell>
          <cell r="J594" t="str">
            <v>03604490</v>
          </cell>
        </row>
        <row r="595">
          <cell r="A595">
            <v>3603413</v>
          </cell>
          <cell r="B595" t="str">
            <v>SILVELLO</v>
          </cell>
          <cell r="C595" t="str">
            <v>GIOELE</v>
          </cell>
          <cell r="D595" t="str">
            <v>POLISPORTIVA SALF ALTOPADOVANA</v>
          </cell>
          <cell r="E595">
            <v>0</v>
          </cell>
          <cell r="F595">
            <v>2002</v>
          </cell>
          <cell r="G595">
            <v>0</v>
          </cell>
          <cell r="H595" t="str">
            <v>AM</v>
          </cell>
          <cell r="I595" t="str">
            <v>00145</v>
          </cell>
          <cell r="J595" t="str">
            <v>03603413</v>
          </cell>
        </row>
        <row r="596">
          <cell r="A596">
            <v>3603298</v>
          </cell>
          <cell r="B596" t="str">
            <v>SILVESTRI</v>
          </cell>
          <cell r="C596" t="str">
            <v>BISUT</v>
          </cell>
          <cell r="D596" t="str">
            <v>A.P.D. VALDAGNO</v>
          </cell>
          <cell r="E596">
            <v>0</v>
          </cell>
          <cell r="F596">
            <v>2002</v>
          </cell>
          <cell r="G596">
            <v>0</v>
          </cell>
          <cell r="H596" t="str">
            <v>AM</v>
          </cell>
          <cell r="I596" t="str">
            <v>00135</v>
          </cell>
          <cell r="J596" t="str">
            <v>03603298</v>
          </cell>
        </row>
        <row r="597">
          <cell r="A597">
            <v>3603479</v>
          </cell>
          <cell r="B597" t="str">
            <v>SINGH</v>
          </cell>
          <cell r="C597" t="str">
            <v>VISHAVJEET</v>
          </cell>
          <cell r="D597" t="str">
            <v>A.A. ATLETICA MALO</v>
          </cell>
          <cell r="E597">
            <v>0</v>
          </cell>
          <cell r="F597">
            <v>2001</v>
          </cell>
          <cell r="G597">
            <v>0</v>
          </cell>
          <cell r="H597" t="str">
            <v>AM</v>
          </cell>
          <cell r="I597" t="str">
            <v>00132</v>
          </cell>
          <cell r="J597" t="str">
            <v>03603479</v>
          </cell>
        </row>
        <row r="598">
          <cell r="A598">
            <v>3604001</v>
          </cell>
          <cell r="B598" t="str">
            <v>SPAGNOLO</v>
          </cell>
          <cell r="C598" t="str">
            <v>LORENZO</v>
          </cell>
          <cell r="D598" t="str">
            <v>POLISPORTIVA DUEVILLE</v>
          </cell>
          <cell r="E598">
            <v>0</v>
          </cell>
          <cell r="F598">
            <v>2001</v>
          </cell>
          <cell r="G598">
            <v>0</v>
          </cell>
          <cell r="H598" t="str">
            <v>AM</v>
          </cell>
          <cell r="I598" t="str">
            <v>00112</v>
          </cell>
          <cell r="J598" t="str">
            <v>03604001</v>
          </cell>
        </row>
        <row r="599">
          <cell r="A599">
            <v>3604170</v>
          </cell>
          <cell r="B599" t="str">
            <v>TONIOLO</v>
          </cell>
          <cell r="C599" t="str">
            <v>SAMUELE</v>
          </cell>
          <cell r="D599" t="str">
            <v>U.S. SUMMANO</v>
          </cell>
          <cell r="E599">
            <v>0</v>
          </cell>
          <cell r="F599">
            <v>2002</v>
          </cell>
          <cell r="G599">
            <v>0</v>
          </cell>
          <cell r="H599" t="str">
            <v>AM</v>
          </cell>
          <cell r="I599" t="str">
            <v>00137</v>
          </cell>
          <cell r="J599" t="str">
            <v>03604170</v>
          </cell>
        </row>
        <row r="600">
          <cell r="A600">
            <v>3604862</v>
          </cell>
          <cell r="B600" t="str">
            <v>TOSO</v>
          </cell>
          <cell r="C600" t="str">
            <v>DANIELE</v>
          </cell>
          <cell r="D600" t="str">
            <v>POLISPORTIVA SALF ALTOPADOVANA</v>
          </cell>
          <cell r="E600">
            <v>0</v>
          </cell>
          <cell r="F600">
            <v>2002</v>
          </cell>
          <cell r="G600">
            <v>0</v>
          </cell>
          <cell r="H600" t="str">
            <v>AM</v>
          </cell>
          <cell r="I600" t="str">
            <v>00145</v>
          </cell>
          <cell r="J600" t="str">
            <v>03604862</v>
          </cell>
        </row>
        <row r="601">
          <cell r="A601">
            <v>3602550</v>
          </cell>
          <cell r="B601" t="str">
            <v>TRENTIN</v>
          </cell>
          <cell r="C601" t="str">
            <v>DAVIDE</v>
          </cell>
          <cell r="D601" t="str">
            <v>ATLETICA UNION CREAZZO A.S.D.</v>
          </cell>
          <cell r="E601">
            <v>0</v>
          </cell>
          <cell r="F601">
            <v>2002</v>
          </cell>
          <cell r="G601">
            <v>0</v>
          </cell>
          <cell r="H601" t="str">
            <v>AM</v>
          </cell>
          <cell r="I601" t="str">
            <v>00101</v>
          </cell>
          <cell r="J601" t="str">
            <v>03602550</v>
          </cell>
        </row>
        <row r="602">
          <cell r="A602">
            <v>3603127</v>
          </cell>
          <cell r="B602" t="str">
            <v>TRETTI</v>
          </cell>
          <cell r="C602" t="str">
            <v>GIUSEPPE</v>
          </cell>
          <cell r="D602" t="str">
            <v>A.S.D. VALLI DEL PASUBIO</v>
          </cell>
          <cell r="E602">
            <v>0</v>
          </cell>
          <cell r="F602">
            <v>2002</v>
          </cell>
          <cell r="G602">
            <v>0</v>
          </cell>
          <cell r="H602" t="str">
            <v>AM</v>
          </cell>
          <cell r="I602" t="str">
            <v>00073</v>
          </cell>
          <cell r="J602" t="str">
            <v>03603127</v>
          </cell>
        </row>
        <row r="603">
          <cell r="A603">
            <v>3603303</v>
          </cell>
          <cell r="B603" t="str">
            <v>VENCATO</v>
          </cell>
          <cell r="C603" t="str">
            <v>ALESSANDRO</v>
          </cell>
          <cell r="D603" t="str">
            <v>A.P.D. VALDAGNO</v>
          </cell>
          <cell r="E603">
            <v>0</v>
          </cell>
          <cell r="F603">
            <v>2001</v>
          </cell>
          <cell r="G603">
            <v>0</v>
          </cell>
          <cell r="H603" t="str">
            <v>AM</v>
          </cell>
          <cell r="I603" t="str">
            <v>00135</v>
          </cell>
          <cell r="J603" t="str">
            <v>03603303</v>
          </cell>
        </row>
        <row r="604">
          <cell r="A604">
            <v>3604496</v>
          </cell>
          <cell r="B604" t="str">
            <v>VENDRAMIN</v>
          </cell>
          <cell r="C604" t="str">
            <v>EUGENIO</v>
          </cell>
          <cell r="D604" t="str">
            <v>POLISPORTIVA DUEVILLE</v>
          </cell>
          <cell r="E604">
            <v>0</v>
          </cell>
          <cell r="F604">
            <v>2001</v>
          </cell>
          <cell r="G604">
            <v>0</v>
          </cell>
          <cell r="H604" t="str">
            <v>AM</v>
          </cell>
          <cell r="I604" t="str">
            <v>00112</v>
          </cell>
          <cell r="J604" t="str">
            <v>03604496</v>
          </cell>
        </row>
        <row r="605">
          <cell r="A605">
            <v>3603392</v>
          </cell>
          <cell r="B605" t="str">
            <v>ZAMPERETTI</v>
          </cell>
          <cell r="C605" t="str">
            <v>ANDREA</v>
          </cell>
          <cell r="D605" t="str">
            <v>ATLETICA VALCHIAMPO</v>
          </cell>
          <cell r="E605">
            <v>0</v>
          </cell>
          <cell r="F605">
            <v>2002</v>
          </cell>
          <cell r="G605">
            <v>0</v>
          </cell>
          <cell r="H605" t="str">
            <v>AM</v>
          </cell>
          <cell r="I605" t="str">
            <v>00140</v>
          </cell>
          <cell r="J605" t="str">
            <v>03603392</v>
          </cell>
        </row>
        <row r="606">
          <cell r="A606">
            <v>3604048</v>
          </cell>
          <cell r="B606" t="str">
            <v>ZENDRON</v>
          </cell>
          <cell r="C606" t="str">
            <v>TOMMASO</v>
          </cell>
          <cell r="D606" t="str">
            <v>U.S. SUMMANO</v>
          </cell>
          <cell r="E606">
            <v>0</v>
          </cell>
          <cell r="F606">
            <v>2002</v>
          </cell>
          <cell r="G606">
            <v>0</v>
          </cell>
          <cell r="H606" t="str">
            <v>AM</v>
          </cell>
          <cell r="I606" t="str">
            <v>00137</v>
          </cell>
          <cell r="J606" t="str">
            <v>03604048</v>
          </cell>
        </row>
        <row r="607">
          <cell r="A607">
            <v>3604274</v>
          </cell>
          <cell r="B607" t="str">
            <v>ZIVOJINOVIC</v>
          </cell>
          <cell r="C607" t="str">
            <v>MILAN</v>
          </cell>
          <cell r="D607" t="str">
            <v>CSI ATLETICA COLLI BERICI A.S.D.</v>
          </cell>
          <cell r="E607">
            <v>0</v>
          </cell>
          <cell r="F607">
            <v>2001</v>
          </cell>
          <cell r="G607">
            <v>0</v>
          </cell>
          <cell r="H607" t="str">
            <v>AM</v>
          </cell>
          <cell r="I607" t="str">
            <v>00070</v>
          </cell>
          <cell r="J607" t="str">
            <v>03604274</v>
          </cell>
        </row>
        <row r="608">
          <cell r="A608">
            <v>3603518</v>
          </cell>
          <cell r="B608" t="str">
            <v>ZORZI</v>
          </cell>
          <cell r="C608" t="str">
            <v>FILIPPO</v>
          </cell>
          <cell r="D608" t="str">
            <v>U.S. SUMMANO</v>
          </cell>
          <cell r="E608">
            <v>0</v>
          </cell>
          <cell r="F608">
            <v>2002</v>
          </cell>
          <cell r="G608">
            <v>0</v>
          </cell>
          <cell r="H608" t="str">
            <v>AM</v>
          </cell>
          <cell r="I608" t="str">
            <v>00137</v>
          </cell>
          <cell r="J608" t="str">
            <v>03603518</v>
          </cell>
        </row>
        <row r="609">
          <cell r="A609">
            <v>3604012</v>
          </cell>
          <cell r="B609" t="str">
            <v>ZORZO</v>
          </cell>
          <cell r="C609" t="str">
            <v>LEONARDO</v>
          </cell>
          <cell r="D609" t="str">
            <v>POLISPORTIVA DUEVILLE</v>
          </cell>
          <cell r="E609">
            <v>0</v>
          </cell>
          <cell r="F609">
            <v>2001</v>
          </cell>
          <cell r="G609">
            <v>0</v>
          </cell>
          <cell r="H609" t="str">
            <v>AM</v>
          </cell>
          <cell r="I609" t="str">
            <v>00112</v>
          </cell>
          <cell r="J609" t="str">
            <v>03604012</v>
          </cell>
        </row>
        <row r="610">
          <cell r="A610">
            <v>3604592</v>
          </cell>
          <cell r="B610" t="str">
            <v>ZURLO</v>
          </cell>
          <cell r="C610" t="str">
            <v>FEDERICO</v>
          </cell>
          <cell r="D610" t="str">
            <v>POLISPORTIVA SALF ALTOPADOVANA</v>
          </cell>
          <cell r="E610">
            <v>0</v>
          </cell>
          <cell r="F610">
            <v>2002</v>
          </cell>
          <cell r="G610">
            <v>0</v>
          </cell>
          <cell r="H610" t="str">
            <v>AM</v>
          </cell>
          <cell r="I610" t="str">
            <v>00145</v>
          </cell>
          <cell r="J610" t="str">
            <v>03604592</v>
          </cell>
        </row>
        <row r="611">
          <cell r="A611">
            <v>3604035</v>
          </cell>
          <cell r="B611" t="str">
            <v>AMARA</v>
          </cell>
          <cell r="C611" t="str">
            <v>NOOR</v>
          </cell>
          <cell r="D611" t="str">
            <v>AMICI DELL'ATLETICA VICENZA</v>
          </cell>
          <cell r="E611">
            <v>0</v>
          </cell>
          <cell r="F611">
            <v>2004</v>
          </cell>
          <cell r="G611">
            <v>0</v>
          </cell>
          <cell r="H611" t="str">
            <v>CF</v>
          </cell>
          <cell r="I611" t="str">
            <v>00265</v>
          </cell>
          <cell r="J611" t="str">
            <v>03604035</v>
          </cell>
        </row>
        <row r="612">
          <cell r="A612">
            <v>3603933</v>
          </cell>
          <cell r="B612" t="str">
            <v>ANDREIN</v>
          </cell>
          <cell r="C612" t="str">
            <v>NOEMI</v>
          </cell>
          <cell r="D612" t="str">
            <v>POLISPORTIVA DUEVILLE</v>
          </cell>
          <cell r="E612">
            <v>0</v>
          </cell>
          <cell r="F612">
            <v>2004</v>
          </cell>
          <cell r="G612">
            <v>0</v>
          </cell>
          <cell r="H612" t="str">
            <v>CF</v>
          </cell>
          <cell r="I612" t="str">
            <v>00112</v>
          </cell>
          <cell r="J612" t="str">
            <v>03603933</v>
          </cell>
        </row>
        <row r="613">
          <cell r="A613">
            <v>3603540</v>
          </cell>
          <cell r="B613" t="str">
            <v>ANTONINI</v>
          </cell>
          <cell r="C613" t="str">
            <v>ELENA</v>
          </cell>
          <cell r="D613" t="str">
            <v>AMICI DELL'ATLETICA VICENZA</v>
          </cell>
          <cell r="E613">
            <v>0</v>
          </cell>
          <cell r="F613">
            <v>2004</v>
          </cell>
          <cell r="G613">
            <v>0</v>
          </cell>
          <cell r="H613" t="str">
            <v>CF</v>
          </cell>
          <cell r="I613" t="str">
            <v>00265</v>
          </cell>
          <cell r="J613" t="str">
            <v>03603540</v>
          </cell>
        </row>
        <row r="614">
          <cell r="A614">
            <v>3604193</v>
          </cell>
          <cell r="B614" t="str">
            <v>ASSAM</v>
          </cell>
          <cell r="C614" t="str">
            <v>FAIZA</v>
          </cell>
          <cell r="D614" t="str">
            <v>CSI ATLETICA COLLI BERICI A.S.D.</v>
          </cell>
          <cell r="E614">
            <v>0</v>
          </cell>
          <cell r="F614">
            <v>2003</v>
          </cell>
          <cell r="G614">
            <v>0</v>
          </cell>
          <cell r="H614" t="str">
            <v>CF</v>
          </cell>
          <cell r="I614" t="str">
            <v>00070</v>
          </cell>
          <cell r="J614" t="str">
            <v>03604193</v>
          </cell>
        </row>
        <row r="615">
          <cell r="A615">
            <v>3604194</v>
          </cell>
          <cell r="B615" t="str">
            <v>ASSAM</v>
          </cell>
          <cell r="C615" t="str">
            <v>SALIHA</v>
          </cell>
          <cell r="D615" t="str">
            <v>CSI ATLETICA COLLI BERICI A.S.D.</v>
          </cell>
          <cell r="E615">
            <v>0</v>
          </cell>
          <cell r="F615">
            <v>2003</v>
          </cell>
          <cell r="G615">
            <v>0</v>
          </cell>
          <cell r="H615" t="str">
            <v>CF</v>
          </cell>
          <cell r="I615" t="str">
            <v>00070</v>
          </cell>
          <cell r="J615" t="str">
            <v>03604194</v>
          </cell>
        </row>
        <row r="616">
          <cell r="A616">
            <v>3603687</v>
          </cell>
          <cell r="B616" t="str">
            <v>BAGGIO</v>
          </cell>
          <cell r="C616" t="str">
            <v>ELEONORA</v>
          </cell>
          <cell r="D616" t="str">
            <v>C.S.I. TEZZE SUL BRENTA</v>
          </cell>
          <cell r="E616">
            <v>0</v>
          </cell>
          <cell r="F616">
            <v>2003</v>
          </cell>
          <cell r="G616">
            <v>0</v>
          </cell>
          <cell r="H616" t="str">
            <v>CF</v>
          </cell>
          <cell r="I616" t="str">
            <v>00134</v>
          </cell>
          <cell r="J616" t="str">
            <v>03603687</v>
          </cell>
        </row>
        <row r="617">
          <cell r="A617">
            <v>3603222</v>
          </cell>
          <cell r="B617" t="str">
            <v>BANCE</v>
          </cell>
          <cell r="C617" t="str">
            <v>RABIATOU</v>
          </cell>
          <cell r="D617" t="str">
            <v>ATLETICA TRISSINO</v>
          </cell>
          <cell r="E617">
            <v>0</v>
          </cell>
          <cell r="F617">
            <v>2004</v>
          </cell>
          <cell r="G617">
            <v>0</v>
          </cell>
          <cell r="H617" t="str">
            <v>CF</v>
          </cell>
          <cell r="I617" t="str">
            <v>00230</v>
          </cell>
          <cell r="J617" t="str">
            <v>03603222</v>
          </cell>
        </row>
        <row r="618">
          <cell r="A618">
            <v>3607231</v>
          </cell>
          <cell r="B618" t="str">
            <v>BARA</v>
          </cell>
          <cell r="C618" t="str">
            <v>FAUSIA</v>
          </cell>
          <cell r="D618" t="str">
            <v>POLISPORTIVA SALF ALTOPADOVANA</v>
          </cell>
          <cell r="E618">
            <v>0</v>
          </cell>
          <cell r="F618">
            <v>2003</v>
          </cell>
          <cell r="G618">
            <v>0</v>
          </cell>
          <cell r="H618" t="str">
            <v>CF</v>
          </cell>
          <cell r="I618" t="str">
            <v>00145</v>
          </cell>
          <cell r="J618" t="str">
            <v>03607231</v>
          </cell>
        </row>
        <row r="619">
          <cell r="A619">
            <v>3607073</v>
          </cell>
          <cell r="B619" t="str">
            <v>BARA</v>
          </cell>
          <cell r="C619" t="str">
            <v>LAILATOU</v>
          </cell>
          <cell r="D619" t="str">
            <v>POLISPORTIVA SALF ALTOPADOVANA</v>
          </cell>
          <cell r="E619">
            <v>0</v>
          </cell>
          <cell r="F619">
            <v>2003</v>
          </cell>
          <cell r="G619">
            <v>0</v>
          </cell>
          <cell r="H619" t="str">
            <v>CF</v>
          </cell>
          <cell r="I619" t="str">
            <v>00145</v>
          </cell>
          <cell r="J619" t="str">
            <v>03607073</v>
          </cell>
        </row>
        <row r="620">
          <cell r="A620">
            <v>3602442</v>
          </cell>
          <cell r="B620" t="str">
            <v>BARANOV</v>
          </cell>
          <cell r="C620" t="str">
            <v>MIHAELA</v>
          </cell>
          <cell r="D620" t="str">
            <v>ATLETICA UNION CREAZZO A.S.D.</v>
          </cell>
          <cell r="E620">
            <v>0</v>
          </cell>
          <cell r="F620">
            <v>2003</v>
          </cell>
          <cell r="G620">
            <v>0</v>
          </cell>
          <cell r="H620" t="str">
            <v>CF</v>
          </cell>
          <cell r="I620" t="str">
            <v>00101</v>
          </cell>
          <cell r="J620" t="str">
            <v>03602442</v>
          </cell>
        </row>
        <row r="621">
          <cell r="A621">
            <v>3603258</v>
          </cell>
          <cell r="B621" t="str">
            <v>BARATTINI</v>
          </cell>
          <cell r="C621" t="str">
            <v>EMMA</v>
          </cell>
          <cell r="D621" t="str">
            <v>A.P.D. VALDAGNO</v>
          </cell>
          <cell r="E621">
            <v>0</v>
          </cell>
          <cell r="F621">
            <v>2004</v>
          </cell>
          <cell r="G621">
            <v>0</v>
          </cell>
          <cell r="H621" t="str">
            <v>CF</v>
          </cell>
          <cell r="I621" t="str">
            <v>00135</v>
          </cell>
          <cell r="J621" t="str">
            <v>03603258</v>
          </cell>
        </row>
        <row r="622">
          <cell r="A622">
            <v>3603261</v>
          </cell>
          <cell r="B622" t="str">
            <v>BARATTINI</v>
          </cell>
          <cell r="C622" t="str">
            <v>GIULIA</v>
          </cell>
          <cell r="D622" t="str">
            <v>A.P.D. VALDAGNO</v>
          </cell>
          <cell r="E622">
            <v>0</v>
          </cell>
          <cell r="F622">
            <v>2003</v>
          </cell>
          <cell r="G622">
            <v>0</v>
          </cell>
          <cell r="H622" t="str">
            <v>CF</v>
          </cell>
          <cell r="I622" t="str">
            <v>00135</v>
          </cell>
          <cell r="J622" t="str">
            <v>03603261</v>
          </cell>
        </row>
        <row r="623">
          <cell r="A623">
            <v>3603524</v>
          </cell>
          <cell r="B623" t="str">
            <v>BATTISTELLO</v>
          </cell>
          <cell r="C623" t="str">
            <v>SOFIA</v>
          </cell>
          <cell r="D623" t="str">
            <v>U.S. SUMMANO</v>
          </cell>
          <cell r="E623">
            <v>0</v>
          </cell>
          <cell r="F623">
            <v>2004</v>
          </cell>
          <cell r="G623">
            <v>0</v>
          </cell>
          <cell r="H623" t="str">
            <v>CF</v>
          </cell>
          <cell r="I623" t="str">
            <v>00137</v>
          </cell>
          <cell r="J623" t="str">
            <v>03603524</v>
          </cell>
        </row>
        <row r="624">
          <cell r="A624">
            <v>3603422</v>
          </cell>
          <cell r="B624" t="str">
            <v>BERLATO</v>
          </cell>
          <cell r="C624" t="str">
            <v>CAMILLA</v>
          </cell>
          <cell r="D624" t="str">
            <v>A.A. ATLETICA MALO</v>
          </cell>
          <cell r="E624">
            <v>0</v>
          </cell>
          <cell r="F624">
            <v>2003</v>
          </cell>
          <cell r="G624">
            <v>0</v>
          </cell>
          <cell r="H624" t="str">
            <v>CF</v>
          </cell>
          <cell r="I624" t="str">
            <v>00132</v>
          </cell>
          <cell r="J624" t="str">
            <v>03603422</v>
          </cell>
        </row>
        <row r="625">
          <cell r="A625">
            <v>3603769</v>
          </cell>
          <cell r="B625" t="str">
            <v>BERTINI</v>
          </cell>
          <cell r="C625" t="str">
            <v>EMI</v>
          </cell>
          <cell r="D625" t="str">
            <v>G.S. LEONICENA</v>
          </cell>
          <cell r="E625">
            <v>0</v>
          </cell>
          <cell r="F625">
            <v>2003</v>
          </cell>
          <cell r="G625">
            <v>0</v>
          </cell>
          <cell r="H625" t="str">
            <v>CF</v>
          </cell>
          <cell r="I625" t="str">
            <v>00136</v>
          </cell>
          <cell r="J625" t="str">
            <v>03603769</v>
          </cell>
        </row>
        <row r="626">
          <cell r="A626">
            <v>3604587</v>
          </cell>
          <cell r="B626" t="str">
            <v>BERTO</v>
          </cell>
          <cell r="C626" t="str">
            <v>VALENTINA</v>
          </cell>
          <cell r="D626" t="str">
            <v>POLISPORTIVA SALF ALTOPADOVANA</v>
          </cell>
          <cell r="E626">
            <v>0</v>
          </cell>
          <cell r="F626">
            <v>2004</v>
          </cell>
          <cell r="G626">
            <v>0</v>
          </cell>
          <cell r="H626" t="str">
            <v>CF</v>
          </cell>
          <cell r="I626" t="str">
            <v>00145</v>
          </cell>
          <cell r="J626" t="str">
            <v>03604587</v>
          </cell>
        </row>
        <row r="627">
          <cell r="A627">
            <v>3604688</v>
          </cell>
          <cell r="B627" t="str">
            <v>BOSCARIOLO</v>
          </cell>
          <cell r="C627" t="str">
            <v>ANNA</v>
          </cell>
          <cell r="D627" t="str">
            <v>AMICI DELL'ATLETICA VICENZA</v>
          </cell>
          <cell r="E627">
            <v>0</v>
          </cell>
          <cell r="F627">
            <v>2004</v>
          </cell>
          <cell r="G627">
            <v>0</v>
          </cell>
          <cell r="H627" t="str">
            <v>CF</v>
          </cell>
          <cell r="I627" t="str">
            <v>00265</v>
          </cell>
          <cell r="J627" t="str">
            <v>03604688</v>
          </cell>
        </row>
        <row r="628">
          <cell r="A628">
            <v>3603546</v>
          </cell>
          <cell r="B628" t="str">
            <v>BOSCARO</v>
          </cell>
          <cell r="C628" t="str">
            <v>LAURA</v>
          </cell>
          <cell r="D628" t="str">
            <v>AMICI DELL'ATLETICA VICENZA</v>
          </cell>
          <cell r="E628">
            <v>0</v>
          </cell>
          <cell r="F628">
            <v>2004</v>
          </cell>
          <cell r="G628">
            <v>0</v>
          </cell>
          <cell r="H628" t="str">
            <v>CF</v>
          </cell>
          <cell r="I628" t="str">
            <v>00265</v>
          </cell>
          <cell r="J628" t="str">
            <v>03603546</v>
          </cell>
        </row>
        <row r="629">
          <cell r="A629">
            <v>3603399</v>
          </cell>
          <cell r="B629" t="str">
            <v>BOSCHETTO</v>
          </cell>
          <cell r="C629" t="str">
            <v>ALESSIA</v>
          </cell>
          <cell r="D629" t="str">
            <v>ATLETICA VALCHIAMPO</v>
          </cell>
          <cell r="E629">
            <v>0</v>
          </cell>
          <cell r="F629">
            <v>2004</v>
          </cell>
          <cell r="G629">
            <v>0</v>
          </cell>
          <cell r="H629" t="str">
            <v>CF</v>
          </cell>
          <cell r="I629" t="str">
            <v>00140</v>
          </cell>
          <cell r="J629" t="str">
            <v>03603399</v>
          </cell>
        </row>
        <row r="630">
          <cell r="A630">
            <v>3602267</v>
          </cell>
          <cell r="B630" t="str">
            <v>BRAZZALE</v>
          </cell>
          <cell r="C630" t="str">
            <v>MARIA</v>
          </cell>
          <cell r="D630" t="str">
            <v>POL. DIL. MONTECCHIO PRECALCINO</v>
          </cell>
          <cell r="E630">
            <v>0</v>
          </cell>
          <cell r="F630">
            <v>2003</v>
          </cell>
          <cell r="G630">
            <v>0</v>
          </cell>
          <cell r="H630" t="str">
            <v>CF</v>
          </cell>
          <cell r="I630" t="str">
            <v>00004</v>
          </cell>
          <cell r="J630" t="str">
            <v>03602267</v>
          </cell>
        </row>
        <row r="631">
          <cell r="A631">
            <v>3603547</v>
          </cell>
          <cell r="B631" t="str">
            <v>BRESSAN</v>
          </cell>
          <cell r="C631" t="str">
            <v>GIORGIA</v>
          </cell>
          <cell r="D631" t="str">
            <v>AMICI DELL'ATLETICA VICENZA</v>
          </cell>
          <cell r="E631">
            <v>0</v>
          </cell>
          <cell r="F631">
            <v>2004</v>
          </cell>
          <cell r="G631">
            <v>0</v>
          </cell>
          <cell r="H631" t="str">
            <v>CF</v>
          </cell>
          <cell r="I631" t="str">
            <v>00265</v>
          </cell>
          <cell r="J631" t="str">
            <v>03603547</v>
          </cell>
        </row>
        <row r="632">
          <cell r="A632">
            <v>3604566</v>
          </cell>
          <cell r="B632" t="str">
            <v>BRUNETTO</v>
          </cell>
          <cell r="C632" t="str">
            <v>RACHELE</v>
          </cell>
          <cell r="D632" t="str">
            <v>AMICI DELL'ATLETICA VICENZA</v>
          </cell>
          <cell r="E632">
            <v>0</v>
          </cell>
          <cell r="F632">
            <v>2004</v>
          </cell>
          <cell r="G632">
            <v>0</v>
          </cell>
          <cell r="H632" t="str">
            <v>CF</v>
          </cell>
          <cell r="I632" t="str">
            <v>00265</v>
          </cell>
          <cell r="J632" t="str">
            <v>03604566</v>
          </cell>
        </row>
        <row r="633">
          <cell r="A633">
            <v>3607216</v>
          </cell>
          <cell r="B633" t="str">
            <v>BRUTTOMESSO</v>
          </cell>
          <cell r="C633" t="str">
            <v>CHIARA</v>
          </cell>
          <cell r="D633" t="str">
            <v>A.P.D. VALDAGNO</v>
          </cell>
          <cell r="E633">
            <v>0</v>
          </cell>
          <cell r="F633">
            <v>2004</v>
          </cell>
          <cell r="G633">
            <v>0</v>
          </cell>
          <cell r="H633" t="str">
            <v>CF</v>
          </cell>
          <cell r="I633" t="str">
            <v>00135</v>
          </cell>
          <cell r="J633" t="str">
            <v>03607216</v>
          </cell>
        </row>
        <row r="634">
          <cell r="A634">
            <v>3602449</v>
          </cell>
          <cell r="B634" t="str">
            <v>BUCCHERI</v>
          </cell>
          <cell r="C634" t="str">
            <v>ANNA</v>
          </cell>
          <cell r="D634" t="str">
            <v>ATLETICA UNION CREAZZO A.S.D.</v>
          </cell>
          <cell r="E634">
            <v>0</v>
          </cell>
          <cell r="F634">
            <v>2003</v>
          </cell>
          <cell r="G634">
            <v>0</v>
          </cell>
          <cell r="H634" t="str">
            <v>CF</v>
          </cell>
          <cell r="I634" t="str">
            <v>00101</v>
          </cell>
          <cell r="J634" t="str">
            <v>03602449</v>
          </cell>
        </row>
        <row r="635">
          <cell r="A635">
            <v>3607232</v>
          </cell>
          <cell r="B635" t="str">
            <v>CAMILLI</v>
          </cell>
          <cell r="C635" t="str">
            <v>ELISA</v>
          </cell>
          <cell r="D635" t="str">
            <v>POLISPORTIVA SALF ALTOPADOVANA</v>
          </cell>
          <cell r="E635">
            <v>0</v>
          </cell>
          <cell r="F635">
            <v>2003</v>
          </cell>
          <cell r="G635">
            <v>0</v>
          </cell>
          <cell r="H635" t="str">
            <v>CF</v>
          </cell>
          <cell r="I635" t="str">
            <v>00145</v>
          </cell>
          <cell r="J635" t="str">
            <v>03607232</v>
          </cell>
        </row>
        <row r="636">
          <cell r="A636">
            <v>3602739</v>
          </cell>
          <cell r="B636" t="str">
            <v>CAPITANIO</v>
          </cell>
          <cell r="C636" t="str">
            <v>ANNIE</v>
          </cell>
          <cell r="D636" t="str">
            <v>ATLETICA UNION CREAZZO A.S.D.</v>
          </cell>
          <cell r="E636">
            <v>0</v>
          </cell>
          <cell r="F636">
            <v>2003</v>
          </cell>
          <cell r="G636">
            <v>0</v>
          </cell>
          <cell r="H636" t="str">
            <v>CF</v>
          </cell>
          <cell r="I636" t="str">
            <v>00101</v>
          </cell>
          <cell r="J636" t="str">
            <v>03602739</v>
          </cell>
        </row>
        <row r="637">
          <cell r="A637">
            <v>3604057</v>
          </cell>
          <cell r="B637" t="str">
            <v>CAROLLO</v>
          </cell>
          <cell r="C637" t="str">
            <v>ELISA</v>
          </cell>
          <cell r="D637" t="str">
            <v>U.S. SUMMANO</v>
          </cell>
          <cell r="E637">
            <v>0</v>
          </cell>
          <cell r="F637">
            <v>2003</v>
          </cell>
          <cell r="G637">
            <v>0</v>
          </cell>
          <cell r="H637" t="str">
            <v>CF</v>
          </cell>
          <cell r="I637" t="str">
            <v>00137</v>
          </cell>
          <cell r="J637" t="str">
            <v>03604057</v>
          </cell>
        </row>
        <row r="638">
          <cell r="A638">
            <v>3602463</v>
          </cell>
          <cell r="B638" t="str">
            <v>CASTELLO</v>
          </cell>
          <cell r="C638" t="str">
            <v>BEATRICE</v>
          </cell>
          <cell r="D638" t="str">
            <v>ATLETICA UNION CREAZZO A.S.D.</v>
          </cell>
          <cell r="E638">
            <v>0</v>
          </cell>
          <cell r="F638">
            <v>2003</v>
          </cell>
          <cell r="G638">
            <v>0</v>
          </cell>
          <cell r="H638" t="str">
            <v>CF</v>
          </cell>
          <cell r="I638" t="str">
            <v>00101</v>
          </cell>
          <cell r="J638" t="str">
            <v>03602463</v>
          </cell>
        </row>
        <row r="639">
          <cell r="A639">
            <v>3602389</v>
          </cell>
          <cell r="B639" t="str">
            <v>CATTELAN</v>
          </cell>
          <cell r="C639" t="str">
            <v>SOFIA</v>
          </cell>
          <cell r="D639" t="str">
            <v>RISORGIVE</v>
          </cell>
          <cell r="E639">
            <v>0</v>
          </cell>
          <cell r="F639">
            <v>2004</v>
          </cell>
          <cell r="G639">
            <v>0</v>
          </cell>
          <cell r="H639" t="str">
            <v>CF</v>
          </cell>
          <cell r="I639" t="str">
            <v>00031</v>
          </cell>
          <cell r="J639" t="str">
            <v>03602389</v>
          </cell>
        </row>
        <row r="640">
          <cell r="A640">
            <v>3602273</v>
          </cell>
          <cell r="B640" t="str">
            <v>CHEMELLO</v>
          </cell>
          <cell r="C640" t="str">
            <v>SILVIA</v>
          </cell>
          <cell r="D640" t="str">
            <v>POL. DIL. MONTECCHIO PRECALCINO</v>
          </cell>
          <cell r="E640">
            <v>0</v>
          </cell>
          <cell r="F640">
            <v>2004</v>
          </cell>
          <cell r="G640">
            <v>0</v>
          </cell>
          <cell r="H640" t="str">
            <v>CF</v>
          </cell>
          <cell r="I640" t="str">
            <v>00004</v>
          </cell>
          <cell r="J640" t="str">
            <v>03602273</v>
          </cell>
        </row>
        <row r="641">
          <cell r="A641">
            <v>3603109</v>
          </cell>
          <cell r="B641" t="str">
            <v>CIMATI</v>
          </cell>
          <cell r="C641" t="str">
            <v>TERESA</v>
          </cell>
          <cell r="D641" t="str">
            <v>ATLETICA UNION CREAZZO A.S.D.</v>
          </cell>
          <cell r="E641">
            <v>0</v>
          </cell>
          <cell r="F641">
            <v>2004</v>
          </cell>
          <cell r="G641">
            <v>0</v>
          </cell>
          <cell r="H641" t="str">
            <v>CF</v>
          </cell>
          <cell r="I641" t="str">
            <v>00101</v>
          </cell>
          <cell r="J641" t="str">
            <v>03603109</v>
          </cell>
        </row>
        <row r="642">
          <cell r="A642">
            <v>3603952</v>
          </cell>
          <cell r="B642" t="str">
            <v>COLOSSO</v>
          </cell>
          <cell r="C642" t="str">
            <v>CHIARA</v>
          </cell>
          <cell r="D642" t="str">
            <v>POLISPORTIVA DUEVILLE</v>
          </cell>
          <cell r="E642">
            <v>0</v>
          </cell>
          <cell r="F642">
            <v>2003</v>
          </cell>
          <cell r="G642">
            <v>0</v>
          </cell>
          <cell r="H642" t="str">
            <v>CF</v>
          </cell>
          <cell r="I642" t="str">
            <v>00112</v>
          </cell>
          <cell r="J642" t="str">
            <v>03603952</v>
          </cell>
        </row>
        <row r="643">
          <cell r="A643">
            <v>3602470</v>
          </cell>
          <cell r="B643" t="str">
            <v>DA PONT</v>
          </cell>
          <cell r="C643" t="str">
            <v>SVEVA</v>
          </cell>
          <cell r="D643" t="str">
            <v>ATLETICA UNION CREAZZO A.S.D.</v>
          </cell>
          <cell r="E643">
            <v>0</v>
          </cell>
          <cell r="F643">
            <v>2003</v>
          </cell>
          <cell r="G643">
            <v>0</v>
          </cell>
          <cell r="H643" t="str">
            <v>CF</v>
          </cell>
          <cell r="I643" t="str">
            <v>00101</v>
          </cell>
          <cell r="J643" t="str">
            <v>03602470</v>
          </cell>
        </row>
        <row r="644">
          <cell r="A644">
            <v>3603194</v>
          </cell>
          <cell r="B644" t="str">
            <v>DAL LAGO</v>
          </cell>
          <cell r="C644" t="str">
            <v>ARIANNA</v>
          </cell>
          <cell r="D644" t="str">
            <v>AMICI DELL'ATLETICA VICENZA</v>
          </cell>
          <cell r="E644">
            <v>0</v>
          </cell>
          <cell r="F644">
            <v>2004</v>
          </cell>
          <cell r="G644">
            <v>0</v>
          </cell>
          <cell r="H644" t="str">
            <v>CF</v>
          </cell>
          <cell r="I644" t="str">
            <v>00265</v>
          </cell>
          <cell r="J644" t="str">
            <v>03603194</v>
          </cell>
        </row>
        <row r="645">
          <cell r="A645">
            <v>3604213</v>
          </cell>
          <cell r="B645" t="str">
            <v>DAL MASO</v>
          </cell>
          <cell r="C645" t="str">
            <v>LUCIA</v>
          </cell>
          <cell r="D645" t="str">
            <v>CSI ATLETICA COLLI BERICI A.S.D.</v>
          </cell>
          <cell r="E645">
            <v>0</v>
          </cell>
          <cell r="F645">
            <v>2003</v>
          </cell>
          <cell r="G645">
            <v>0</v>
          </cell>
          <cell r="H645" t="str">
            <v>CF</v>
          </cell>
          <cell r="I645" t="str">
            <v>00070</v>
          </cell>
          <cell r="J645" t="str">
            <v>03604213</v>
          </cell>
        </row>
        <row r="646">
          <cell r="A646">
            <v>3603049</v>
          </cell>
          <cell r="B646" t="str">
            <v>DAL MOLIN</v>
          </cell>
          <cell r="C646" t="str">
            <v>MARTA</v>
          </cell>
          <cell r="D646" t="str">
            <v>ATLETICA ARZIGNANO</v>
          </cell>
          <cell r="E646">
            <v>0</v>
          </cell>
          <cell r="F646">
            <v>2003</v>
          </cell>
          <cell r="G646">
            <v>0</v>
          </cell>
          <cell r="H646" t="str">
            <v>CF</v>
          </cell>
          <cell r="I646" t="str">
            <v>00131</v>
          </cell>
          <cell r="J646" t="str">
            <v>03603049</v>
          </cell>
        </row>
        <row r="647">
          <cell r="A647">
            <v>3606010</v>
          </cell>
          <cell r="B647" t="str">
            <v>D'ALVISE</v>
          </cell>
          <cell r="C647" t="str">
            <v>SANDRA</v>
          </cell>
          <cell r="D647" t="str">
            <v>POLISPORTIVA SALF ALTOPADOVANA</v>
          </cell>
          <cell r="E647">
            <v>0</v>
          </cell>
          <cell r="F647">
            <v>2003</v>
          </cell>
          <cell r="G647">
            <v>0</v>
          </cell>
          <cell r="H647" t="str">
            <v>CF</v>
          </cell>
          <cell r="I647" t="str">
            <v>00145</v>
          </cell>
          <cell r="J647" t="str">
            <v>03606010</v>
          </cell>
        </row>
        <row r="648">
          <cell r="A648">
            <v>3602882</v>
          </cell>
          <cell r="B648" t="str">
            <v>DE CHECCI</v>
          </cell>
          <cell r="C648" t="str">
            <v>VERONICA</v>
          </cell>
          <cell r="D648" t="str">
            <v>SPAZI VERDI</v>
          </cell>
          <cell r="E648">
            <v>0</v>
          </cell>
          <cell r="F648">
            <v>2004</v>
          </cell>
          <cell r="G648">
            <v>0</v>
          </cell>
          <cell r="H648" t="str">
            <v>CF</v>
          </cell>
          <cell r="I648" t="str">
            <v>00298</v>
          </cell>
          <cell r="J648" t="str">
            <v>03602882</v>
          </cell>
        </row>
        <row r="649">
          <cell r="A649">
            <v>3602477</v>
          </cell>
          <cell r="B649" t="str">
            <v>DE PERON</v>
          </cell>
          <cell r="C649" t="str">
            <v>REBECCA</v>
          </cell>
          <cell r="D649" t="str">
            <v>ATLETICA UNION CREAZZO A.S.D.</v>
          </cell>
          <cell r="E649">
            <v>0</v>
          </cell>
          <cell r="F649">
            <v>2004</v>
          </cell>
          <cell r="G649">
            <v>0</v>
          </cell>
          <cell r="H649" t="str">
            <v>CF</v>
          </cell>
          <cell r="I649" t="str">
            <v>00101</v>
          </cell>
          <cell r="J649" t="str">
            <v>03602477</v>
          </cell>
        </row>
        <row r="650">
          <cell r="A650">
            <v>3604014</v>
          </cell>
          <cell r="B650" t="str">
            <v>DE ROSSO</v>
          </cell>
          <cell r="C650" t="str">
            <v>CHIARA</v>
          </cell>
          <cell r="D650" t="str">
            <v>POLISPORTIVA DUEVILLE</v>
          </cell>
          <cell r="E650">
            <v>0</v>
          </cell>
          <cell r="F650">
            <v>2003</v>
          </cell>
          <cell r="G650">
            <v>0</v>
          </cell>
          <cell r="H650" t="str">
            <v>CF</v>
          </cell>
          <cell r="I650" t="str">
            <v>00112</v>
          </cell>
          <cell r="J650" t="str">
            <v>03604014</v>
          </cell>
        </row>
        <row r="651">
          <cell r="A651">
            <v>3603961</v>
          </cell>
          <cell r="B651" t="str">
            <v>DJADOU</v>
          </cell>
          <cell r="C651" t="str">
            <v>AKPENE MARTIALE</v>
          </cell>
          <cell r="D651" t="str">
            <v>POLISPORTIVA DUEVILLE</v>
          </cell>
          <cell r="E651">
            <v>0</v>
          </cell>
          <cell r="F651">
            <v>2003</v>
          </cell>
          <cell r="G651">
            <v>0</v>
          </cell>
          <cell r="H651" t="str">
            <v>CF</v>
          </cell>
          <cell r="I651" t="str">
            <v>00112</v>
          </cell>
          <cell r="J651" t="str">
            <v>03603961</v>
          </cell>
        </row>
        <row r="652">
          <cell r="A652">
            <v>3603560</v>
          </cell>
          <cell r="B652" t="str">
            <v>EMBRINATI</v>
          </cell>
          <cell r="C652" t="str">
            <v>CLARA</v>
          </cell>
          <cell r="D652" t="str">
            <v>AMICI DELL'ATLETICA VICENZA</v>
          </cell>
          <cell r="E652">
            <v>0</v>
          </cell>
          <cell r="F652">
            <v>2004</v>
          </cell>
          <cell r="G652">
            <v>0</v>
          </cell>
          <cell r="H652" t="str">
            <v>CF</v>
          </cell>
          <cell r="I652" t="str">
            <v>00265</v>
          </cell>
          <cell r="J652" t="str">
            <v>03603560</v>
          </cell>
        </row>
        <row r="653">
          <cell r="A653">
            <v>3603964</v>
          </cell>
          <cell r="B653" t="str">
            <v>FACCIN</v>
          </cell>
          <cell r="C653" t="str">
            <v>EMILY</v>
          </cell>
          <cell r="D653" t="str">
            <v>POLISPORTIVA DUEVILLE</v>
          </cell>
          <cell r="E653">
            <v>0</v>
          </cell>
          <cell r="F653">
            <v>2004</v>
          </cell>
          <cell r="G653">
            <v>0</v>
          </cell>
          <cell r="H653" t="str">
            <v>CF</v>
          </cell>
          <cell r="I653" t="str">
            <v>00112</v>
          </cell>
          <cell r="J653" t="str">
            <v>03603964</v>
          </cell>
        </row>
        <row r="654">
          <cell r="A654">
            <v>3602486</v>
          </cell>
          <cell r="B654" t="str">
            <v>FACCINI</v>
          </cell>
          <cell r="C654" t="str">
            <v>ELISA</v>
          </cell>
          <cell r="D654" t="str">
            <v>ATLETICA UNION CREAZZO A.S.D.</v>
          </cell>
          <cell r="E654">
            <v>0</v>
          </cell>
          <cell r="F654">
            <v>2003</v>
          </cell>
          <cell r="G654">
            <v>0</v>
          </cell>
          <cell r="H654" t="str">
            <v>CF</v>
          </cell>
          <cell r="I654" t="str">
            <v>00101</v>
          </cell>
          <cell r="J654" t="str">
            <v>03602486</v>
          </cell>
        </row>
        <row r="655">
          <cell r="A655">
            <v>3604595</v>
          </cell>
          <cell r="B655" t="str">
            <v>FAGGION</v>
          </cell>
          <cell r="C655" t="str">
            <v>MARIANNA</v>
          </cell>
          <cell r="D655" t="str">
            <v>POLISPORTIVA SALF ALTOPADOVANA</v>
          </cell>
          <cell r="E655">
            <v>0</v>
          </cell>
          <cell r="F655">
            <v>2003</v>
          </cell>
          <cell r="G655">
            <v>0</v>
          </cell>
          <cell r="H655" t="str">
            <v>CF</v>
          </cell>
          <cell r="I655" t="str">
            <v>00145</v>
          </cell>
          <cell r="J655" t="str">
            <v>03604595</v>
          </cell>
        </row>
        <row r="656">
          <cell r="A656">
            <v>3603055</v>
          </cell>
          <cell r="B656" t="str">
            <v>FARINON</v>
          </cell>
          <cell r="C656" t="str">
            <v>ANNALISA</v>
          </cell>
          <cell r="D656" t="str">
            <v>ATLETICA ARZIGNANO</v>
          </cell>
          <cell r="E656">
            <v>0</v>
          </cell>
          <cell r="F656">
            <v>2004</v>
          </cell>
          <cell r="G656">
            <v>0</v>
          </cell>
          <cell r="H656" t="str">
            <v>CF</v>
          </cell>
          <cell r="I656" t="str">
            <v>00131</v>
          </cell>
          <cell r="J656" t="str">
            <v>03603055</v>
          </cell>
        </row>
        <row r="657">
          <cell r="A657">
            <v>3602393</v>
          </cell>
          <cell r="B657" t="str">
            <v>FELTRIN</v>
          </cell>
          <cell r="C657" t="str">
            <v>CLARISSA</v>
          </cell>
          <cell r="D657" t="str">
            <v>RISORGIVE</v>
          </cell>
          <cell r="E657">
            <v>0</v>
          </cell>
          <cell r="F657">
            <v>2004</v>
          </cell>
          <cell r="G657">
            <v>0</v>
          </cell>
          <cell r="H657" t="str">
            <v>CF</v>
          </cell>
          <cell r="I657" t="str">
            <v>00031</v>
          </cell>
          <cell r="J657" t="str">
            <v>03602393</v>
          </cell>
        </row>
        <row r="658">
          <cell r="A658">
            <v>3602491</v>
          </cell>
          <cell r="B658" t="str">
            <v>FERRARIN</v>
          </cell>
          <cell r="C658" t="str">
            <v>ELENA</v>
          </cell>
          <cell r="D658" t="str">
            <v>ATLETICA UNION CREAZZO A.S.D.</v>
          </cell>
          <cell r="E658">
            <v>0</v>
          </cell>
          <cell r="F658">
            <v>2004</v>
          </cell>
          <cell r="G658">
            <v>0</v>
          </cell>
          <cell r="H658" t="str">
            <v>CF</v>
          </cell>
          <cell r="I658" t="str">
            <v>00101</v>
          </cell>
          <cell r="J658" t="str">
            <v>03602491</v>
          </cell>
        </row>
        <row r="659">
          <cell r="A659">
            <v>3604227</v>
          </cell>
          <cell r="B659" t="str">
            <v>FIAGAH</v>
          </cell>
          <cell r="C659" t="str">
            <v>MARY</v>
          </cell>
          <cell r="D659" t="str">
            <v>CSI ATLETICA COLLI BERICI A.S.D.</v>
          </cell>
          <cell r="E659">
            <v>0</v>
          </cell>
          <cell r="F659">
            <v>2004</v>
          </cell>
          <cell r="G659">
            <v>0</v>
          </cell>
          <cell r="H659" t="str">
            <v>CF</v>
          </cell>
          <cell r="I659" t="str">
            <v>00070</v>
          </cell>
          <cell r="J659" t="str">
            <v>03604227</v>
          </cell>
        </row>
        <row r="660">
          <cell r="A660">
            <v>3602603</v>
          </cell>
          <cell r="B660" t="str">
            <v>FIN</v>
          </cell>
          <cell r="C660" t="str">
            <v>AURORA</v>
          </cell>
          <cell r="D660" t="str">
            <v>ATLETICA MONTECCHIO MAGGIORE</v>
          </cell>
          <cell r="E660">
            <v>0</v>
          </cell>
          <cell r="F660">
            <v>2004</v>
          </cell>
          <cell r="G660">
            <v>0</v>
          </cell>
          <cell r="H660" t="str">
            <v>CF</v>
          </cell>
          <cell r="I660" t="str">
            <v>00346</v>
          </cell>
          <cell r="J660" t="str">
            <v>03602603</v>
          </cell>
        </row>
        <row r="661">
          <cell r="A661">
            <v>3603144</v>
          </cell>
          <cell r="B661" t="str">
            <v>FIN</v>
          </cell>
          <cell r="C661" t="str">
            <v>VERONICA</v>
          </cell>
          <cell r="D661" t="str">
            <v>ATLETICA UNION CREAZZO A.S.D.</v>
          </cell>
          <cell r="E661">
            <v>0</v>
          </cell>
          <cell r="F661">
            <v>2004</v>
          </cell>
          <cell r="G661">
            <v>0</v>
          </cell>
          <cell r="H661" t="str">
            <v>CF</v>
          </cell>
          <cell r="I661" t="str">
            <v>00101</v>
          </cell>
          <cell r="J661" t="str">
            <v>03603144</v>
          </cell>
        </row>
        <row r="662">
          <cell r="A662">
            <v>3603878</v>
          </cell>
          <cell r="B662" t="str">
            <v>FIN</v>
          </cell>
          <cell r="C662" t="str">
            <v>VITTORIA</v>
          </cell>
          <cell r="D662" t="str">
            <v>ATLETICA CALDOGNO '93</v>
          </cell>
          <cell r="E662">
            <v>0</v>
          </cell>
          <cell r="F662">
            <v>2004</v>
          </cell>
          <cell r="G662">
            <v>0</v>
          </cell>
          <cell r="H662" t="str">
            <v>CF</v>
          </cell>
          <cell r="I662" t="str">
            <v>00129</v>
          </cell>
          <cell r="J662" t="str">
            <v>03603878</v>
          </cell>
        </row>
        <row r="663">
          <cell r="A663">
            <v>3604229</v>
          </cell>
          <cell r="B663" t="str">
            <v>FIORESE</v>
          </cell>
          <cell r="C663" t="str">
            <v>ANNA</v>
          </cell>
          <cell r="D663" t="str">
            <v>CSI ATLETICA COLLI BERICI A.S.D.</v>
          </cell>
          <cell r="E663">
            <v>0</v>
          </cell>
          <cell r="F663">
            <v>2003</v>
          </cell>
          <cell r="G663">
            <v>0</v>
          </cell>
          <cell r="H663" t="str">
            <v>CF</v>
          </cell>
          <cell r="I663" t="str">
            <v>00070</v>
          </cell>
          <cell r="J663" t="str">
            <v>03604229</v>
          </cell>
        </row>
        <row r="664">
          <cell r="A664">
            <v>3603056</v>
          </cell>
          <cell r="B664" t="str">
            <v>FONGARO</v>
          </cell>
          <cell r="C664" t="str">
            <v>GIULIA</v>
          </cell>
          <cell r="D664" t="str">
            <v>ATLETICA ARZIGNANO</v>
          </cell>
          <cell r="E664">
            <v>0</v>
          </cell>
          <cell r="F664">
            <v>2004</v>
          </cell>
          <cell r="G664">
            <v>0</v>
          </cell>
          <cell r="H664" t="str">
            <v>CF</v>
          </cell>
          <cell r="I664" t="str">
            <v>00131</v>
          </cell>
          <cell r="J664" t="str">
            <v>03603056</v>
          </cell>
        </row>
        <row r="665">
          <cell r="A665">
            <v>3603344</v>
          </cell>
          <cell r="B665" t="str">
            <v>FONGARO</v>
          </cell>
          <cell r="C665" t="str">
            <v>GIULIA</v>
          </cell>
          <cell r="D665" t="str">
            <v>ATLETICA VALCHIAMPO</v>
          </cell>
          <cell r="E665">
            <v>0</v>
          </cell>
          <cell r="F665">
            <v>2004</v>
          </cell>
          <cell r="G665">
            <v>0</v>
          </cell>
          <cell r="H665" t="str">
            <v>CF</v>
          </cell>
          <cell r="I665" t="str">
            <v>00140</v>
          </cell>
          <cell r="J665" t="str">
            <v>03603344</v>
          </cell>
        </row>
        <row r="666">
          <cell r="A666">
            <v>3603023</v>
          </cell>
          <cell r="B666" t="str">
            <v>FRACASSO</v>
          </cell>
          <cell r="C666" t="str">
            <v>MARTA</v>
          </cell>
          <cell r="D666" t="str">
            <v>ATLETICA ARZIGNANO</v>
          </cell>
          <cell r="E666">
            <v>0</v>
          </cell>
          <cell r="F666">
            <v>2003</v>
          </cell>
          <cell r="G666">
            <v>0</v>
          </cell>
          <cell r="H666" t="str">
            <v>CF</v>
          </cell>
          <cell r="I666" t="str">
            <v>00131</v>
          </cell>
          <cell r="J666" t="str">
            <v>03603023</v>
          </cell>
        </row>
        <row r="667">
          <cell r="A667">
            <v>3603060</v>
          </cell>
          <cell r="B667" t="str">
            <v>FRACASSO</v>
          </cell>
          <cell r="C667" t="str">
            <v>MARTINA</v>
          </cell>
          <cell r="D667" t="str">
            <v>ATLETICA ARZIGNANO</v>
          </cell>
          <cell r="E667">
            <v>0</v>
          </cell>
          <cell r="F667">
            <v>2003</v>
          </cell>
          <cell r="G667">
            <v>0</v>
          </cell>
          <cell r="H667" t="str">
            <v>CF</v>
          </cell>
          <cell r="I667" t="str">
            <v>00131</v>
          </cell>
          <cell r="J667" t="str">
            <v>03603060</v>
          </cell>
        </row>
        <row r="668">
          <cell r="A668">
            <v>3606606</v>
          </cell>
          <cell r="B668" t="str">
            <v>FRANCHETTI</v>
          </cell>
          <cell r="C668" t="str">
            <v>ILARIA</v>
          </cell>
          <cell r="D668" t="str">
            <v>ATLETICA ARZIGNANO</v>
          </cell>
          <cell r="E668">
            <v>0</v>
          </cell>
          <cell r="F668">
            <v>2003</v>
          </cell>
          <cell r="G668">
            <v>0</v>
          </cell>
          <cell r="H668" t="str">
            <v>CF</v>
          </cell>
          <cell r="I668" t="str">
            <v>00131</v>
          </cell>
          <cell r="J668" t="str">
            <v>03606606</v>
          </cell>
        </row>
        <row r="669">
          <cell r="A669">
            <v>3607378</v>
          </cell>
          <cell r="B669" t="str">
            <v>FRANCO</v>
          </cell>
          <cell r="C669" t="str">
            <v>ELISABETTA</v>
          </cell>
          <cell r="D669" t="str">
            <v>ATLETICA TRISSINO</v>
          </cell>
          <cell r="E669">
            <v>0</v>
          </cell>
          <cell r="F669">
            <v>2004</v>
          </cell>
          <cell r="G669">
            <v>0</v>
          </cell>
          <cell r="H669" t="str">
            <v>CF</v>
          </cell>
          <cell r="I669" t="str">
            <v>00230</v>
          </cell>
          <cell r="J669" t="str">
            <v>03607378</v>
          </cell>
        </row>
        <row r="670">
          <cell r="A670">
            <v>3602885</v>
          </cell>
          <cell r="B670" t="str">
            <v>FRIGO</v>
          </cell>
          <cell r="C670" t="str">
            <v>ANNA</v>
          </cell>
          <cell r="D670" t="str">
            <v>SPAZI VERDI</v>
          </cell>
          <cell r="E670">
            <v>0</v>
          </cell>
          <cell r="F670">
            <v>2004</v>
          </cell>
          <cell r="G670">
            <v>0</v>
          </cell>
          <cell r="H670" t="str">
            <v>CF</v>
          </cell>
          <cell r="I670" t="str">
            <v>00298</v>
          </cell>
          <cell r="J670" t="str">
            <v>03602885</v>
          </cell>
        </row>
        <row r="671">
          <cell r="A671">
            <v>3607224</v>
          </cell>
          <cell r="B671" t="str">
            <v>GAGLIARDI</v>
          </cell>
          <cell r="C671" t="str">
            <v>DALILA</v>
          </cell>
          <cell r="D671" t="str">
            <v>GRUPPO SPORTIVO ALPINI VICENZA</v>
          </cell>
          <cell r="E671">
            <v>0</v>
          </cell>
          <cell r="F671">
            <v>2004</v>
          </cell>
          <cell r="G671">
            <v>0</v>
          </cell>
          <cell r="H671" t="str">
            <v>CF</v>
          </cell>
          <cell r="I671" t="str">
            <v>00288</v>
          </cell>
          <cell r="J671" t="str">
            <v>03607224</v>
          </cell>
        </row>
        <row r="672">
          <cell r="A672">
            <v>3602279</v>
          </cell>
          <cell r="B672" t="str">
            <v>GALLEAZZO</v>
          </cell>
          <cell r="C672" t="str">
            <v>MATILDE</v>
          </cell>
          <cell r="D672" t="str">
            <v>POL. DIL. MONTECCHIO PRECALCINO</v>
          </cell>
          <cell r="E672">
            <v>0</v>
          </cell>
          <cell r="F672">
            <v>2004</v>
          </cell>
          <cell r="G672">
            <v>0</v>
          </cell>
          <cell r="H672" t="str">
            <v>CF</v>
          </cell>
          <cell r="I672" t="str">
            <v>00004</v>
          </cell>
          <cell r="J672" t="str">
            <v>03602279</v>
          </cell>
        </row>
        <row r="673">
          <cell r="A673">
            <v>3603231</v>
          </cell>
          <cell r="B673" t="str">
            <v>GENTILIN</v>
          </cell>
          <cell r="C673" t="str">
            <v>ALESSIA</v>
          </cell>
          <cell r="D673" t="str">
            <v>ATLETICA TRISSINO</v>
          </cell>
          <cell r="E673">
            <v>0</v>
          </cell>
          <cell r="F673">
            <v>2004</v>
          </cell>
          <cell r="G673">
            <v>0</v>
          </cell>
          <cell r="H673" t="str">
            <v>CF</v>
          </cell>
          <cell r="I673" t="str">
            <v>00230</v>
          </cell>
          <cell r="J673" t="str">
            <v>03603231</v>
          </cell>
        </row>
        <row r="674">
          <cell r="A674">
            <v>3604154</v>
          </cell>
          <cell r="B674" t="str">
            <v>GERARDIN</v>
          </cell>
          <cell r="C674" t="str">
            <v>ANITA</v>
          </cell>
          <cell r="D674" t="str">
            <v>C.S.I. TEZZE SUL BRENTA</v>
          </cell>
          <cell r="E674">
            <v>0</v>
          </cell>
          <cell r="F674">
            <v>2004</v>
          </cell>
          <cell r="G674">
            <v>0</v>
          </cell>
          <cell r="H674" t="str">
            <v>CF</v>
          </cell>
          <cell r="I674" t="str">
            <v>00134</v>
          </cell>
          <cell r="J674" t="str">
            <v>03604154</v>
          </cell>
        </row>
        <row r="675">
          <cell r="A675">
            <v>3602764</v>
          </cell>
          <cell r="B675" t="str">
            <v>GHEZZO</v>
          </cell>
          <cell r="C675" t="str">
            <v>REBECCA</v>
          </cell>
          <cell r="D675" t="str">
            <v>ATLETICA UNION CREAZZO A.S.D.</v>
          </cell>
          <cell r="E675">
            <v>0</v>
          </cell>
          <cell r="F675">
            <v>2003</v>
          </cell>
          <cell r="G675">
            <v>0</v>
          </cell>
          <cell r="H675" t="str">
            <v>CF</v>
          </cell>
          <cell r="I675" t="str">
            <v>00101</v>
          </cell>
          <cell r="J675" t="str">
            <v>03602764</v>
          </cell>
        </row>
        <row r="676">
          <cell r="A676">
            <v>3603506</v>
          </cell>
          <cell r="B676" t="str">
            <v>GIAMMETTA</v>
          </cell>
          <cell r="C676" t="str">
            <v>GIORGIA</v>
          </cell>
          <cell r="D676" t="str">
            <v>U.S. SUMMANO</v>
          </cell>
          <cell r="E676">
            <v>0</v>
          </cell>
          <cell r="F676">
            <v>2003</v>
          </cell>
          <cell r="G676">
            <v>0</v>
          </cell>
          <cell r="H676" t="str">
            <v>CF</v>
          </cell>
          <cell r="I676" t="str">
            <v>00137</v>
          </cell>
          <cell r="J676" t="str">
            <v>03603506</v>
          </cell>
        </row>
        <row r="677">
          <cell r="A677">
            <v>3604047</v>
          </cell>
          <cell r="B677" t="str">
            <v>GIURIATO</v>
          </cell>
          <cell r="C677" t="str">
            <v>MATILDE</v>
          </cell>
          <cell r="D677" t="str">
            <v>U.S. SUMMANO</v>
          </cell>
          <cell r="E677">
            <v>0</v>
          </cell>
          <cell r="F677">
            <v>2003</v>
          </cell>
          <cell r="G677">
            <v>0</v>
          </cell>
          <cell r="H677" t="str">
            <v>CF</v>
          </cell>
          <cell r="I677" t="str">
            <v>00137</v>
          </cell>
          <cell r="J677" t="str">
            <v>03604047</v>
          </cell>
        </row>
        <row r="678">
          <cell r="A678">
            <v>3603067</v>
          </cell>
          <cell r="B678" t="str">
            <v>GJEKA</v>
          </cell>
          <cell r="C678" t="str">
            <v>KELLY</v>
          </cell>
          <cell r="D678" t="str">
            <v>ATLETICA ARZIGNANO</v>
          </cell>
          <cell r="E678">
            <v>0</v>
          </cell>
          <cell r="F678">
            <v>2003</v>
          </cell>
          <cell r="G678">
            <v>0</v>
          </cell>
          <cell r="H678" t="str">
            <v>CF</v>
          </cell>
          <cell r="I678" t="str">
            <v>00131</v>
          </cell>
          <cell r="J678" t="str">
            <v>03603067</v>
          </cell>
        </row>
        <row r="679">
          <cell r="A679">
            <v>3604427</v>
          </cell>
          <cell r="B679" t="str">
            <v>GNOATTO</v>
          </cell>
          <cell r="C679" t="str">
            <v>ALTEA</v>
          </cell>
          <cell r="D679" t="str">
            <v>POLISPORTIVA SALF ALTOPADOVANA</v>
          </cell>
          <cell r="E679">
            <v>0</v>
          </cell>
          <cell r="F679">
            <v>2004</v>
          </cell>
          <cell r="G679">
            <v>0</v>
          </cell>
          <cell r="H679" t="str">
            <v>CF</v>
          </cell>
          <cell r="I679" t="str">
            <v>00145</v>
          </cell>
          <cell r="J679" t="str">
            <v>03604427</v>
          </cell>
        </row>
        <row r="680">
          <cell r="A680">
            <v>3603195</v>
          </cell>
          <cell r="B680" t="str">
            <v>GONELLA</v>
          </cell>
          <cell r="C680" t="str">
            <v>NICOLE</v>
          </cell>
          <cell r="D680" t="str">
            <v>AMICI DELL'ATLETICA VICENZA</v>
          </cell>
          <cell r="E680">
            <v>0</v>
          </cell>
          <cell r="F680">
            <v>2004</v>
          </cell>
          <cell r="G680">
            <v>0</v>
          </cell>
          <cell r="H680" t="str">
            <v>CF</v>
          </cell>
          <cell r="I680" t="str">
            <v>00265</v>
          </cell>
          <cell r="J680" t="str">
            <v>03603195</v>
          </cell>
        </row>
        <row r="681">
          <cell r="A681">
            <v>3604558</v>
          </cell>
          <cell r="B681" t="str">
            <v>GUERTS</v>
          </cell>
          <cell r="C681" t="str">
            <v>GIULIANA ANGEL</v>
          </cell>
          <cell r="D681" t="str">
            <v>CSI ATLETICA COLLI BERICI A.S.D.</v>
          </cell>
          <cell r="E681">
            <v>0</v>
          </cell>
          <cell r="F681">
            <v>2004</v>
          </cell>
          <cell r="G681">
            <v>0</v>
          </cell>
          <cell r="H681" t="str">
            <v>CF</v>
          </cell>
          <cell r="I681" t="str">
            <v>00070</v>
          </cell>
          <cell r="J681" t="str">
            <v>03604558</v>
          </cell>
        </row>
        <row r="682">
          <cell r="A682">
            <v>3601079</v>
          </cell>
          <cell r="B682" t="str">
            <v>GUSELLA</v>
          </cell>
          <cell r="C682" t="str">
            <v>SARA</v>
          </cell>
          <cell r="D682" t="str">
            <v>C.S.I. TEZZE SUL BRENTA</v>
          </cell>
          <cell r="E682">
            <v>0</v>
          </cell>
          <cell r="F682">
            <v>2003</v>
          </cell>
          <cell r="G682">
            <v>0</v>
          </cell>
          <cell r="H682" t="str">
            <v>CF</v>
          </cell>
          <cell r="I682" t="str">
            <v>00134</v>
          </cell>
          <cell r="J682" t="str">
            <v>03601079</v>
          </cell>
        </row>
        <row r="683">
          <cell r="A683">
            <v>3604237</v>
          </cell>
          <cell r="B683" t="str">
            <v>HORATZ</v>
          </cell>
          <cell r="C683" t="str">
            <v>ANNA</v>
          </cell>
          <cell r="D683" t="str">
            <v>CSI ATLETICA COLLI BERICI A.S.D.</v>
          </cell>
          <cell r="E683">
            <v>0</v>
          </cell>
          <cell r="F683">
            <v>2003</v>
          </cell>
          <cell r="G683">
            <v>0</v>
          </cell>
          <cell r="H683" t="str">
            <v>CF</v>
          </cell>
          <cell r="I683" t="str">
            <v>00070</v>
          </cell>
          <cell r="J683" t="str">
            <v>03604237</v>
          </cell>
        </row>
        <row r="684">
          <cell r="A684">
            <v>3607862</v>
          </cell>
          <cell r="B684" t="str">
            <v>KUMARI</v>
          </cell>
          <cell r="C684" t="str">
            <v>KOMAL</v>
          </cell>
          <cell r="D684" t="str">
            <v>CSI ATLETICA COLLI BERICI A.S.D.</v>
          </cell>
          <cell r="E684">
            <v>0</v>
          </cell>
          <cell r="F684">
            <v>2003</v>
          </cell>
          <cell r="G684">
            <v>0</v>
          </cell>
          <cell r="H684" t="str">
            <v>CF</v>
          </cell>
          <cell r="I684" t="str">
            <v>00070</v>
          </cell>
          <cell r="J684" t="str">
            <v>03607862</v>
          </cell>
        </row>
        <row r="685">
          <cell r="A685">
            <v>3602579</v>
          </cell>
          <cell r="B685" t="str">
            <v>LAGO</v>
          </cell>
          <cell r="C685" t="str">
            <v>ANGELICA</v>
          </cell>
          <cell r="D685" t="str">
            <v>C.S.I. TEZZE SUL BRENTA</v>
          </cell>
          <cell r="E685">
            <v>0</v>
          </cell>
          <cell r="F685">
            <v>2003</v>
          </cell>
          <cell r="G685">
            <v>0</v>
          </cell>
          <cell r="H685" t="str">
            <v>CF</v>
          </cell>
          <cell r="I685" t="str">
            <v>00134</v>
          </cell>
          <cell r="J685" t="str">
            <v>03602579</v>
          </cell>
        </row>
        <row r="686">
          <cell r="A686">
            <v>3603974</v>
          </cell>
          <cell r="B686" t="str">
            <v>LAZZARETTO</v>
          </cell>
          <cell r="C686" t="str">
            <v>MARIKA</v>
          </cell>
          <cell r="D686" t="str">
            <v>POLISPORTIVA DUEVILLE</v>
          </cell>
          <cell r="E686">
            <v>0</v>
          </cell>
          <cell r="F686">
            <v>2003</v>
          </cell>
          <cell r="G686">
            <v>0</v>
          </cell>
          <cell r="H686" t="str">
            <v>CF</v>
          </cell>
          <cell r="I686" t="str">
            <v>00112</v>
          </cell>
          <cell r="J686" t="str">
            <v>03603974</v>
          </cell>
        </row>
        <row r="687">
          <cell r="A687">
            <v>3602610</v>
          </cell>
          <cell r="B687" t="str">
            <v>LUCCARINI</v>
          </cell>
          <cell r="C687" t="str">
            <v>ANNA</v>
          </cell>
          <cell r="D687" t="str">
            <v>ATLETICA MONTECCHIO MAGGIORE</v>
          </cell>
          <cell r="E687">
            <v>0</v>
          </cell>
          <cell r="F687">
            <v>2004</v>
          </cell>
          <cell r="G687">
            <v>0</v>
          </cell>
          <cell r="H687" t="str">
            <v>CF</v>
          </cell>
          <cell r="I687" t="str">
            <v>00346</v>
          </cell>
          <cell r="J687" t="str">
            <v>03602610</v>
          </cell>
        </row>
        <row r="688">
          <cell r="A688">
            <v>3603674</v>
          </cell>
          <cell r="B688" t="str">
            <v>LUNA</v>
          </cell>
          <cell r="C688" t="str">
            <v>SANDY</v>
          </cell>
          <cell r="D688" t="str">
            <v>A.P.D. VALDAGNO</v>
          </cell>
          <cell r="E688">
            <v>0</v>
          </cell>
          <cell r="F688">
            <v>2003</v>
          </cell>
          <cell r="G688">
            <v>0</v>
          </cell>
          <cell r="H688" t="str">
            <v>CF</v>
          </cell>
          <cell r="I688" t="str">
            <v>00135</v>
          </cell>
          <cell r="J688" t="str">
            <v>03603674</v>
          </cell>
        </row>
        <row r="689">
          <cell r="A689">
            <v>3602283</v>
          </cell>
          <cell r="B689" t="str">
            <v>MACULAN</v>
          </cell>
          <cell r="C689" t="str">
            <v>NOEMI</v>
          </cell>
          <cell r="D689" t="str">
            <v>POL. DIL. MONTECCHIO PRECALCINO</v>
          </cell>
          <cell r="E689">
            <v>0</v>
          </cell>
          <cell r="F689">
            <v>2004</v>
          </cell>
          <cell r="G689">
            <v>0</v>
          </cell>
          <cell r="H689" t="str">
            <v>CF</v>
          </cell>
          <cell r="I689" t="str">
            <v>00004</v>
          </cell>
          <cell r="J689" t="str">
            <v>03602283</v>
          </cell>
        </row>
        <row r="690">
          <cell r="A690">
            <v>3603072</v>
          </cell>
          <cell r="B690" t="str">
            <v>MAGNAGUAGNO</v>
          </cell>
          <cell r="C690" t="str">
            <v>GIORGIA</v>
          </cell>
          <cell r="D690" t="str">
            <v>ATLETICA ARZIGNANO</v>
          </cell>
          <cell r="E690">
            <v>0</v>
          </cell>
          <cell r="F690">
            <v>2003</v>
          </cell>
          <cell r="G690">
            <v>0</v>
          </cell>
          <cell r="H690" t="str">
            <v>CF</v>
          </cell>
          <cell r="I690" t="str">
            <v>00131</v>
          </cell>
          <cell r="J690" t="str">
            <v>03603072</v>
          </cell>
        </row>
        <row r="691">
          <cell r="A691">
            <v>3602892</v>
          </cell>
          <cell r="B691" t="str">
            <v>MAGRIN</v>
          </cell>
          <cell r="C691" t="str">
            <v>MICHELA MARIA</v>
          </cell>
          <cell r="D691" t="str">
            <v>SPAZI VERDI</v>
          </cell>
          <cell r="E691">
            <v>0</v>
          </cell>
          <cell r="F691">
            <v>2004</v>
          </cell>
          <cell r="G691">
            <v>0</v>
          </cell>
          <cell r="H691" t="str">
            <v>CF</v>
          </cell>
          <cell r="I691" t="str">
            <v>00298</v>
          </cell>
          <cell r="J691" t="str">
            <v>03602892</v>
          </cell>
        </row>
        <row r="692">
          <cell r="A692">
            <v>3604075</v>
          </cell>
          <cell r="B692" t="str">
            <v>MAINO</v>
          </cell>
          <cell r="C692" t="str">
            <v>ERIKA</v>
          </cell>
          <cell r="D692" t="str">
            <v>POL. DIL. MONTECCHIO PRECALCINO</v>
          </cell>
          <cell r="E692">
            <v>0</v>
          </cell>
          <cell r="F692">
            <v>2004</v>
          </cell>
          <cell r="G692">
            <v>0</v>
          </cell>
          <cell r="H692" t="str">
            <v>CF</v>
          </cell>
          <cell r="I692" t="str">
            <v>00004</v>
          </cell>
          <cell r="J692" t="str">
            <v>03604075</v>
          </cell>
        </row>
        <row r="693">
          <cell r="A693">
            <v>3602772</v>
          </cell>
          <cell r="B693" t="str">
            <v>MARAGNO</v>
          </cell>
          <cell r="C693" t="str">
            <v>GIULIA</v>
          </cell>
          <cell r="D693" t="str">
            <v>C.S.I. TEZZE SUL BRENTA</v>
          </cell>
          <cell r="E693">
            <v>0</v>
          </cell>
          <cell r="F693">
            <v>2003</v>
          </cell>
          <cell r="G693">
            <v>0</v>
          </cell>
          <cell r="H693" t="str">
            <v>CF</v>
          </cell>
          <cell r="I693" t="str">
            <v>00134</v>
          </cell>
          <cell r="J693" t="str">
            <v>03602772</v>
          </cell>
        </row>
        <row r="694">
          <cell r="A694">
            <v>3604436</v>
          </cell>
          <cell r="B694" t="str">
            <v>MARANGONI</v>
          </cell>
          <cell r="C694" t="str">
            <v>ALICE</v>
          </cell>
          <cell r="D694" t="str">
            <v>POLISPORTIVA SALF ALTOPADOVANA</v>
          </cell>
          <cell r="E694">
            <v>0</v>
          </cell>
          <cell r="F694">
            <v>2003</v>
          </cell>
          <cell r="G694">
            <v>0</v>
          </cell>
          <cell r="H694" t="str">
            <v>CF</v>
          </cell>
          <cell r="I694" t="str">
            <v>00145</v>
          </cell>
          <cell r="J694" t="str">
            <v>03604436</v>
          </cell>
        </row>
        <row r="695">
          <cell r="A695">
            <v>3604358</v>
          </cell>
          <cell r="B695" t="str">
            <v>MARCHIORETTO</v>
          </cell>
          <cell r="C695" t="str">
            <v>ANNA</v>
          </cell>
          <cell r="D695" t="str">
            <v>AMICI DELL'ATLETICA VICENZA</v>
          </cell>
          <cell r="E695">
            <v>0</v>
          </cell>
          <cell r="F695">
            <v>2003</v>
          </cell>
          <cell r="G695">
            <v>0</v>
          </cell>
          <cell r="H695" t="str">
            <v>CF</v>
          </cell>
          <cell r="I695" t="str">
            <v>00265</v>
          </cell>
          <cell r="J695" t="str">
            <v>03604358</v>
          </cell>
        </row>
        <row r="696">
          <cell r="A696">
            <v>3602893</v>
          </cell>
          <cell r="B696" t="str">
            <v>MARTINELLO</v>
          </cell>
          <cell r="C696" t="str">
            <v>GIULIA</v>
          </cell>
          <cell r="D696" t="str">
            <v>SPAZI VERDI</v>
          </cell>
          <cell r="E696">
            <v>0</v>
          </cell>
          <cell r="F696">
            <v>2004</v>
          </cell>
          <cell r="G696">
            <v>0</v>
          </cell>
          <cell r="H696" t="str">
            <v>CF</v>
          </cell>
          <cell r="I696" t="str">
            <v>00298</v>
          </cell>
          <cell r="J696" t="str">
            <v>03602893</v>
          </cell>
        </row>
        <row r="697">
          <cell r="A697">
            <v>3604060</v>
          </cell>
          <cell r="B697" t="str">
            <v>MAULE</v>
          </cell>
          <cell r="C697" t="str">
            <v>ALICE</v>
          </cell>
          <cell r="D697" t="str">
            <v>U.S. SUMMANO</v>
          </cell>
          <cell r="E697">
            <v>0</v>
          </cell>
          <cell r="F697">
            <v>2004</v>
          </cell>
          <cell r="G697">
            <v>0</v>
          </cell>
          <cell r="H697" t="str">
            <v>CF</v>
          </cell>
          <cell r="I697" t="str">
            <v>00137</v>
          </cell>
          <cell r="J697" t="str">
            <v>03604060</v>
          </cell>
        </row>
        <row r="698">
          <cell r="A698">
            <v>3603700</v>
          </cell>
          <cell r="B698" t="str">
            <v>MOLININI</v>
          </cell>
          <cell r="C698" t="str">
            <v>LETIZIA</v>
          </cell>
          <cell r="D698" t="str">
            <v>A.P.D. VALDAGNO</v>
          </cell>
          <cell r="E698">
            <v>0</v>
          </cell>
          <cell r="F698">
            <v>2004</v>
          </cell>
          <cell r="G698">
            <v>0</v>
          </cell>
          <cell r="H698" t="str">
            <v>CF</v>
          </cell>
          <cell r="I698" t="str">
            <v>00135</v>
          </cell>
          <cell r="J698" t="str">
            <v>03603700</v>
          </cell>
        </row>
        <row r="699">
          <cell r="A699">
            <v>3607420</v>
          </cell>
          <cell r="B699" t="str">
            <v>MOLON</v>
          </cell>
          <cell r="C699" t="str">
            <v>ANTEA MARIA</v>
          </cell>
          <cell r="D699" t="str">
            <v>ATLETICA VALCHIAMPO</v>
          </cell>
          <cell r="E699">
            <v>0</v>
          </cell>
          <cell r="F699">
            <v>2004</v>
          </cell>
          <cell r="G699">
            <v>0</v>
          </cell>
          <cell r="H699" t="str">
            <v>CF</v>
          </cell>
          <cell r="I699" t="str">
            <v>00140</v>
          </cell>
          <cell r="J699" t="str">
            <v>03607420</v>
          </cell>
        </row>
        <row r="700">
          <cell r="A700">
            <v>3602401</v>
          </cell>
          <cell r="B700" t="str">
            <v>MONTESANO</v>
          </cell>
          <cell r="C700" t="str">
            <v>MONICA</v>
          </cell>
          <cell r="D700" t="str">
            <v>RISORGIVE</v>
          </cell>
          <cell r="E700">
            <v>0</v>
          </cell>
          <cell r="F700">
            <v>2004</v>
          </cell>
          <cell r="G700">
            <v>0</v>
          </cell>
          <cell r="H700" t="str">
            <v>CF</v>
          </cell>
          <cell r="I700" t="str">
            <v>00031</v>
          </cell>
          <cell r="J700" t="str">
            <v>03602401</v>
          </cell>
        </row>
        <row r="701">
          <cell r="A701">
            <v>3602614</v>
          </cell>
          <cell r="B701" t="str">
            <v>MURARO</v>
          </cell>
          <cell r="C701" t="str">
            <v>DESIREE</v>
          </cell>
          <cell r="D701" t="str">
            <v>ATLETICA MONTECCHIO MAGGIORE</v>
          </cell>
          <cell r="E701">
            <v>0</v>
          </cell>
          <cell r="F701">
            <v>2003</v>
          </cell>
          <cell r="G701">
            <v>0</v>
          </cell>
          <cell r="H701" t="str">
            <v>CF</v>
          </cell>
          <cell r="I701" t="str">
            <v>00346</v>
          </cell>
          <cell r="J701" t="str">
            <v>03602614</v>
          </cell>
        </row>
        <row r="702">
          <cell r="A702">
            <v>3604484</v>
          </cell>
          <cell r="B702" t="str">
            <v>MURARO</v>
          </cell>
          <cell r="C702" t="str">
            <v>MARIALICE</v>
          </cell>
          <cell r="D702" t="str">
            <v>POLISPORTIVA DUEVILLE</v>
          </cell>
          <cell r="E702">
            <v>0</v>
          </cell>
          <cell r="F702">
            <v>2003</v>
          </cell>
          <cell r="G702">
            <v>0</v>
          </cell>
          <cell r="H702" t="str">
            <v>CF</v>
          </cell>
          <cell r="I702" t="str">
            <v>00112</v>
          </cell>
          <cell r="J702" t="str">
            <v>03604484</v>
          </cell>
        </row>
        <row r="703">
          <cell r="A703">
            <v>3603516</v>
          </cell>
          <cell r="B703" t="str">
            <v>NARDI</v>
          </cell>
          <cell r="C703" t="str">
            <v>ISHITA</v>
          </cell>
          <cell r="D703" t="str">
            <v>U.S. SUMMANO</v>
          </cell>
          <cell r="E703">
            <v>0</v>
          </cell>
          <cell r="F703">
            <v>2003</v>
          </cell>
          <cell r="G703">
            <v>0</v>
          </cell>
          <cell r="H703" t="str">
            <v>CF</v>
          </cell>
          <cell r="I703" t="str">
            <v>00137</v>
          </cell>
          <cell r="J703" t="str">
            <v>03603516</v>
          </cell>
        </row>
        <row r="704">
          <cell r="A704">
            <v>3602581</v>
          </cell>
          <cell r="B704" t="str">
            <v>NEGRELLO</v>
          </cell>
          <cell r="C704" t="str">
            <v>MATILDE</v>
          </cell>
          <cell r="D704" t="str">
            <v>C.S.I. TEZZE SUL BRENTA</v>
          </cell>
          <cell r="E704">
            <v>0</v>
          </cell>
          <cell r="F704">
            <v>2003</v>
          </cell>
          <cell r="G704">
            <v>0</v>
          </cell>
          <cell r="H704" t="str">
            <v>CF</v>
          </cell>
          <cell r="I704" t="str">
            <v>00134</v>
          </cell>
          <cell r="J704" t="str">
            <v>03602581</v>
          </cell>
        </row>
        <row r="705">
          <cell r="A705">
            <v>3603717</v>
          </cell>
          <cell r="B705" t="str">
            <v>NICOLETTI</v>
          </cell>
          <cell r="C705" t="str">
            <v>GAIA</v>
          </cell>
          <cell r="D705" t="str">
            <v>ATLETICA UNION CREAZZO A.S.D.</v>
          </cell>
          <cell r="E705">
            <v>0</v>
          </cell>
          <cell r="F705">
            <v>2004</v>
          </cell>
          <cell r="G705">
            <v>0</v>
          </cell>
          <cell r="H705" t="str">
            <v>CF</v>
          </cell>
          <cell r="I705" t="str">
            <v>00101</v>
          </cell>
          <cell r="J705" t="str">
            <v>03603717</v>
          </cell>
        </row>
        <row r="706">
          <cell r="A706">
            <v>3605766</v>
          </cell>
          <cell r="B706" t="str">
            <v>NWACHUKWU</v>
          </cell>
          <cell r="C706" t="str">
            <v>GHANDY</v>
          </cell>
          <cell r="D706" t="str">
            <v>C.S.I. TEZZE SUL BRENTA</v>
          </cell>
          <cell r="E706">
            <v>0</v>
          </cell>
          <cell r="F706">
            <v>2003</v>
          </cell>
          <cell r="G706">
            <v>0</v>
          </cell>
          <cell r="H706" t="str">
            <v>CF</v>
          </cell>
          <cell r="I706" t="str">
            <v>00134</v>
          </cell>
          <cell r="J706" t="str">
            <v>03605766</v>
          </cell>
        </row>
        <row r="707">
          <cell r="A707">
            <v>3604249</v>
          </cell>
          <cell r="B707" t="str">
            <v>OFOSU</v>
          </cell>
          <cell r="C707" t="str">
            <v>STEFANIA AMANKWAH</v>
          </cell>
          <cell r="D707" t="str">
            <v>CSI ATLETICA COLLI BERICI A.S.D.</v>
          </cell>
          <cell r="E707">
            <v>0</v>
          </cell>
          <cell r="F707">
            <v>2004</v>
          </cell>
          <cell r="G707">
            <v>0</v>
          </cell>
          <cell r="H707" t="str">
            <v>CF</v>
          </cell>
          <cell r="I707" t="str">
            <v>00070</v>
          </cell>
          <cell r="J707" t="str">
            <v>03604249</v>
          </cell>
        </row>
        <row r="708">
          <cell r="A708">
            <v>3603785</v>
          </cell>
          <cell r="B708" t="str">
            <v>OUATTARA</v>
          </cell>
          <cell r="C708" t="str">
            <v>RAMATOU</v>
          </cell>
          <cell r="D708" t="str">
            <v>G.S. LEONICENA</v>
          </cell>
          <cell r="E708">
            <v>0</v>
          </cell>
          <cell r="F708">
            <v>2003</v>
          </cell>
          <cell r="G708">
            <v>0</v>
          </cell>
          <cell r="H708" t="str">
            <v>CF</v>
          </cell>
          <cell r="I708" t="str">
            <v>00136</v>
          </cell>
          <cell r="J708" t="str">
            <v>03603785</v>
          </cell>
        </row>
        <row r="709">
          <cell r="A709">
            <v>3602526</v>
          </cell>
          <cell r="B709" t="str">
            <v>PALADINO</v>
          </cell>
          <cell r="C709" t="str">
            <v>VITTORIA</v>
          </cell>
          <cell r="D709" t="str">
            <v>ATLETICA UNION CREAZZO A.S.D.</v>
          </cell>
          <cell r="E709">
            <v>0</v>
          </cell>
          <cell r="F709">
            <v>2003</v>
          </cell>
          <cell r="G709">
            <v>0</v>
          </cell>
          <cell r="H709" t="str">
            <v>CF</v>
          </cell>
          <cell r="I709" t="str">
            <v>00101</v>
          </cell>
          <cell r="J709" t="str">
            <v>03602526</v>
          </cell>
        </row>
        <row r="710">
          <cell r="A710">
            <v>3605787</v>
          </cell>
          <cell r="B710" t="str">
            <v>PALUMBO</v>
          </cell>
          <cell r="C710" t="str">
            <v>FEDERICA</v>
          </cell>
          <cell r="D710" t="str">
            <v>POLISPORTIVA DUEVILLE</v>
          </cell>
          <cell r="E710">
            <v>0</v>
          </cell>
          <cell r="F710">
            <v>2004</v>
          </cell>
          <cell r="G710">
            <v>0</v>
          </cell>
          <cell r="H710" t="str">
            <v>CF</v>
          </cell>
          <cell r="I710" t="str">
            <v>00112</v>
          </cell>
          <cell r="J710" t="str">
            <v>03605787</v>
          </cell>
        </row>
        <row r="711">
          <cell r="A711">
            <v>3602403</v>
          </cell>
          <cell r="B711" t="str">
            <v>PAROLIN</v>
          </cell>
          <cell r="C711" t="str">
            <v>MIRTA</v>
          </cell>
          <cell r="D711" t="str">
            <v>RISORGIVE</v>
          </cell>
          <cell r="E711">
            <v>0</v>
          </cell>
          <cell r="F711">
            <v>2003</v>
          </cell>
          <cell r="G711">
            <v>0</v>
          </cell>
          <cell r="H711" t="str">
            <v>CF</v>
          </cell>
          <cell r="I711" t="str">
            <v>00031</v>
          </cell>
          <cell r="J711" t="str">
            <v>03602403</v>
          </cell>
        </row>
        <row r="712">
          <cell r="A712">
            <v>3603238</v>
          </cell>
          <cell r="B712" t="str">
            <v>PASETTI</v>
          </cell>
          <cell r="C712" t="str">
            <v>ANGELA</v>
          </cell>
          <cell r="D712" t="str">
            <v>ATLETICA TRISSINO</v>
          </cell>
          <cell r="E712">
            <v>0</v>
          </cell>
          <cell r="F712">
            <v>2003</v>
          </cell>
          <cell r="G712">
            <v>0</v>
          </cell>
          <cell r="H712" t="str">
            <v>CF</v>
          </cell>
          <cell r="I712" t="str">
            <v>00230</v>
          </cell>
          <cell r="J712" t="str">
            <v>03603238</v>
          </cell>
        </row>
        <row r="713">
          <cell r="A713">
            <v>3602737</v>
          </cell>
          <cell r="B713" t="str">
            <v>PASINI</v>
          </cell>
          <cell r="C713" t="str">
            <v>FRANCESCA</v>
          </cell>
          <cell r="D713" t="str">
            <v>ATLETICA UNION CREAZZO A.S.D.</v>
          </cell>
          <cell r="E713">
            <v>0</v>
          </cell>
          <cell r="F713">
            <v>2004</v>
          </cell>
          <cell r="G713">
            <v>0</v>
          </cell>
          <cell r="H713" t="str">
            <v>CF</v>
          </cell>
          <cell r="I713" t="str">
            <v>00101</v>
          </cell>
          <cell r="J713" t="str">
            <v>03602737</v>
          </cell>
        </row>
        <row r="714">
          <cell r="A714">
            <v>3607213</v>
          </cell>
          <cell r="B714" t="str">
            <v>PEDRAZZOLI</v>
          </cell>
          <cell r="C714" t="str">
            <v>LUCIA</v>
          </cell>
          <cell r="D714" t="str">
            <v>A.P.D. VALDAGNO</v>
          </cell>
          <cell r="E714">
            <v>0</v>
          </cell>
          <cell r="F714">
            <v>2003</v>
          </cell>
          <cell r="G714">
            <v>0</v>
          </cell>
          <cell r="H714" t="str">
            <v>CF</v>
          </cell>
          <cell r="I714" t="str">
            <v>00135</v>
          </cell>
          <cell r="J714" t="str">
            <v>03607213</v>
          </cell>
        </row>
        <row r="715">
          <cell r="A715">
            <v>3604140</v>
          </cell>
          <cell r="B715" t="str">
            <v>PELLANDA</v>
          </cell>
          <cell r="C715" t="str">
            <v>MARGHERITA</v>
          </cell>
          <cell r="D715" t="str">
            <v>C.S.I. TEZZE SUL BRENTA</v>
          </cell>
          <cell r="E715">
            <v>0</v>
          </cell>
          <cell r="F715">
            <v>2004</v>
          </cell>
          <cell r="G715">
            <v>0</v>
          </cell>
          <cell r="H715" t="str">
            <v>CF</v>
          </cell>
          <cell r="I715" t="str">
            <v>00134</v>
          </cell>
          <cell r="J715" t="str">
            <v>03604140</v>
          </cell>
        </row>
        <row r="716">
          <cell r="A716">
            <v>3602741</v>
          </cell>
          <cell r="B716" t="str">
            <v>PELOSO</v>
          </cell>
          <cell r="C716" t="str">
            <v>FEDERICA MARIA</v>
          </cell>
          <cell r="D716" t="str">
            <v>ATLETICA UNION CREAZZO A.S.D.</v>
          </cell>
          <cell r="E716">
            <v>0</v>
          </cell>
          <cell r="F716">
            <v>2004</v>
          </cell>
          <cell r="G716">
            <v>0</v>
          </cell>
          <cell r="H716" t="str">
            <v>CF</v>
          </cell>
          <cell r="I716" t="str">
            <v>00101</v>
          </cell>
          <cell r="J716" t="str">
            <v>03602741</v>
          </cell>
        </row>
        <row r="717">
          <cell r="A717">
            <v>3603288</v>
          </cell>
          <cell r="B717" t="str">
            <v>PETRELLA</v>
          </cell>
          <cell r="C717" t="str">
            <v>GIULIA</v>
          </cell>
          <cell r="D717" t="str">
            <v>A.P.D. VALDAGNO</v>
          </cell>
          <cell r="E717">
            <v>0</v>
          </cell>
          <cell r="F717">
            <v>2004</v>
          </cell>
          <cell r="G717">
            <v>0</v>
          </cell>
          <cell r="H717" t="str">
            <v>CF</v>
          </cell>
          <cell r="I717" t="str">
            <v>00135</v>
          </cell>
          <cell r="J717" t="str">
            <v>03603288</v>
          </cell>
        </row>
        <row r="718">
          <cell r="A718">
            <v>3602994</v>
          </cell>
          <cell r="B718" t="str">
            <v>PHILIPPS</v>
          </cell>
          <cell r="C718" t="str">
            <v>GIULIA</v>
          </cell>
          <cell r="D718" t="str">
            <v>GRUPPO SPORTIVO ALPINI VICENZA</v>
          </cell>
          <cell r="E718">
            <v>0</v>
          </cell>
          <cell r="F718">
            <v>2004</v>
          </cell>
          <cell r="G718">
            <v>0</v>
          </cell>
          <cell r="H718" t="str">
            <v>CF</v>
          </cell>
          <cell r="I718" t="str">
            <v>00288</v>
          </cell>
          <cell r="J718" t="str">
            <v>03602994</v>
          </cell>
        </row>
        <row r="719">
          <cell r="A719">
            <v>3603987</v>
          </cell>
          <cell r="B719" t="str">
            <v>PIEROPAN</v>
          </cell>
          <cell r="C719" t="str">
            <v>GIULIA</v>
          </cell>
          <cell r="D719" t="str">
            <v>POLISPORTIVA DUEVILLE</v>
          </cell>
          <cell r="E719">
            <v>0</v>
          </cell>
          <cell r="F719">
            <v>2003</v>
          </cell>
          <cell r="G719">
            <v>0</v>
          </cell>
          <cell r="H719" t="str">
            <v>CF</v>
          </cell>
          <cell r="I719" t="str">
            <v>00112</v>
          </cell>
          <cell r="J719" t="str">
            <v>03603987</v>
          </cell>
        </row>
        <row r="720">
          <cell r="A720">
            <v>3602995</v>
          </cell>
          <cell r="B720" t="str">
            <v>PILLAN</v>
          </cell>
          <cell r="C720" t="str">
            <v>BENEDETTA</v>
          </cell>
          <cell r="D720" t="str">
            <v>GRUPPO SPORTIVO ALPINI VICENZA</v>
          </cell>
          <cell r="E720">
            <v>0</v>
          </cell>
          <cell r="F720">
            <v>2004</v>
          </cell>
          <cell r="G720">
            <v>0</v>
          </cell>
          <cell r="H720" t="str">
            <v>CF</v>
          </cell>
          <cell r="I720" t="str">
            <v>00288</v>
          </cell>
          <cell r="J720" t="str">
            <v>03602995</v>
          </cell>
        </row>
        <row r="721">
          <cell r="A721">
            <v>3603503</v>
          </cell>
          <cell r="B721" t="str">
            <v>POLETTI</v>
          </cell>
          <cell r="C721" t="str">
            <v>TERESA</v>
          </cell>
          <cell r="D721" t="str">
            <v>U.S. SUMMANO</v>
          </cell>
          <cell r="E721">
            <v>0</v>
          </cell>
          <cell r="F721">
            <v>2004</v>
          </cell>
          <cell r="G721">
            <v>0</v>
          </cell>
          <cell r="H721" t="str">
            <v>CF</v>
          </cell>
          <cell r="I721" t="str">
            <v>00137</v>
          </cell>
          <cell r="J721" t="str">
            <v>03603503</v>
          </cell>
        </row>
        <row r="722">
          <cell r="A722">
            <v>3603087</v>
          </cell>
          <cell r="B722" t="str">
            <v>PRETO MARTINI</v>
          </cell>
          <cell r="C722" t="str">
            <v>ANGELICA</v>
          </cell>
          <cell r="D722" t="str">
            <v>ATLETICA ARZIGNANO</v>
          </cell>
          <cell r="E722">
            <v>0</v>
          </cell>
          <cell r="F722">
            <v>2004</v>
          </cell>
          <cell r="G722">
            <v>0</v>
          </cell>
          <cell r="H722" t="str">
            <v>CF</v>
          </cell>
          <cell r="I722" t="str">
            <v>00131</v>
          </cell>
          <cell r="J722" t="str">
            <v>03603087</v>
          </cell>
        </row>
        <row r="723">
          <cell r="A723">
            <v>3606907</v>
          </cell>
          <cell r="B723" t="str">
            <v>PRIMICERI</v>
          </cell>
          <cell r="C723" t="str">
            <v>MARIA GIULIA</v>
          </cell>
          <cell r="D723" t="str">
            <v>CSI ATLETICA COLLI BERICI A.S.D.</v>
          </cell>
          <cell r="E723">
            <v>0</v>
          </cell>
          <cell r="F723">
            <v>2003</v>
          </cell>
          <cell r="G723">
            <v>0</v>
          </cell>
          <cell r="H723" t="str">
            <v>CF</v>
          </cell>
          <cell r="I723" t="str">
            <v>00070</v>
          </cell>
          <cell r="J723" t="str">
            <v>03606907</v>
          </cell>
        </row>
        <row r="724">
          <cell r="A724">
            <v>3603240</v>
          </cell>
          <cell r="B724" t="str">
            <v>REFOSCO</v>
          </cell>
          <cell r="C724" t="str">
            <v>AGNESE LUCIA CLOTILDE</v>
          </cell>
          <cell r="D724" t="str">
            <v>ATLETICA TRISSINO</v>
          </cell>
          <cell r="E724">
            <v>0</v>
          </cell>
          <cell r="F724">
            <v>2004</v>
          </cell>
          <cell r="G724">
            <v>0</v>
          </cell>
          <cell r="H724" t="str">
            <v>CF</v>
          </cell>
          <cell r="I724" t="str">
            <v>00230</v>
          </cell>
          <cell r="J724" t="str">
            <v>03603240</v>
          </cell>
        </row>
        <row r="725">
          <cell r="A725">
            <v>3605216</v>
          </cell>
          <cell r="B725" t="str">
            <v>RIGATO</v>
          </cell>
          <cell r="C725" t="str">
            <v>EMMA</v>
          </cell>
          <cell r="D725" t="str">
            <v>CSI ATLETICA COLLI BERICI A.S.D.</v>
          </cell>
          <cell r="E725">
            <v>0</v>
          </cell>
          <cell r="F725">
            <v>2004</v>
          </cell>
          <cell r="G725">
            <v>0</v>
          </cell>
          <cell r="H725" t="str">
            <v>CF</v>
          </cell>
          <cell r="I725" t="str">
            <v>00070</v>
          </cell>
          <cell r="J725" t="str">
            <v>03605216</v>
          </cell>
        </row>
        <row r="726">
          <cell r="A726">
            <v>3604310</v>
          </cell>
          <cell r="B726" t="str">
            <v>RIGO</v>
          </cell>
          <cell r="C726" t="str">
            <v>GIORGIA</v>
          </cell>
          <cell r="D726" t="str">
            <v>C.S.I. TEZZE SUL BRENTA</v>
          </cell>
          <cell r="E726">
            <v>0</v>
          </cell>
          <cell r="F726">
            <v>2004</v>
          </cell>
          <cell r="G726">
            <v>0</v>
          </cell>
          <cell r="H726" t="str">
            <v>CF</v>
          </cell>
          <cell r="I726" t="str">
            <v>00134</v>
          </cell>
          <cell r="J726" t="str">
            <v>03604310</v>
          </cell>
        </row>
        <row r="727">
          <cell r="A727">
            <v>3602535</v>
          </cell>
          <cell r="B727" t="str">
            <v>RINALDI</v>
          </cell>
          <cell r="C727" t="str">
            <v>GIULIA</v>
          </cell>
          <cell r="D727" t="str">
            <v>ATLETICA UNION CREAZZO A.S.D.</v>
          </cell>
          <cell r="E727">
            <v>0</v>
          </cell>
          <cell r="F727">
            <v>2003</v>
          </cell>
          <cell r="G727">
            <v>0</v>
          </cell>
          <cell r="H727" t="str">
            <v>CF</v>
          </cell>
          <cell r="I727" t="str">
            <v>00101</v>
          </cell>
          <cell r="J727" t="str">
            <v>03602535</v>
          </cell>
        </row>
        <row r="728">
          <cell r="A728">
            <v>3603146</v>
          </cell>
          <cell r="B728" t="str">
            <v>RIVA</v>
          </cell>
          <cell r="C728" t="str">
            <v>REBECCA</v>
          </cell>
          <cell r="D728" t="str">
            <v>GRUPPO SPORTIVO ALPINI VICENZA</v>
          </cell>
          <cell r="E728">
            <v>0</v>
          </cell>
          <cell r="F728">
            <v>2004</v>
          </cell>
          <cell r="G728">
            <v>0</v>
          </cell>
          <cell r="H728" t="str">
            <v>CF</v>
          </cell>
          <cell r="I728" t="str">
            <v>00288</v>
          </cell>
          <cell r="J728" t="str">
            <v>03603146</v>
          </cell>
        </row>
        <row r="729">
          <cell r="A729">
            <v>3604064</v>
          </cell>
          <cell r="B729" t="str">
            <v>RONZANI</v>
          </cell>
          <cell r="C729" t="str">
            <v>SOFIA</v>
          </cell>
          <cell r="D729" t="str">
            <v>U.S. SUMMANO</v>
          </cell>
          <cell r="E729">
            <v>0</v>
          </cell>
          <cell r="F729">
            <v>2003</v>
          </cell>
          <cell r="G729">
            <v>0</v>
          </cell>
          <cell r="H729" t="str">
            <v>CF</v>
          </cell>
          <cell r="I729" t="str">
            <v>00137</v>
          </cell>
          <cell r="J729" t="str">
            <v>03604064</v>
          </cell>
        </row>
        <row r="730">
          <cell r="A730">
            <v>3603707</v>
          </cell>
          <cell r="B730" t="str">
            <v>RUSSO</v>
          </cell>
          <cell r="C730" t="str">
            <v>ANTONIETTA EMAN</v>
          </cell>
          <cell r="D730" t="str">
            <v>A.P.D. VALDAGNO</v>
          </cell>
          <cell r="E730">
            <v>0</v>
          </cell>
          <cell r="F730">
            <v>2004</v>
          </cell>
          <cell r="G730">
            <v>0</v>
          </cell>
          <cell r="H730" t="str">
            <v>CF</v>
          </cell>
          <cell r="I730" t="str">
            <v>00135</v>
          </cell>
          <cell r="J730" t="str">
            <v>03603707</v>
          </cell>
        </row>
        <row r="731">
          <cell r="A731">
            <v>3602544</v>
          </cell>
          <cell r="B731" t="str">
            <v>SANTORINI</v>
          </cell>
          <cell r="C731" t="str">
            <v>ELENA</v>
          </cell>
          <cell r="D731" t="str">
            <v>ATLETICA UNION CREAZZO A.S.D.</v>
          </cell>
          <cell r="E731">
            <v>0</v>
          </cell>
          <cell r="F731">
            <v>2004</v>
          </cell>
          <cell r="G731">
            <v>0</v>
          </cell>
          <cell r="H731" t="str">
            <v>CF</v>
          </cell>
          <cell r="I731" t="str">
            <v>00101</v>
          </cell>
          <cell r="J731" t="str">
            <v>03602544</v>
          </cell>
        </row>
        <row r="732">
          <cell r="A732">
            <v>3603999</v>
          </cell>
          <cell r="B732" t="str">
            <v>SARTORI</v>
          </cell>
          <cell r="C732" t="str">
            <v>AURORA</v>
          </cell>
          <cell r="D732" t="str">
            <v>POLISPORTIVA DUEVILLE</v>
          </cell>
          <cell r="E732">
            <v>0</v>
          </cell>
          <cell r="F732">
            <v>2004</v>
          </cell>
          <cell r="G732">
            <v>0</v>
          </cell>
          <cell r="H732" t="str">
            <v>CF</v>
          </cell>
          <cell r="I732" t="str">
            <v>00112</v>
          </cell>
          <cell r="J732" t="str">
            <v>03603999</v>
          </cell>
        </row>
        <row r="733">
          <cell r="A733">
            <v>3602511</v>
          </cell>
          <cell r="B733" t="str">
            <v>SARTORI</v>
          </cell>
          <cell r="C733" t="str">
            <v>LAURA</v>
          </cell>
          <cell r="D733" t="str">
            <v>ATLETICA UNION CREAZZO A.S.D.</v>
          </cell>
          <cell r="E733">
            <v>0</v>
          </cell>
          <cell r="F733">
            <v>2004</v>
          </cell>
          <cell r="G733">
            <v>0</v>
          </cell>
          <cell r="H733" t="str">
            <v>CF</v>
          </cell>
          <cell r="I733" t="str">
            <v>00101</v>
          </cell>
          <cell r="J733" t="str">
            <v>03602511</v>
          </cell>
        </row>
        <row r="734">
          <cell r="A734">
            <v>3603790</v>
          </cell>
          <cell r="B734" t="str">
            <v>SCAVAZZA</v>
          </cell>
          <cell r="C734" t="str">
            <v>CHIARA</v>
          </cell>
          <cell r="D734" t="str">
            <v>G.S. LEONICENA</v>
          </cell>
          <cell r="E734">
            <v>0</v>
          </cell>
          <cell r="F734">
            <v>2004</v>
          </cell>
          <cell r="G734">
            <v>0</v>
          </cell>
          <cell r="H734" t="str">
            <v>CF</v>
          </cell>
          <cell r="I734" t="str">
            <v>00136</v>
          </cell>
          <cell r="J734" t="str">
            <v>03603790</v>
          </cell>
        </row>
        <row r="735">
          <cell r="A735">
            <v>3606340</v>
          </cell>
          <cell r="B735" t="str">
            <v>SEMENZATO</v>
          </cell>
          <cell r="C735" t="str">
            <v>IRENE</v>
          </cell>
          <cell r="D735" t="str">
            <v>AMICI DELL'ATLETICA VICENZA</v>
          </cell>
          <cell r="E735">
            <v>0</v>
          </cell>
          <cell r="F735">
            <v>2003</v>
          </cell>
          <cell r="G735">
            <v>0</v>
          </cell>
          <cell r="H735" t="str">
            <v>CF</v>
          </cell>
          <cell r="I735" t="str">
            <v>00265</v>
          </cell>
          <cell r="J735" t="str">
            <v>03606340</v>
          </cell>
        </row>
        <row r="736">
          <cell r="A736">
            <v>3602999</v>
          </cell>
          <cell r="B736" t="str">
            <v>SERAFIN</v>
          </cell>
          <cell r="C736" t="str">
            <v>AURORA</v>
          </cell>
          <cell r="D736" t="str">
            <v>GRUPPO SPORTIVO ALPINI VICENZA</v>
          </cell>
          <cell r="E736">
            <v>0</v>
          </cell>
          <cell r="F736">
            <v>2004</v>
          </cell>
          <cell r="G736">
            <v>0</v>
          </cell>
          <cell r="H736" t="str">
            <v>CF</v>
          </cell>
          <cell r="I736" t="str">
            <v>00288</v>
          </cell>
          <cell r="J736" t="str">
            <v>03602999</v>
          </cell>
        </row>
        <row r="737">
          <cell r="A737">
            <v>3604440</v>
          </cell>
          <cell r="B737" t="str">
            <v>SIMIONI</v>
          </cell>
          <cell r="C737" t="str">
            <v>MADDALENA</v>
          </cell>
          <cell r="D737" t="str">
            <v>POLISPORTIVA SALF ALTOPADOVANA</v>
          </cell>
          <cell r="E737">
            <v>0</v>
          </cell>
          <cell r="F737">
            <v>2003</v>
          </cell>
          <cell r="G737">
            <v>0</v>
          </cell>
          <cell r="H737" t="str">
            <v>CF</v>
          </cell>
          <cell r="I737" t="str">
            <v>00145</v>
          </cell>
          <cell r="J737" t="str">
            <v>03604440</v>
          </cell>
        </row>
        <row r="738">
          <cell r="A738">
            <v>3605740</v>
          </cell>
          <cell r="B738" t="str">
            <v>SIMIONI</v>
          </cell>
          <cell r="C738" t="str">
            <v>NOEMI</v>
          </cell>
          <cell r="D738" t="str">
            <v>POLISPORTIVA SALF ALTOPADOVANA</v>
          </cell>
          <cell r="E738">
            <v>0</v>
          </cell>
          <cell r="F738">
            <v>2003</v>
          </cell>
          <cell r="G738">
            <v>0</v>
          </cell>
          <cell r="H738" t="str">
            <v>CF</v>
          </cell>
          <cell r="I738" t="str">
            <v>00145</v>
          </cell>
          <cell r="J738" t="str">
            <v>03605740</v>
          </cell>
        </row>
        <row r="739">
          <cell r="A739">
            <v>3607357</v>
          </cell>
          <cell r="B739" t="str">
            <v>SLENDORE</v>
          </cell>
          <cell r="C739" t="str">
            <v>CLARISSA</v>
          </cell>
          <cell r="D739" t="str">
            <v>CSI ATLETICA COLLI BERICI A.S.D.</v>
          </cell>
          <cell r="E739">
            <v>0</v>
          </cell>
          <cell r="F739">
            <v>2004</v>
          </cell>
          <cell r="G739">
            <v>0</v>
          </cell>
          <cell r="H739" t="str">
            <v>CF</v>
          </cell>
          <cell r="I739" t="str">
            <v>00070</v>
          </cell>
          <cell r="J739" t="str">
            <v>03607357</v>
          </cell>
        </row>
        <row r="740">
          <cell r="A740">
            <v>3604002</v>
          </cell>
          <cell r="B740" t="str">
            <v>SPEZIALE</v>
          </cell>
          <cell r="C740" t="str">
            <v>DESIREE</v>
          </cell>
          <cell r="D740" t="str">
            <v>POLISPORTIVA DUEVILLE</v>
          </cell>
          <cell r="E740">
            <v>0</v>
          </cell>
          <cell r="F740">
            <v>2004</v>
          </cell>
          <cell r="G740">
            <v>0</v>
          </cell>
          <cell r="H740" t="str">
            <v>CF</v>
          </cell>
          <cell r="I740" t="str">
            <v>00112</v>
          </cell>
          <cell r="J740" t="str">
            <v>03604002</v>
          </cell>
        </row>
        <row r="741">
          <cell r="A741">
            <v>3602412</v>
          </cell>
          <cell r="B741" t="str">
            <v>STIVAN</v>
          </cell>
          <cell r="C741" t="str">
            <v>ELENA</v>
          </cell>
          <cell r="D741" t="str">
            <v>RISORGIVE</v>
          </cell>
          <cell r="E741">
            <v>0</v>
          </cell>
          <cell r="F741">
            <v>2004</v>
          </cell>
          <cell r="G741">
            <v>0</v>
          </cell>
          <cell r="H741" t="str">
            <v>CF</v>
          </cell>
          <cell r="I741" t="str">
            <v>00031</v>
          </cell>
          <cell r="J741" t="str">
            <v>03602412</v>
          </cell>
        </row>
        <row r="742">
          <cell r="A742">
            <v>3602298</v>
          </cell>
          <cell r="B742" t="str">
            <v>TESTOLIN</v>
          </cell>
          <cell r="C742" t="str">
            <v>ANGELA</v>
          </cell>
          <cell r="D742" t="str">
            <v>POL. DIL. MONTECCHIO PRECALCINO</v>
          </cell>
          <cell r="E742">
            <v>0</v>
          </cell>
          <cell r="F742">
            <v>2004</v>
          </cell>
          <cell r="G742">
            <v>0</v>
          </cell>
          <cell r="H742" t="str">
            <v>CF</v>
          </cell>
          <cell r="I742" t="str">
            <v>00004</v>
          </cell>
          <cell r="J742" t="str">
            <v>03602298</v>
          </cell>
        </row>
        <row r="743">
          <cell r="A743">
            <v>3603386</v>
          </cell>
          <cell r="B743" t="str">
            <v>TIBALDO</v>
          </cell>
          <cell r="C743" t="str">
            <v>MARIA</v>
          </cell>
          <cell r="D743" t="str">
            <v>ATLETICA VALCHIAMPO</v>
          </cell>
          <cell r="E743">
            <v>0</v>
          </cell>
          <cell r="F743">
            <v>2004</v>
          </cell>
          <cell r="G743">
            <v>0</v>
          </cell>
          <cell r="H743" t="str">
            <v>CF</v>
          </cell>
          <cell r="I743" t="str">
            <v>00140</v>
          </cell>
          <cell r="J743" t="str">
            <v>03603386</v>
          </cell>
        </row>
        <row r="744">
          <cell r="A744">
            <v>3604119</v>
          </cell>
          <cell r="B744" t="str">
            <v>TONEATTI</v>
          </cell>
          <cell r="C744" t="str">
            <v>ILARIA</v>
          </cell>
          <cell r="D744" t="str">
            <v>POLISPORTIVA DUEVILLE</v>
          </cell>
          <cell r="E744">
            <v>0</v>
          </cell>
          <cell r="F744">
            <v>2003</v>
          </cell>
          <cell r="G744">
            <v>0</v>
          </cell>
          <cell r="H744" t="str">
            <v>CF</v>
          </cell>
          <cell r="I744" t="str">
            <v>00112</v>
          </cell>
          <cell r="J744" t="str">
            <v>03604119</v>
          </cell>
        </row>
        <row r="745">
          <cell r="A745">
            <v>3602621</v>
          </cell>
          <cell r="B745" t="str">
            <v>TRAPULA</v>
          </cell>
          <cell r="C745" t="str">
            <v>ARIANNA</v>
          </cell>
          <cell r="D745" t="str">
            <v>ATLETICA MONTECCHIO MAGGIORE</v>
          </cell>
          <cell r="E745">
            <v>0</v>
          </cell>
          <cell r="F745">
            <v>2004</v>
          </cell>
          <cell r="G745">
            <v>0</v>
          </cell>
          <cell r="H745" t="str">
            <v>CF</v>
          </cell>
          <cell r="I745" t="str">
            <v>00346</v>
          </cell>
          <cell r="J745" t="str">
            <v>03602621</v>
          </cell>
        </row>
        <row r="746">
          <cell r="A746">
            <v>3604265</v>
          </cell>
          <cell r="B746" t="str">
            <v>VALLORTIGARA</v>
          </cell>
          <cell r="C746" t="str">
            <v>ELENA</v>
          </cell>
          <cell r="D746" t="str">
            <v>CSI ATLETICA COLLI BERICI A.S.D.</v>
          </cell>
          <cell r="E746">
            <v>0</v>
          </cell>
          <cell r="F746">
            <v>2004</v>
          </cell>
          <cell r="G746">
            <v>0</v>
          </cell>
          <cell r="H746" t="str">
            <v>CF</v>
          </cell>
          <cell r="I746" t="str">
            <v>00070</v>
          </cell>
          <cell r="J746" t="str">
            <v>03604265</v>
          </cell>
        </row>
        <row r="747">
          <cell r="A747">
            <v>3602417</v>
          </cell>
          <cell r="B747" t="str">
            <v>VENDRAMIN</v>
          </cell>
          <cell r="C747" t="str">
            <v>ALICE</v>
          </cell>
          <cell r="D747" t="str">
            <v>RISORGIVE</v>
          </cell>
          <cell r="E747">
            <v>0</v>
          </cell>
          <cell r="F747">
            <v>2003</v>
          </cell>
          <cell r="G747">
            <v>0</v>
          </cell>
          <cell r="H747" t="str">
            <v>CF</v>
          </cell>
          <cell r="I747" t="str">
            <v>00031</v>
          </cell>
          <cell r="J747" t="str">
            <v>03602417</v>
          </cell>
        </row>
        <row r="748">
          <cell r="A748">
            <v>3603529</v>
          </cell>
          <cell r="B748" t="str">
            <v>VOGLI</v>
          </cell>
          <cell r="C748" t="str">
            <v>GIULIA</v>
          </cell>
          <cell r="D748" t="str">
            <v>U.S. SUMMANO</v>
          </cell>
          <cell r="E748">
            <v>0</v>
          </cell>
          <cell r="F748">
            <v>2003</v>
          </cell>
          <cell r="G748">
            <v>0</v>
          </cell>
          <cell r="H748" t="str">
            <v>CF</v>
          </cell>
          <cell r="I748" t="str">
            <v>00137</v>
          </cell>
          <cell r="J748" t="str">
            <v>03603529</v>
          </cell>
        </row>
        <row r="749">
          <cell r="A749">
            <v>3602625</v>
          </cell>
          <cell r="B749" t="str">
            <v>ZAMPIERI</v>
          </cell>
          <cell r="C749" t="str">
            <v>BEATRICE</v>
          </cell>
          <cell r="D749" t="str">
            <v>ATLETICA MONTECCHIO MAGGIORE</v>
          </cell>
          <cell r="E749">
            <v>0</v>
          </cell>
          <cell r="F749">
            <v>2004</v>
          </cell>
          <cell r="G749">
            <v>0</v>
          </cell>
          <cell r="H749" t="str">
            <v>CF</v>
          </cell>
          <cell r="I749" t="str">
            <v>00346</v>
          </cell>
          <cell r="J749" t="str">
            <v>03602625</v>
          </cell>
        </row>
        <row r="750">
          <cell r="A750">
            <v>3604312</v>
          </cell>
          <cell r="B750" t="str">
            <v>ZANETTI</v>
          </cell>
          <cell r="C750" t="str">
            <v>CRISTINA</v>
          </cell>
          <cell r="D750" t="str">
            <v>C.S.I. TEZZE SUL BRENTA</v>
          </cell>
          <cell r="E750">
            <v>0</v>
          </cell>
          <cell r="F750">
            <v>2004</v>
          </cell>
          <cell r="G750">
            <v>0</v>
          </cell>
          <cell r="H750" t="str">
            <v>CF</v>
          </cell>
          <cell r="I750" t="str">
            <v>00134</v>
          </cell>
          <cell r="J750" t="str">
            <v>03604312</v>
          </cell>
        </row>
        <row r="751">
          <cell r="A751">
            <v>3604271</v>
          </cell>
          <cell r="B751" t="str">
            <v>ZANOTTO</v>
          </cell>
          <cell r="C751" t="str">
            <v>GAIA</v>
          </cell>
          <cell r="D751" t="str">
            <v>CSI ATLETICA COLLI BERICI A.S.D.</v>
          </cell>
          <cell r="E751">
            <v>0</v>
          </cell>
          <cell r="F751">
            <v>2003</v>
          </cell>
          <cell r="G751">
            <v>0</v>
          </cell>
          <cell r="H751" t="str">
            <v>CF</v>
          </cell>
          <cell r="I751" t="str">
            <v>00070</v>
          </cell>
          <cell r="J751" t="str">
            <v>03604271</v>
          </cell>
        </row>
        <row r="752">
          <cell r="A752">
            <v>3602582</v>
          </cell>
          <cell r="B752" t="str">
            <v>ZANOTTO</v>
          </cell>
          <cell r="C752" t="str">
            <v>NOEMI</v>
          </cell>
          <cell r="D752" t="str">
            <v>C.S.I. TEZZE SUL BRENTA</v>
          </cell>
          <cell r="E752">
            <v>0</v>
          </cell>
          <cell r="F752">
            <v>2003</v>
          </cell>
          <cell r="G752">
            <v>0</v>
          </cell>
          <cell r="H752" t="str">
            <v>CF</v>
          </cell>
          <cell r="I752" t="str">
            <v>00134</v>
          </cell>
          <cell r="J752" t="str">
            <v>03602582</v>
          </cell>
        </row>
        <row r="753">
          <cell r="A753">
            <v>3604272</v>
          </cell>
          <cell r="B753" t="str">
            <v>ZANTEDESCHI</v>
          </cell>
          <cell r="C753" t="str">
            <v>ELISABETTA</v>
          </cell>
          <cell r="D753" t="str">
            <v>CSI ATLETICA COLLI BERICI A.S.D.</v>
          </cell>
          <cell r="E753">
            <v>0</v>
          </cell>
          <cell r="F753">
            <v>2004</v>
          </cell>
          <cell r="G753">
            <v>0</v>
          </cell>
          <cell r="H753" t="str">
            <v>CF</v>
          </cell>
          <cell r="I753" t="str">
            <v>00070</v>
          </cell>
          <cell r="J753" t="str">
            <v>03604272</v>
          </cell>
        </row>
        <row r="754">
          <cell r="A754">
            <v>3603129</v>
          </cell>
          <cell r="B754" t="str">
            <v>ZIGLIOTTO</v>
          </cell>
          <cell r="C754" t="str">
            <v>NICOLE</v>
          </cell>
          <cell r="D754" t="str">
            <v>A.S.D. VALLI DEL PASUBIO</v>
          </cell>
          <cell r="E754">
            <v>0</v>
          </cell>
          <cell r="F754">
            <v>2003</v>
          </cell>
          <cell r="G754">
            <v>0</v>
          </cell>
          <cell r="H754" t="str">
            <v>CF</v>
          </cell>
          <cell r="I754" t="str">
            <v>00073</v>
          </cell>
          <cell r="J754" t="str">
            <v>03603129</v>
          </cell>
        </row>
        <row r="755">
          <cell r="A755">
            <v>3604009</v>
          </cell>
          <cell r="B755" t="str">
            <v>ZILIO</v>
          </cell>
          <cell r="C755" t="str">
            <v>MARTA</v>
          </cell>
          <cell r="D755" t="str">
            <v>POLISPORTIVA DUEVILLE</v>
          </cell>
          <cell r="E755">
            <v>0</v>
          </cell>
          <cell r="F755">
            <v>2003</v>
          </cell>
          <cell r="G755">
            <v>0</v>
          </cell>
          <cell r="H755" t="str">
            <v>CF</v>
          </cell>
          <cell r="I755" t="str">
            <v>00112</v>
          </cell>
          <cell r="J755" t="str">
            <v>03604009</v>
          </cell>
        </row>
        <row r="756">
          <cell r="A756">
            <v>3603682</v>
          </cell>
          <cell r="B756" t="str">
            <v>ZONTA</v>
          </cell>
          <cell r="C756" t="str">
            <v>ELEONORA</v>
          </cell>
          <cell r="D756" t="str">
            <v>C.S.I. TEZZE SUL BRENTA</v>
          </cell>
          <cell r="E756">
            <v>0</v>
          </cell>
          <cell r="F756">
            <v>2004</v>
          </cell>
          <cell r="G756">
            <v>0</v>
          </cell>
          <cell r="H756" t="str">
            <v>CF</v>
          </cell>
          <cell r="I756" t="str">
            <v>00134</v>
          </cell>
          <cell r="J756" t="str">
            <v>03603682</v>
          </cell>
        </row>
        <row r="757">
          <cell r="A757">
            <v>3607422</v>
          </cell>
          <cell r="B757" t="str">
            <v>ACCURSIO</v>
          </cell>
          <cell r="C757" t="str">
            <v>ANDREA</v>
          </cell>
          <cell r="D757" t="str">
            <v>AMICI DELL'ATLETICA VICENZA</v>
          </cell>
          <cell r="E757">
            <v>0</v>
          </cell>
          <cell r="F757">
            <v>2004</v>
          </cell>
          <cell r="G757">
            <v>0</v>
          </cell>
          <cell r="H757" t="str">
            <v>CM</v>
          </cell>
          <cell r="I757" t="str">
            <v>00265</v>
          </cell>
          <cell r="J757" t="str">
            <v>03607422</v>
          </cell>
        </row>
        <row r="758">
          <cell r="A758">
            <v>3603256</v>
          </cell>
          <cell r="B758" t="str">
            <v>ALBANESE</v>
          </cell>
          <cell r="C758" t="str">
            <v>IVAN</v>
          </cell>
          <cell r="D758" t="str">
            <v>A.P.D. VALDAGNO</v>
          </cell>
          <cell r="E758">
            <v>0</v>
          </cell>
          <cell r="F758">
            <v>2003</v>
          </cell>
          <cell r="G758">
            <v>0</v>
          </cell>
          <cell r="H758" t="str">
            <v>CM</v>
          </cell>
          <cell r="I758" t="str">
            <v>00135</v>
          </cell>
          <cell r="J758" t="str">
            <v>03603256</v>
          </cell>
        </row>
        <row r="759">
          <cell r="A759">
            <v>3604404</v>
          </cell>
          <cell r="B759" t="str">
            <v>ANDRETTA</v>
          </cell>
          <cell r="C759" t="str">
            <v>ALBERTO</v>
          </cell>
          <cell r="D759" t="str">
            <v>POLISPORTIVA SALF ALTOPADOVANA</v>
          </cell>
          <cell r="E759">
            <v>0</v>
          </cell>
          <cell r="F759">
            <v>2003</v>
          </cell>
          <cell r="G759">
            <v>0</v>
          </cell>
          <cell r="H759" t="str">
            <v>CM</v>
          </cell>
          <cell r="I759" t="str">
            <v>00145</v>
          </cell>
          <cell r="J759" t="str">
            <v>03604404</v>
          </cell>
        </row>
        <row r="760">
          <cell r="A760">
            <v>3603843</v>
          </cell>
          <cell r="B760" t="str">
            <v>APICELLA</v>
          </cell>
          <cell r="C760" t="str">
            <v>SAMUELE</v>
          </cell>
          <cell r="D760" t="str">
            <v>ATLETICA CALDOGNO '93</v>
          </cell>
          <cell r="E760">
            <v>0</v>
          </cell>
          <cell r="F760">
            <v>2003</v>
          </cell>
          <cell r="G760">
            <v>0</v>
          </cell>
          <cell r="H760" t="str">
            <v>CM</v>
          </cell>
          <cell r="I760" t="str">
            <v>00129</v>
          </cell>
          <cell r="J760" t="str">
            <v>03603843</v>
          </cell>
        </row>
        <row r="761">
          <cell r="A761">
            <v>3605741</v>
          </cell>
          <cell r="B761" t="str">
            <v>APREA</v>
          </cell>
          <cell r="C761" t="str">
            <v>LUCA</v>
          </cell>
          <cell r="D761" t="str">
            <v>POLISPORTIVA SALF ALTOPADOVANA</v>
          </cell>
          <cell r="E761">
            <v>0</v>
          </cell>
          <cell r="F761">
            <v>2003</v>
          </cell>
          <cell r="G761">
            <v>0</v>
          </cell>
          <cell r="H761" t="str">
            <v>CM</v>
          </cell>
          <cell r="I761" t="str">
            <v>00145</v>
          </cell>
          <cell r="J761" t="str">
            <v>03605741</v>
          </cell>
        </row>
        <row r="762">
          <cell r="A762">
            <v>3602439</v>
          </cell>
          <cell r="B762" t="str">
            <v>ARPEGARO</v>
          </cell>
          <cell r="C762" t="str">
            <v>ELIA</v>
          </cell>
          <cell r="D762" t="str">
            <v>ATLETICA UNION CREAZZO A.S.D.</v>
          </cell>
          <cell r="E762">
            <v>0</v>
          </cell>
          <cell r="F762">
            <v>2004</v>
          </cell>
          <cell r="G762">
            <v>0</v>
          </cell>
          <cell r="H762" t="str">
            <v>CM</v>
          </cell>
          <cell r="I762" t="str">
            <v>00101</v>
          </cell>
          <cell r="J762" t="str">
            <v>03602439</v>
          </cell>
        </row>
        <row r="763">
          <cell r="A763">
            <v>3604431</v>
          </cell>
          <cell r="B763" t="str">
            <v>BAGA</v>
          </cell>
          <cell r="C763" t="str">
            <v>LUCA</v>
          </cell>
          <cell r="D763" t="str">
            <v>POLISPORTIVA SALF ALTOPADOVANA</v>
          </cell>
          <cell r="E763">
            <v>0</v>
          </cell>
          <cell r="F763">
            <v>2004</v>
          </cell>
          <cell r="G763">
            <v>0</v>
          </cell>
          <cell r="H763" t="str">
            <v>CM</v>
          </cell>
          <cell r="I763" t="str">
            <v>00145</v>
          </cell>
          <cell r="J763" t="str">
            <v>03604431</v>
          </cell>
        </row>
        <row r="764">
          <cell r="A764">
            <v>3604199</v>
          </cell>
          <cell r="B764" t="str">
            <v>BARBIERO</v>
          </cell>
          <cell r="C764" t="str">
            <v>ALEXANDER</v>
          </cell>
          <cell r="D764" t="str">
            <v>CSI ATLETICA COLLI BERICI A.S.D.</v>
          </cell>
          <cell r="E764">
            <v>0</v>
          </cell>
          <cell r="F764">
            <v>2004</v>
          </cell>
          <cell r="G764">
            <v>0</v>
          </cell>
          <cell r="H764" t="str">
            <v>CM</v>
          </cell>
          <cell r="I764" t="str">
            <v>00070</v>
          </cell>
          <cell r="J764" t="str">
            <v>03604199</v>
          </cell>
        </row>
        <row r="765">
          <cell r="A765">
            <v>3603032</v>
          </cell>
          <cell r="B765" t="str">
            <v>BASTIANELLO</v>
          </cell>
          <cell r="C765" t="str">
            <v>ALESSANDRO</v>
          </cell>
          <cell r="D765" t="str">
            <v>ATLETICA ARZIGNANO</v>
          </cell>
          <cell r="E765">
            <v>0</v>
          </cell>
          <cell r="F765">
            <v>2004</v>
          </cell>
          <cell r="G765">
            <v>0</v>
          </cell>
          <cell r="H765" t="str">
            <v>CM</v>
          </cell>
          <cell r="I765" t="str">
            <v>00131</v>
          </cell>
          <cell r="J765" t="str">
            <v>03603032</v>
          </cell>
        </row>
        <row r="766">
          <cell r="A766">
            <v>3602593</v>
          </cell>
          <cell r="B766" t="str">
            <v>BATTISTIN</v>
          </cell>
          <cell r="C766" t="str">
            <v>LUCA</v>
          </cell>
          <cell r="D766" t="str">
            <v>ATLETICA MONTECCHIO MAGGIORE</v>
          </cell>
          <cell r="E766">
            <v>0</v>
          </cell>
          <cell r="F766">
            <v>2003</v>
          </cell>
          <cell r="G766">
            <v>0</v>
          </cell>
          <cell r="H766" t="str">
            <v>CM</v>
          </cell>
          <cell r="I766" t="str">
            <v>00346</v>
          </cell>
          <cell r="J766" t="str">
            <v>03602593</v>
          </cell>
        </row>
        <row r="767">
          <cell r="A767">
            <v>3604027</v>
          </cell>
          <cell r="B767" t="str">
            <v>BEDIN</v>
          </cell>
          <cell r="C767" t="str">
            <v>ALESSANDRO</v>
          </cell>
          <cell r="D767" t="str">
            <v>ATLETICA MONTECCHIO MAGGIORE</v>
          </cell>
          <cell r="E767">
            <v>0</v>
          </cell>
          <cell r="F767">
            <v>2004</v>
          </cell>
          <cell r="G767">
            <v>0</v>
          </cell>
          <cell r="H767" t="str">
            <v>CM</v>
          </cell>
          <cell r="I767" t="str">
            <v>00346</v>
          </cell>
          <cell r="J767" t="str">
            <v>03604027</v>
          </cell>
        </row>
        <row r="768">
          <cell r="A768">
            <v>3603034</v>
          </cell>
          <cell r="B768" t="str">
            <v>BELLO CEDANO</v>
          </cell>
          <cell r="C768" t="str">
            <v>JANLUIS</v>
          </cell>
          <cell r="D768" t="str">
            <v>ATLETICA ARZIGNANO</v>
          </cell>
          <cell r="E768">
            <v>0</v>
          </cell>
          <cell r="F768">
            <v>2003</v>
          </cell>
          <cell r="G768">
            <v>0</v>
          </cell>
          <cell r="H768" t="str">
            <v>CM</v>
          </cell>
          <cell r="I768" t="str">
            <v>00131</v>
          </cell>
          <cell r="J768" t="str">
            <v>03603034</v>
          </cell>
        </row>
        <row r="769">
          <cell r="A769">
            <v>3603035</v>
          </cell>
          <cell r="B769" t="str">
            <v>BELTRAME</v>
          </cell>
          <cell r="C769" t="str">
            <v>EDOARDO</v>
          </cell>
          <cell r="D769" t="str">
            <v>ATLETICA ARZIGNANO</v>
          </cell>
          <cell r="E769">
            <v>0</v>
          </cell>
          <cell r="F769">
            <v>2003</v>
          </cell>
          <cell r="G769">
            <v>0</v>
          </cell>
          <cell r="H769" t="str">
            <v>CM</v>
          </cell>
          <cell r="I769" t="str">
            <v>00131</v>
          </cell>
          <cell r="J769" t="str">
            <v>03603035</v>
          </cell>
        </row>
        <row r="770">
          <cell r="A770">
            <v>3606755</v>
          </cell>
          <cell r="B770" t="str">
            <v>BENOZZATO</v>
          </cell>
          <cell r="C770" t="str">
            <v>FRANCESCO</v>
          </cell>
          <cell r="D770" t="str">
            <v>ATLETICA CALDOGNO '93</v>
          </cell>
          <cell r="E770">
            <v>0</v>
          </cell>
          <cell r="F770">
            <v>2003</v>
          </cell>
          <cell r="G770">
            <v>0</v>
          </cell>
          <cell r="H770" t="str">
            <v>CM</v>
          </cell>
          <cell r="I770" t="str">
            <v>00129</v>
          </cell>
          <cell r="J770" t="str">
            <v>03606755</v>
          </cell>
        </row>
        <row r="771">
          <cell r="A771">
            <v>3603940</v>
          </cell>
          <cell r="B771" t="str">
            <v>BERNARDI</v>
          </cell>
          <cell r="C771" t="str">
            <v>SAMUELE</v>
          </cell>
          <cell r="D771" t="str">
            <v>POLISPORTIVA DUEVILLE</v>
          </cell>
          <cell r="E771">
            <v>0</v>
          </cell>
          <cell r="F771">
            <v>2004</v>
          </cell>
          <cell r="G771">
            <v>0</v>
          </cell>
          <cell r="H771" t="str">
            <v>CM</v>
          </cell>
          <cell r="I771" t="str">
            <v>00112</v>
          </cell>
          <cell r="J771" t="str">
            <v>03603940</v>
          </cell>
        </row>
        <row r="772">
          <cell r="A772">
            <v>3603663</v>
          </cell>
          <cell r="B772" t="str">
            <v>BERTOLOTTI</v>
          </cell>
          <cell r="C772" t="str">
            <v>LEONARDO</v>
          </cell>
          <cell r="D772" t="str">
            <v>A.P.D. VALDAGNO</v>
          </cell>
          <cell r="E772">
            <v>0</v>
          </cell>
          <cell r="F772">
            <v>2004</v>
          </cell>
          <cell r="G772">
            <v>0</v>
          </cell>
          <cell r="H772" t="str">
            <v>CM</v>
          </cell>
          <cell r="I772" t="str">
            <v>00135</v>
          </cell>
          <cell r="J772" t="str">
            <v>03603663</v>
          </cell>
        </row>
        <row r="773">
          <cell r="A773">
            <v>3603853</v>
          </cell>
          <cell r="B773" t="str">
            <v>BITTARELLO</v>
          </cell>
          <cell r="C773" t="str">
            <v>KARIM</v>
          </cell>
          <cell r="D773" t="str">
            <v>ATLETICA CALDOGNO '93</v>
          </cell>
          <cell r="E773">
            <v>0</v>
          </cell>
          <cell r="F773">
            <v>2003</v>
          </cell>
          <cell r="G773">
            <v>0</v>
          </cell>
          <cell r="H773" t="str">
            <v>CM</v>
          </cell>
          <cell r="I773" t="str">
            <v>00129</v>
          </cell>
          <cell r="J773" t="str">
            <v>03603853</v>
          </cell>
        </row>
        <row r="774">
          <cell r="A774">
            <v>3605200</v>
          </cell>
          <cell r="B774" t="str">
            <v>BIZZOTTO</v>
          </cell>
          <cell r="C774" t="str">
            <v>SAMUELE</v>
          </cell>
          <cell r="D774" t="str">
            <v>C.S.I. TEZZE SUL BRENTA</v>
          </cell>
          <cell r="E774">
            <v>0</v>
          </cell>
          <cell r="F774">
            <v>2004</v>
          </cell>
          <cell r="G774">
            <v>0</v>
          </cell>
          <cell r="H774" t="str">
            <v>CM</v>
          </cell>
          <cell r="I774" t="str">
            <v>00134</v>
          </cell>
          <cell r="J774" t="str">
            <v>03605200</v>
          </cell>
        </row>
        <row r="775">
          <cell r="A775">
            <v>3602384</v>
          </cell>
          <cell r="B775" t="str">
            <v>BONAGURO</v>
          </cell>
          <cell r="C775" t="str">
            <v>GIOELE</v>
          </cell>
          <cell r="D775" t="str">
            <v>RISORGIVE</v>
          </cell>
          <cell r="E775">
            <v>0</v>
          </cell>
          <cell r="F775">
            <v>2004</v>
          </cell>
          <cell r="G775">
            <v>0</v>
          </cell>
          <cell r="H775" t="str">
            <v>CM</v>
          </cell>
          <cell r="I775" t="str">
            <v>00031</v>
          </cell>
          <cell r="J775" t="str">
            <v>03602384</v>
          </cell>
        </row>
        <row r="776">
          <cell r="A776">
            <v>3602447</v>
          </cell>
          <cell r="B776" t="str">
            <v>BORON</v>
          </cell>
          <cell r="C776" t="str">
            <v>NICOLã</v>
          </cell>
          <cell r="D776" t="str">
            <v>ATLETICA UNION CREAZZO A.S.D.</v>
          </cell>
          <cell r="E776">
            <v>0</v>
          </cell>
          <cell r="F776">
            <v>2003</v>
          </cell>
          <cell r="G776">
            <v>0</v>
          </cell>
          <cell r="H776" t="str">
            <v>CM</v>
          </cell>
          <cell r="I776" t="str">
            <v>00101</v>
          </cell>
          <cell r="J776" t="str">
            <v>03602447</v>
          </cell>
        </row>
        <row r="777">
          <cell r="A777">
            <v>3603857</v>
          </cell>
          <cell r="B777" t="str">
            <v>BOTTESIN</v>
          </cell>
          <cell r="C777" t="str">
            <v>CRISTIAN</v>
          </cell>
          <cell r="D777" t="str">
            <v>ATLETICA CALDOGNO '93</v>
          </cell>
          <cell r="E777">
            <v>0</v>
          </cell>
          <cell r="F777">
            <v>2003</v>
          </cell>
          <cell r="G777">
            <v>0</v>
          </cell>
          <cell r="H777" t="str">
            <v>CM</v>
          </cell>
          <cell r="I777" t="str">
            <v>00129</v>
          </cell>
          <cell r="J777" t="str">
            <v>03603857</v>
          </cell>
        </row>
        <row r="778">
          <cell r="A778">
            <v>3602451</v>
          </cell>
          <cell r="B778" t="str">
            <v>BOUDJEMA</v>
          </cell>
          <cell r="C778" t="str">
            <v>ISHAK</v>
          </cell>
          <cell r="D778" t="str">
            <v>ATLETICA UNION CREAZZO A.S.D.</v>
          </cell>
          <cell r="E778">
            <v>0</v>
          </cell>
          <cell r="F778">
            <v>2004</v>
          </cell>
          <cell r="G778">
            <v>0</v>
          </cell>
          <cell r="H778" t="str">
            <v>CM</v>
          </cell>
          <cell r="I778" t="str">
            <v>00101</v>
          </cell>
          <cell r="J778" t="str">
            <v>03602451</v>
          </cell>
        </row>
        <row r="779">
          <cell r="A779">
            <v>3607245</v>
          </cell>
          <cell r="B779" t="str">
            <v>BRACESCO</v>
          </cell>
          <cell r="C779" t="str">
            <v>GIACOMO</v>
          </cell>
          <cell r="D779" t="str">
            <v>CSI ATLETICA COLLI BERICI A.S.D.</v>
          </cell>
          <cell r="E779">
            <v>0</v>
          </cell>
          <cell r="F779">
            <v>2003</v>
          </cell>
          <cell r="G779">
            <v>0</v>
          </cell>
          <cell r="H779" t="str">
            <v>CM</v>
          </cell>
          <cell r="I779" t="str">
            <v>00070</v>
          </cell>
          <cell r="J779" t="str">
            <v>03607245</v>
          </cell>
        </row>
        <row r="780">
          <cell r="A780">
            <v>3604561</v>
          </cell>
          <cell r="B780" t="str">
            <v>BRENDOLAN</v>
          </cell>
          <cell r="C780" t="str">
            <v>MARCO</v>
          </cell>
          <cell r="D780" t="str">
            <v>AMICI DELL'ATLETICA VICENZA</v>
          </cell>
          <cell r="E780">
            <v>0</v>
          </cell>
          <cell r="F780">
            <v>2004</v>
          </cell>
          <cell r="G780">
            <v>0</v>
          </cell>
          <cell r="H780" t="str">
            <v>CM</v>
          </cell>
          <cell r="I780" t="str">
            <v>00265</v>
          </cell>
          <cell r="J780" t="str">
            <v>03604561</v>
          </cell>
        </row>
        <row r="781">
          <cell r="A781">
            <v>3603797</v>
          </cell>
          <cell r="B781" t="str">
            <v>BRESSAN</v>
          </cell>
          <cell r="C781" t="str">
            <v>NICOLA</v>
          </cell>
          <cell r="D781" t="str">
            <v>G.S. LEONICENA</v>
          </cell>
          <cell r="E781">
            <v>0</v>
          </cell>
          <cell r="F781">
            <v>2004</v>
          </cell>
          <cell r="G781">
            <v>0</v>
          </cell>
          <cell r="H781" t="str">
            <v>CM</v>
          </cell>
          <cell r="I781" t="str">
            <v>00136</v>
          </cell>
          <cell r="J781" t="str">
            <v>03603797</v>
          </cell>
        </row>
        <row r="782">
          <cell r="A782">
            <v>3603520</v>
          </cell>
          <cell r="B782" t="str">
            <v>BRIGO</v>
          </cell>
          <cell r="C782" t="str">
            <v>LORENZO</v>
          </cell>
          <cell r="D782" t="str">
            <v>U.S. SUMMANO</v>
          </cell>
          <cell r="E782">
            <v>0</v>
          </cell>
          <cell r="F782">
            <v>2004</v>
          </cell>
          <cell r="G782">
            <v>0</v>
          </cell>
          <cell r="H782" t="str">
            <v>CM</v>
          </cell>
          <cell r="I782" t="str">
            <v>00137</v>
          </cell>
          <cell r="J782" t="str">
            <v>03603520</v>
          </cell>
        </row>
        <row r="783">
          <cell r="A783">
            <v>3602450</v>
          </cell>
          <cell r="B783" t="str">
            <v>BUSATO</v>
          </cell>
          <cell r="C783" t="str">
            <v>FRANCESCO</v>
          </cell>
          <cell r="D783" t="str">
            <v>ATLETICA UNION CREAZZO A.S.D.</v>
          </cell>
          <cell r="E783">
            <v>0</v>
          </cell>
          <cell r="F783">
            <v>2003</v>
          </cell>
          <cell r="G783">
            <v>0</v>
          </cell>
          <cell r="H783" t="str">
            <v>CM</v>
          </cell>
          <cell r="I783" t="str">
            <v>00101</v>
          </cell>
          <cell r="J783" t="str">
            <v>03602450</v>
          </cell>
        </row>
        <row r="784">
          <cell r="A784">
            <v>3602456</v>
          </cell>
          <cell r="B784" t="str">
            <v>CAMPAGNOLO</v>
          </cell>
          <cell r="C784" t="str">
            <v>ANDREA</v>
          </cell>
          <cell r="D784" t="str">
            <v>ATLETICA UNION CREAZZO A.S.D.</v>
          </cell>
          <cell r="E784">
            <v>0</v>
          </cell>
          <cell r="F784">
            <v>2004</v>
          </cell>
          <cell r="G784">
            <v>0</v>
          </cell>
          <cell r="H784" t="str">
            <v>CM</v>
          </cell>
          <cell r="I784" t="str">
            <v>00101</v>
          </cell>
          <cell r="J784" t="str">
            <v>03602456</v>
          </cell>
        </row>
        <row r="785">
          <cell r="A785">
            <v>3602785</v>
          </cell>
          <cell r="B785" t="str">
            <v>CAON</v>
          </cell>
          <cell r="C785" t="str">
            <v>MATTEO</v>
          </cell>
          <cell r="D785" t="str">
            <v>C.S.I. TEZZE SUL BRENTA</v>
          </cell>
          <cell r="E785">
            <v>0</v>
          </cell>
          <cell r="F785">
            <v>2004</v>
          </cell>
          <cell r="G785">
            <v>0</v>
          </cell>
          <cell r="H785" t="str">
            <v>CM</v>
          </cell>
          <cell r="I785" t="str">
            <v>00134</v>
          </cell>
          <cell r="J785" t="str">
            <v>03602785</v>
          </cell>
        </row>
        <row r="786">
          <cell r="A786">
            <v>3604407</v>
          </cell>
          <cell r="B786" t="str">
            <v>CAPPELLO</v>
          </cell>
          <cell r="C786" t="str">
            <v>LEONARDO</v>
          </cell>
          <cell r="D786" t="str">
            <v>POLISPORTIVA SALF ALTOPADOVANA</v>
          </cell>
          <cell r="E786">
            <v>0</v>
          </cell>
          <cell r="F786">
            <v>2004</v>
          </cell>
          <cell r="G786">
            <v>0</v>
          </cell>
          <cell r="H786" t="str">
            <v>CM</v>
          </cell>
          <cell r="I786" t="str">
            <v>00145</v>
          </cell>
          <cell r="J786" t="str">
            <v>03604407</v>
          </cell>
        </row>
        <row r="787">
          <cell r="A787">
            <v>3602270</v>
          </cell>
          <cell r="B787" t="str">
            <v>CAPPELLOTTO</v>
          </cell>
          <cell r="C787" t="str">
            <v>FRANCESCO</v>
          </cell>
          <cell r="D787" t="str">
            <v>POL. DIL. MONTECCHIO PRECALCINO</v>
          </cell>
          <cell r="E787">
            <v>0</v>
          </cell>
          <cell r="F787">
            <v>2003</v>
          </cell>
          <cell r="G787">
            <v>0</v>
          </cell>
          <cell r="H787" t="str">
            <v>CM</v>
          </cell>
          <cell r="I787" t="str">
            <v>00004</v>
          </cell>
          <cell r="J787" t="str">
            <v>03602270</v>
          </cell>
        </row>
        <row r="788">
          <cell r="A788">
            <v>3603685</v>
          </cell>
          <cell r="B788" t="str">
            <v>CAREGNATO</v>
          </cell>
          <cell r="C788" t="str">
            <v>PAOLO</v>
          </cell>
          <cell r="D788" t="str">
            <v>C.S.I. TEZZE SUL BRENTA</v>
          </cell>
          <cell r="E788">
            <v>0</v>
          </cell>
          <cell r="F788">
            <v>2003</v>
          </cell>
          <cell r="G788">
            <v>0</v>
          </cell>
          <cell r="H788" t="str">
            <v>CM</v>
          </cell>
          <cell r="I788" t="str">
            <v>00134</v>
          </cell>
          <cell r="J788" t="str">
            <v>03603685</v>
          </cell>
        </row>
        <row r="789">
          <cell r="A789">
            <v>3603268</v>
          </cell>
          <cell r="B789" t="str">
            <v>CARIOLATO</v>
          </cell>
          <cell r="C789" t="str">
            <v>GIACOMO</v>
          </cell>
          <cell r="D789" t="str">
            <v>A.P.D. VALDAGNO</v>
          </cell>
          <cell r="E789">
            <v>0</v>
          </cell>
          <cell r="F789">
            <v>2004</v>
          </cell>
          <cell r="G789">
            <v>0</v>
          </cell>
          <cell r="H789" t="str">
            <v>CM</v>
          </cell>
          <cell r="I789" t="str">
            <v>00135</v>
          </cell>
          <cell r="J789" t="str">
            <v>03603268</v>
          </cell>
        </row>
        <row r="790">
          <cell r="A790">
            <v>3603860</v>
          </cell>
          <cell r="B790" t="str">
            <v>CARIOLATO</v>
          </cell>
          <cell r="C790" t="str">
            <v>MARCO</v>
          </cell>
          <cell r="D790" t="str">
            <v>ATLETICA CALDOGNO '93</v>
          </cell>
          <cell r="E790">
            <v>0</v>
          </cell>
          <cell r="F790">
            <v>2003</v>
          </cell>
          <cell r="G790">
            <v>0</v>
          </cell>
          <cell r="H790" t="str">
            <v>CM</v>
          </cell>
          <cell r="I790" t="str">
            <v>00129</v>
          </cell>
          <cell r="J790" t="str">
            <v>03603860</v>
          </cell>
        </row>
        <row r="791">
          <cell r="A791">
            <v>3602461</v>
          </cell>
          <cell r="B791" t="str">
            <v>CARLESSO</v>
          </cell>
          <cell r="C791" t="str">
            <v>MATTEO</v>
          </cell>
          <cell r="D791" t="str">
            <v>ATLETICA UNION CREAZZO A.S.D.</v>
          </cell>
          <cell r="E791">
            <v>0</v>
          </cell>
          <cell r="F791">
            <v>2004</v>
          </cell>
          <cell r="G791">
            <v>0</v>
          </cell>
          <cell r="H791" t="str">
            <v>CM</v>
          </cell>
          <cell r="I791" t="str">
            <v>00101</v>
          </cell>
          <cell r="J791" t="str">
            <v>03602461</v>
          </cell>
        </row>
        <row r="792">
          <cell r="A792">
            <v>3604137</v>
          </cell>
          <cell r="B792" t="str">
            <v>CARNIELLO</v>
          </cell>
          <cell r="C792" t="str">
            <v>GIOVANNI</v>
          </cell>
          <cell r="D792" t="str">
            <v>C.S.I. TEZZE SUL BRENTA</v>
          </cell>
          <cell r="E792">
            <v>0</v>
          </cell>
          <cell r="F792">
            <v>2004</v>
          </cell>
          <cell r="G792">
            <v>0</v>
          </cell>
          <cell r="H792" t="str">
            <v>CM</v>
          </cell>
          <cell r="I792" t="str">
            <v>00134</v>
          </cell>
          <cell r="J792" t="str">
            <v>03604137</v>
          </cell>
        </row>
        <row r="793">
          <cell r="A793">
            <v>3603679</v>
          </cell>
          <cell r="B793" t="str">
            <v>CERANTOLA</v>
          </cell>
          <cell r="C793" t="str">
            <v>DAVIDE</v>
          </cell>
          <cell r="D793" t="str">
            <v>C.S.I. TEZZE SUL BRENTA</v>
          </cell>
          <cell r="E793">
            <v>0</v>
          </cell>
          <cell r="F793">
            <v>2003</v>
          </cell>
          <cell r="G793">
            <v>0</v>
          </cell>
          <cell r="H793" t="str">
            <v>CM</v>
          </cell>
          <cell r="I793" t="str">
            <v>00134</v>
          </cell>
          <cell r="J793" t="str">
            <v>03603679</v>
          </cell>
        </row>
        <row r="794">
          <cell r="A794">
            <v>3602391</v>
          </cell>
          <cell r="B794" t="str">
            <v>CLERI</v>
          </cell>
          <cell r="C794" t="str">
            <v>NICCOLO'</v>
          </cell>
          <cell r="D794" t="str">
            <v>RISORGIVE</v>
          </cell>
          <cell r="E794">
            <v>0</v>
          </cell>
          <cell r="F794">
            <v>2004</v>
          </cell>
          <cell r="G794">
            <v>0</v>
          </cell>
          <cell r="H794" t="str">
            <v>CM</v>
          </cell>
          <cell r="I794" t="str">
            <v>00031</v>
          </cell>
          <cell r="J794" t="str">
            <v>03602391</v>
          </cell>
        </row>
        <row r="795">
          <cell r="A795">
            <v>3602600</v>
          </cell>
          <cell r="B795" t="str">
            <v>COLA</v>
          </cell>
          <cell r="C795" t="str">
            <v>GABRIELE</v>
          </cell>
          <cell r="D795" t="str">
            <v>ATLETICA MONTECCHIO MAGGIORE</v>
          </cell>
          <cell r="E795">
            <v>0</v>
          </cell>
          <cell r="F795">
            <v>2004</v>
          </cell>
          <cell r="G795">
            <v>0</v>
          </cell>
          <cell r="H795" t="str">
            <v>CM</v>
          </cell>
          <cell r="I795" t="str">
            <v>00346</v>
          </cell>
          <cell r="J795" t="str">
            <v>03602600</v>
          </cell>
        </row>
        <row r="796">
          <cell r="A796">
            <v>3603951</v>
          </cell>
          <cell r="B796" t="str">
            <v>COLLINA</v>
          </cell>
          <cell r="C796" t="str">
            <v>GIACOMO</v>
          </cell>
          <cell r="D796" t="str">
            <v>POLISPORTIVA DUEVILLE</v>
          </cell>
          <cell r="E796">
            <v>0</v>
          </cell>
          <cell r="F796">
            <v>2004</v>
          </cell>
          <cell r="G796">
            <v>0</v>
          </cell>
          <cell r="H796" t="str">
            <v>CM</v>
          </cell>
          <cell r="I796" t="str">
            <v>00112</v>
          </cell>
          <cell r="J796" t="str">
            <v>03603951</v>
          </cell>
        </row>
        <row r="797">
          <cell r="A797">
            <v>3602467</v>
          </cell>
          <cell r="B797" t="str">
            <v>CONI</v>
          </cell>
          <cell r="C797" t="str">
            <v>RICCARDO</v>
          </cell>
          <cell r="D797" t="str">
            <v>ATLETICA UNION CREAZZO A.S.D.</v>
          </cell>
          <cell r="E797">
            <v>0</v>
          </cell>
          <cell r="F797">
            <v>2004</v>
          </cell>
          <cell r="G797">
            <v>0</v>
          </cell>
          <cell r="H797" t="str">
            <v>CM</v>
          </cell>
          <cell r="I797" t="str">
            <v>00101</v>
          </cell>
          <cell r="J797" t="str">
            <v>03602467</v>
          </cell>
        </row>
        <row r="798">
          <cell r="A798">
            <v>3603773</v>
          </cell>
          <cell r="B798" t="str">
            <v>CONTRO</v>
          </cell>
          <cell r="C798" t="str">
            <v>FILIPPO LEOPOLDO</v>
          </cell>
          <cell r="D798" t="str">
            <v>G.S. LEONICENA</v>
          </cell>
          <cell r="E798">
            <v>0</v>
          </cell>
          <cell r="F798">
            <v>2004</v>
          </cell>
          <cell r="G798">
            <v>0</v>
          </cell>
          <cell r="H798" t="str">
            <v>CM</v>
          </cell>
          <cell r="I798" t="str">
            <v>00136</v>
          </cell>
          <cell r="J798" t="str">
            <v>03603773</v>
          </cell>
        </row>
        <row r="799">
          <cell r="A799">
            <v>3603148</v>
          </cell>
          <cell r="B799" t="str">
            <v>COSTA</v>
          </cell>
          <cell r="C799" t="str">
            <v>MARCO</v>
          </cell>
          <cell r="D799" t="str">
            <v>GRUPPO SPORTIVO ALPINI VICENZA</v>
          </cell>
          <cell r="E799">
            <v>0</v>
          </cell>
          <cell r="F799">
            <v>2004</v>
          </cell>
          <cell r="G799">
            <v>0</v>
          </cell>
          <cell r="H799" t="str">
            <v>CM</v>
          </cell>
          <cell r="I799" t="str">
            <v>00288</v>
          </cell>
          <cell r="J799" t="str">
            <v>03603148</v>
          </cell>
        </row>
        <row r="800">
          <cell r="A800">
            <v>3603774</v>
          </cell>
          <cell r="B800" t="str">
            <v>CUOGHI</v>
          </cell>
          <cell r="C800" t="str">
            <v>EDOARDO</v>
          </cell>
          <cell r="D800" t="str">
            <v>G.S. LEONICENA</v>
          </cell>
          <cell r="E800">
            <v>0</v>
          </cell>
          <cell r="F800">
            <v>2004</v>
          </cell>
          <cell r="G800">
            <v>0</v>
          </cell>
          <cell r="H800" t="str">
            <v>CM</v>
          </cell>
          <cell r="I800" t="str">
            <v>00136</v>
          </cell>
          <cell r="J800" t="str">
            <v>03603774</v>
          </cell>
        </row>
        <row r="801">
          <cell r="A801">
            <v>3603775</v>
          </cell>
          <cell r="B801" t="str">
            <v>DAL BEN</v>
          </cell>
          <cell r="C801" t="str">
            <v>DAMIANO</v>
          </cell>
          <cell r="D801" t="str">
            <v>G.S. LEONICENA</v>
          </cell>
          <cell r="E801">
            <v>0</v>
          </cell>
          <cell r="F801">
            <v>2004</v>
          </cell>
          <cell r="G801">
            <v>0</v>
          </cell>
          <cell r="H801" t="str">
            <v>CM</v>
          </cell>
          <cell r="I801" t="str">
            <v>00136</v>
          </cell>
          <cell r="J801" t="str">
            <v>03603775</v>
          </cell>
        </row>
        <row r="802">
          <cell r="A802">
            <v>3603046</v>
          </cell>
          <cell r="B802" t="str">
            <v>DAL GRANDE</v>
          </cell>
          <cell r="C802" t="str">
            <v>ETTORE</v>
          </cell>
          <cell r="D802" t="str">
            <v>ATLETICA ARZIGNANO</v>
          </cell>
          <cell r="E802">
            <v>0</v>
          </cell>
          <cell r="F802">
            <v>2003</v>
          </cell>
          <cell r="G802">
            <v>0</v>
          </cell>
          <cell r="H802" t="str">
            <v>CM</v>
          </cell>
          <cell r="I802" t="str">
            <v>00131</v>
          </cell>
          <cell r="J802" t="str">
            <v>03603046</v>
          </cell>
        </row>
        <row r="803">
          <cell r="A803">
            <v>3604139</v>
          </cell>
          <cell r="B803" t="str">
            <v>DE FAVERI</v>
          </cell>
          <cell r="C803" t="str">
            <v>LEONARDO</v>
          </cell>
          <cell r="D803" t="str">
            <v>C.S.I. TEZZE SUL BRENTA</v>
          </cell>
          <cell r="E803">
            <v>0</v>
          </cell>
          <cell r="F803">
            <v>2003</v>
          </cell>
          <cell r="G803">
            <v>0</v>
          </cell>
          <cell r="H803" t="str">
            <v>CM</v>
          </cell>
          <cell r="I803" t="str">
            <v>00134</v>
          </cell>
          <cell r="J803" t="str">
            <v>03604139</v>
          </cell>
        </row>
        <row r="804">
          <cell r="A804">
            <v>3604426</v>
          </cell>
          <cell r="B804" t="str">
            <v>DE POLI</v>
          </cell>
          <cell r="C804" t="str">
            <v>LORENZO</v>
          </cell>
          <cell r="D804" t="str">
            <v>POLISPORTIVA SALF ALTOPADOVANA</v>
          </cell>
          <cell r="E804">
            <v>0</v>
          </cell>
          <cell r="F804">
            <v>2003</v>
          </cell>
          <cell r="G804">
            <v>0</v>
          </cell>
          <cell r="H804" t="str">
            <v>CM</v>
          </cell>
          <cell r="I804" t="str">
            <v>00145</v>
          </cell>
          <cell r="J804" t="str">
            <v>03604426</v>
          </cell>
        </row>
        <row r="805">
          <cell r="A805">
            <v>3604305</v>
          </cell>
          <cell r="B805" t="str">
            <v>DE ROSSI</v>
          </cell>
          <cell r="C805" t="str">
            <v>EDOARDO</v>
          </cell>
          <cell r="D805" t="str">
            <v>AMICI DELL'ATLETICA VICENZA</v>
          </cell>
          <cell r="E805">
            <v>0</v>
          </cell>
          <cell r="F805">
            <v>2004</v>
          </cell>
          <cell r="G805">
            <v>0</v>
          </cell>
          <cell r="H805" t="str">
            <v>CM</v>
          </cell>
          <cell r="I805" t="str">
            <v>00265</v>
          </cell>
          <cell r="J805" t="str">
            <v>03604305</v>
          </cell>
        </row>
        <row r="806">
          <cell r="A806">
            <v>3603804</v>
          </cell>
          <cell r="B806" t="str">
            <v>DE STEFANI</v>
          </cell>
          <cell r="C806" t="str">
            <v>EMANUELE</v>
          </cell>
          <cell r="D806" t="str">
            <v>G.S. LEONICENA</v>
          </cell>
          <cell r="E806">
            <v>0</v>
          </cell>
          <cell r="F806">
            <v>2004</v>
          </cell>
          <cell r="G806">
            <v>0</v>
          </cell>
          <cell r="H806" t="str">
            <v>CM</v>
          </cell>
          <cell r="I806" t="str">
            <v>00136</v>
          </cell>
          <cell r="J806" t="str">
            <v>03603804</v>
          </cell>
        </row>
        <row r="807">
          <cell r="A807">
            <v>3605837</v>
          </cell>
          <cell r="B807" t="str">
            <v>DONA'</v>
          </cell>
          <cell r="C807" t="str">
            <v>GIACOMO</v>
          </cell>
          <cell r="D807" t="str">
            <v>POLISPORTIVA DUEVILLE</v>
          </cell>
          <cell r="E807">
            <v>0</v>
          </cell>
          <cell r="F807">
            <v>2003</v>
          </cell>
          <cell r="G807">
            <v>0</v>
          </cell>
          <cell r="H807" t="str">
            <v>CM</v>
          </cell>
          <cell r="I807" t="str">
            <v>00112</v>
          </cell>
          <cell r="J807" t="str">
            <v>03605837</v>
          </cell>
        </row>
        <row r="808">
          <cell r="A808">
            <v>3603562</v>
          </cell>
          <cell r="B808" t="str">
            <v>FABRIS</v>
          </cell>
          <cell r="C808" t="str">
            <v>LEONARDO</v>
          </cell>
          <cell r="D808" t="str">
            <v>AMICI DELL'ATLETICA VICENZA</v>
          </cell>
          <cell r="E808">
            <v>0</v>
          </cell>
          <cell r="F808">
            <v>2004</v>
          </cell>
          <cell r="G808">
            <v>0</v>
          </cell>
          <cell r="H808" t="str">
            <v>CM</v>
          </cell>
          <cell r="I808" t="str">
            <v>00265</v>
          </cell>
          <cell r="J808" t="str">
            <v>03603562</v>
          </cell>
        </row>
        <row r="809">
          <cell r="A809">
            <v>3604223</v>
          </cell>
          <cell r="B809" t="str">
            <v>FABRIS</v>
          </cell>
          <cell r="C809" t="str">
            <v>MICHAEL</v>
          </cell>
          <cell r="D809" t="str">
            <v>CSI ATLETICA COLLI BERICI A.S.D.</v>
          </cell>
          <cell r="E809">
            <v>0</v>
          </cell>
          <cell r="F809">
            <v>2003</v>
          </cell>
          <cell r="G809">
            <v>0</v>
          </cell>
          <cell r="H809" t="str">
            <v>CM</v>
          </cell>
          <cell r="I809" t="str">
            <v>00070</v>
          </cell>
          <cell r="J809" t="str">
            <v>03604223</v>
          </cell>
        </row>
        <row r="810">
          <cell r="A810">
            <v>3604409</v>
          </cell>
          <cell r="B810" t="str">
            <v>FAVERO</v>
          </cell>
          <cell r="C810" t="str">
            <v>MARCO</v>
          </cell>
          <cell r="D810" t="str">
            <v>POLISPORTIVA SALF ALTOPADOVANA</v>
          </cell>
          <cell r="E810">
            <v>0</v>
          </cell>
          <cell r="F810">
            <v>2004</v>
          </cell>
          <cell r="G810">
            <v>0</v>
          </cell>
          <cell r="H810" t="str">
            <v>CM</v>
          </cell>
          <cell r="I810" t="str">
            <v>00145</v>
          </cell>
          <cell r="J810" t="str">
            <v>03604409</v>
          </cell>
        </row>
        <row r="811">
          <cell r="A811">
            <v>3603968</v>
          </cell>
          <cell r="B811" t="str">
            <v>FIN</v>
          </cell>
          <cell r="C811" t="str">
            <v>DANIELE</v>
          </cell>
          <cell r="D811" t="str">
            <v>POLISPORTIVA DUEVILLE</v>
          </cell>
          <cell r="E811">
            <v>0</v>
          </cell>
          <cell r="F811">
            <v>2003</v>
          </cell>
          <cell r="G811">
            <v>0</v>
          </cell>
          <cell r="H811" t="str">
            <v>CM</v>
          </cell>
          <cell r="I811" t="str">
            <v>00112</v>
          </cell>
          <cell r="J811" t="str">
            <v>03603968</v>
          </cell>
        </row>
        <row r="812">
          <cell r="A812">
            <v>3603340</v>
          </cell>
          <cell r="B812" t="str">
            <v>FIN</v>
          </cell>
          <cell r="C812" t="str">
            <v>DAVID</v>
          </cell>
          <cell r="D812" t="str">
            <v>ATLETICA VALCHIAMPO</v>
          </cell>
          <cell r="E812">
            <v>0</v>
          </cell>
          <cell r="F812">
            <v>2004</v>
          </cell>
          <cell r="G812">
            <v>0</v>
          </cell>
          <cell r="H812" t="str">
            <v>CM</v>
          </cell>
          <cell r="I812" t="str">
            <v>00140</v>
          </cell>
          <cell r="J812" t="str">
            <v>03603340</v>
          </cell>
        </row>
        <row r="813">
          <cell r="A813">
            <v>3603720</v>
          </cell>
          <cell r="B813" t="str">
            <v>FIN</v>
          </cell>
          <cell r="C813" t="str">
            <v>EDOARDO GIOVANNI</v>
          </cell>
          <cell r="D813" t="str">
            <v>ATLETICA UNION CREAZZO A.S.D.</v>
          </cell>
          <cell r="E813">
            <v>0</v>
          </cell>
          <cell r="F813">
            <v>2004</v>
          </cell>
          <cell r="G813">
            <v>0</v>
          </cell>
          <cell r="H813" t="str">
            <v>CM</v>
          </cell>
          <cell r="I813" t="str">
            <v>00101</v>
          </cell>
          <cell r="J813" t="str">
            <v>03603720</v>
          </cell>
        </row>
        <row r="814">
          <cell r="A814">
            <v>3604228</v>
          </cell>
          <cell r="B814" t="str">
            <v>FIORASO</v>
          </cell>
          <cell r="C814" t="str">
            <v>ANTON</v>
          </cell>
          <cell r="D814" t="str">
            <v>CSI ATLETICA COLLI BERICI A.S.D.</v>
          </cell>
          <cell r="E814">
            <v>0</v>
          </cell>
          <cell r="F814">
            <v>2004</v>
          </cell>
          <cell r="G814">
            <v>0</v>
          </cell>
          <cell r="H814" t="str">
            <v>CM</v>
          </cell>
          <cell r="I814" t="str">
            <v>00070</v>
          </cell>
          <cell r="J814" t="str">
            <v>03604228</v>
          </cell>
        </row>
        <row r="815">
          <cell r="A815">
            <v>3603780</v>
          </cell>
          <cell r="B815" t="str">
            <v>FLORIANI</v>
          </cell>
          <cell r="C815" t="str">
            <v>LEONARDO</v>
          </cell>
          <cell r="D815" t="str">
            <v>G.S. LEONICENA</v>
          </cell>
          <cell r="E815">
            <v>0</v>
          </cell>
          <cell r="F815">
            <v>2004</v>
          </cell>
          <cell r="G815">
            <v>0</v>
          </cell>
          <cell r="H815" t="str">
            <v>CM</v>
          </cell>
          <cell r="I815" t="str">
            <v>00136</v>
          </cell>
          <cell r="J815" t="str">
            <v>03603780</v>
          </cell>
        </row>
        <row r="816">
          <cell r="A816">
            <v>3604232</v>
          </cell>
          <cell r="B816" t="str">
            <v>FRACCA</v>
          </cell>
          <cell r="C816" t="str">
            <v>PIETRO</v>
          </cell>
          <cell r="D816" t="str">
            <v>CSI ATLETICA COLLI BERICI A.S.D.</v>
          </cell>
          <cell r="E816">
            <v>0</v>
          </cell>
          <cell r="F816">
            <v>2003</v>
          </cell>
          <cell r="G816">
            <v>0</v>
          </cell>
          <cell r="H816" t="str">
            <v>CM</v>
          </cell>
          <cell r="I816" t="str">
            <v>00070</v>
          </cell>
          <cell r="J816" t="str">
            <v>03604232</v>
          </cell>
        </row>
        <row r="817">
          <cell r="A817">
            <v>3603347</v>
          </cell>
          <cell r="B817" t="str">
            <v>GALIOTTO</v>
          </cell>
          <cell r="C817" t="str">
            <v>TOMMASO</v>
          </cell>
          <cell r="D817" t="str">
            <v>ATLETICA VALCHIAMPO</v>
          </cell>
          <cell r="E817">
            <v>0</v>
          </cell>
          <cell r="F817">
            <v>2003</v>
          </cell>
          <cell r="G817">
            <v>0</v>
          </cell>
          <cell r="H817" t="str">
            <v>CM</v>
          </cell>
          <cell r="I817" t="str">
            <v>00140</v>
          </cell>
          <cell r="J817" t="str">
            <v>03603347</v>
          </cell>
        </row>
        <row r="818">
          <cell r="A818">
            <v>3602605</v>
          </cell>
          <cell r="B818" t="str">
            <v>GATTOLIN</v>
          </cell>
          <cell r="C818" t="str">
            <v>EDOARDO</v>
          </cell>
          <cell r="D818" t="str">
            <v>ATLETICA MONTECCHIO MAGGIORE</v>
          </cell>
          <cell r="E818">
            <v>0</v>
          </cell>
          <cell r="F818">
            <v>2004</v>
          </cell>
          <cell r="G818">
            <v>0</v>
          </cell>
          <cell r="H818" t="str">
            <v>CM</v>
          </cell>
          <cell r="I818" t="str">
            <v>00346</v>
          </cell>
          <cell r="J818" t="str">
            <v>03602605</v>
          </cell>
        </row>
        <row r="819">
          <cell r="A819">
            <v>3603062</v>
          </cell>
          <cell r="B819" t="str">
            <v>GECCHELE</v>
          </cell>
          <cell r="C819" t="str">
            <v>KEVIN</v>
          </cell>
          <cell r="D819" t="str">
            <v>ATLETICA ARZIGNANO</v>
          </cell>
          <cell r="E819">
            <v>0</v>
          </cell>
          <cell r="F819">
            <v>2004</v>
          </cell>
          <cell r="G819">
            <v>0</v>
          </cell>
          <cell r="H819" t="str">
            <v>CM</v>
          </cell>
          <cell r="I819" t="str">
            <v>00131</v>
          </cell>
          <cell r="J819" t="str">
            <v>03603062</v>
          </cell>
        </row>
        <row r="820">
          <cell r="A820">
            <v>3604115</v>
          </cell>
          <cell r="B820" t="str">
            <v>GHELLER</v>
          </cell>
          <cell r="C820" t="str">
            <v>JOEY</v>
          </cell>
          <cell r="D820" t="str">
            <v>POLISPORTIVA DUEVILLE</v>
          </cell>
          <cell r="E820">
            <v>0</v>
          </cell>
          <cell r="F820">
            <v>2004</v>
          </cell>
          <cell r="G820">
            <v>0</v>
          </cell>
          <cell r="H820" t="str">
            <v>CM</v>
          </cell>
          <cell r="I820" t="str">
            <v>00112</v>
          </cell>
          <cell r="J820" t="str">
            <v>03604115</v>
          </cell>
        </row>
        <row r="821">
          <cell r="A821">
            <v>3603065</v>
          </cell>
          <cell r="B821" t="str">
            <v>GIACOMAZZI</v>
          </cell>
          <cell r="C821" t="str">
            <v>MATTIA</v>
          </cell>
          <cell r="D821" t="str">
            <v>ATLETICA ARZIGNANO</v>
          </cell>
          <cell r="E821">
            <v>0</v>
          </cell>
          <cell r="F821">
            <v>2003</v>
          </cell>
          <cell r="G821">
            <v>0</v>
          </cell>
          <cell r="H821" t="str">
            <v>CM</v>
          </cell>
          <cell r="I821" t="str">
            <v>00131</v>
          </cell>
          <cell r="J821" t="str">
            <v>03603065</v>
          </cell>
        </row>
        <row r="822">
          <cell r="A822">
            <v>3602771</v>
          </cell>
          <cell r="B822" t="str">
            <v>GIROLIMETTO</v>
          </cell>
          <cell r="C822" t="str">
            <v>FEDERICO</v>
          </cell>
          <cell r="D822" t="str">
            <v>C.S.I. TEZZE SUL BRENTA</v>
          </cell>
          <cell r="E822">
            <v>0</v>
          </cell>
          <cell r="F822">
            <v>2003</v>
          </cell>
          <cell r="G822">
            <v>0</v>
          </cell>
          <cell r="H822" t="str">
            <v>CM</v>
          </cell>
          <cell r="I822" t="str">
            <v>00134</v>
          </cell>
          <cell r="J822" t="str">
            <v>03602771</v>
          </cell>
        </row>
        <row r="823">
          <cell r="A823">
            <v>3603887</v>
          </cell>
          <cell r="B823" t="str">
            <v>GIUNTA</v>
          </cell>
          <cell r="C823" t="str">
            <v>SAMUELE</v>
          </cell>
          <cell r="D823" t="str">
            <v>ATLETICA CALDOGNO '93</v>
          </cell>
          <cell r="E823">
            <v>0</v>
          </cell>
          <cell r="F823">
            <v>2004</v>
          </cell>
          <cell r="G823">
            <v>0</v>
          </cell>
          <cell r="H823" t="str">
            <v>CM</v>
          </cell>
          <cell r="I823" t="str">
            <v>00129</v>
          </cell>
          <cell r="J823" t="str">
            <v>03603887</v>
          </cell>
        </row>
        <row r="824">
          <cell r="A824">
            <v>3606015</v>
          </cell>
          <cell r="B824" t="str">
            <v>GOBBATO</v>
          </cell>
          <cell r="C824" t="str">
            <v>ALESSANDRO</v>
          </cell>
          <cell r="D824" t="str">
            <v>CSI ATLETICA COLLI BERICI A.S.D.</v>
          </cell>
          <cell r="E824">
            <v>0</v>
          </cell>
          <cell r="F824">
            <v>2003</v>
          </cell>
          <cell r="G824">
            <v>0</v>
          </cell>
          <cell r="H824" t="str">
            <v>CM</v>
          </cell>
          <cell r="I824" t="str">
            <v>00070</v>
          </cell>
          <cell r="J824" t="str">
            <v>03606015</v>
          </cell>
        </row>
        <row r="825">
          <cell r="A825">
            <v>3607423</v>
          </cell>
          <cell r="B825" t="str">
            <v>GROSSELE</v>
          </cell>
          <cell r="C825" t="str">
            <v>GIACOMO</v>
          </cell>
          <cell r="D825" t="str">
            <v>C.S.I. TEZZE SUL BRENTA</v>
          </cell>
          <cell r="E825">
            <v>0</v>
          </cell>
          <cell r="F825">
            <v>2004</v>
          </cell>
          <cell r="G825">
            <v>0</v>
          </cell>
          <cell r="H825" t="str">
            <v>CM</v>
          </cell>
          <cell r="I825" t="str">
            <v>00134</v>
          </cell>
          <cell r="J825" t="str">
            <v>03607423</v>
          </cell>
        </row>
        <row r="826">
          <cell r="A826">
            <v>3604411</v>
          </cell>
          <cell r="B826" t="str">
            <v>GROSSELLE</v>
          </cell>
          <cell r="C826" t="str">
            <v>ANTONIO</v>
          </cell>
          <cell r="D826" t="str">
            <v>POLISPORTIVA SALF ALTOPADOVANA</v>
          </cell>
          <cell r="E826">
            <v>0</v>
          </cell>
          <cell r="F826">
            <v>2004</v>
          </cell>
          <cell r="G826">
            <v>0</v>
          </cell>
          <cell r="H826" t="str">
            <v>CM</v>
          </cell>
          <cell r="I826" t="str">
            <v>00145</v>
          </cell>
          <cell r="J826" t="str">
            <v>03604411</v>
          </cell>
        </row>
        <row r="827">
          <cell r="A827">
            <v>3603117</v>
          </cell>
          <cell r="B827" t="str">
            <v>GUERRA</v>
          </cell>
          <cell r="C827" t="str">
            <v>ALEX</v>
          </cell>
          <cell r="D827" t="str">
            <v>A.S.D. VALLI DEL PASUBIO</v>
          </cell>
          <cell r="E827">
            <v>0</v>
          </cell>
          <cell r="F827">
            <v>2004</v>
          </cell>
          <cell r="G827">
            <v>0</v>
          </cell>
          <cell r="H827" t="str">
            <v>CM</v>
          </cell>
          <cell r="I827" t="str">
            <v>00073</v>
          </cell>
          <cell r="J827" t="str">
            <v>03603117</v>
          </cell>
        </row>
        <row r="828">
          <cell r="A828">
            <v>3603008</v>
          </cell>
          <cell r="B828" t="str">
            <v>GUERRERO</v>
          </cell>
          <cell r="C828" t="str">
            <v>FRANCO</v>
          </cell>
          <cell r="D828" t="str">
            <v>ATLETICA ARZIGNANO</v>
          </cell>
          <cell r="E828">
            <v>0</v>
          </cell>
          <cell r="F828">
            <v>2003</v>
          </cell>
          <cell r="G828">
            <v>0</v>
          </cell>
          <cell r="H828" t="str">
            <v>CM</v>
          </cell>
          <cell r="I828" t="str">
            <v>00131</v>
          </cell>
          <cell r="J828" t="str">
            <v>03603008</v>
          </cell>
        </row>
        <row r="829">
          <cell r="A829">
            <v>3603696</v>
          </cell>
          <cell r="B829" t="str">
            <v>GUIOTTO</v>
          </cell>
          <cell r="C829" t="str">
            <v>ALESSANDRO</v>
          </cell>
          <cell r="D829" t="str">
            <v>A.P.D. VALDAGNO</v>
          </cell>
          <cell r="E829">
            <v>0</v>
          </cell>
          <cell r="F829">
            <v>2004</v>
          </cell>
          <cell r="G829">
            <v>0</v>
          </cell>
          <cell r="H829" t="str">
            <v>CM</v>
          </cell>
          <cell r="I829" t="str">
            <v>00135</v>
          </cell>
          <cell r="J829" t="str">
            <v>03603696</v>
          </cell>
        </row>
        <row r="830">
          <cell r="A830">
            <v>3604236</v>
          </cell>
          <cell r="B830" t="str">
            <v>GULINELLI</v>
          </cell>
          <cell r="C830" t="str">
            <v>LORENZO</v>
          </cell>
          <cell r="D830" t="str">
            <v>CSI ATLETICA COLLI BERICI A.S.D.</v>
          </cell>
          <cell r="E830">
            <v>0</v>
          </cell>
          <cell r="F830">
            <v>2004</v>
          </cell>
          <cell r="G830">
            <v>0</v>
          </cell>
          <cell r="H830" t="str">
            <v>CM</v>
          </cell>
          <cell r="I830" t="str">
            <v>00070</v>
          </cell>
          <cell r="J830" t="str">
            <v>03604236</v>
          </cell>
        </row>
        <row r="831">
          <cell r="A831">
            <v>3602609</v>
          </cell>
          <cell r="B831" t="str">
            <v>JOVANOVSKI</v>
          </cell>
          <cell r="C831" t="str">
            <v>KEVIN</v>
          </cell>
          <cell r="D831" t="str">
            <v>ATLETICA MONTECCHIO MAGGIORE</v>
          </cell>
          <cell r="E831">
            <v>0</v>
          </cell>
          <cell r="F831">
            <v>2004</v>
          </cell>
          <cell r="G831">
            <v>0</v>
          </cell>
          <cell r="H831" t="str">
            <v>CM</v>
          </cell>
          <cell r="I831" t="str">
            <v>00346</v>
          </cell>
          <cell r="J831" t="str">
            <v>03602609</v>
          </cell>
        </row>
        <row r="832">
          <cell r="A832">
            <v>3602316</v>
          </cell>
          <cell r="B832" t="str">
            <v>KOENIG</v>
          </cell>
          <cell r="C832" t="str">
            <v>ELIA</v>
          </cell>
          <cell r="D832" t="str">
            <v>POL. DIL. MONTECCHIO PRECALCINO</v>
          </cell>
          <cell r="E832">
            <v>0</v>
          </cell>
          <cell r="F832">
            <v>2004</v>
          </cell>
          <cell r="G832">
            <v>0</v>
          </cell>
          <cell r="H832" t="str">
            <v>CM</v>
          </cell>
          <cell r="I832" t="str">
            <v>00004</v>
          </cell>
          <cell r="J832" t="str">
            <v>03602316</v>
          </cell>
        </row>
        <row r="833">
          <cell r="A833">
            <v>3602317</v>
          </cell>
          <cell r="B833" t="str">
            <v>KOENIG</v>
          </cell>
          <cell r="C833" t="str">
            <v>SIRO</v>
          </cell>
          <cell r="D833" t="str">
            <v>POL. DIL. MONTECCHIO PRECALCINO</v>
          </cell>
          <cell r="E833">
            <v>0</v>
          </cell>
          <cell r="F833">
            <v>2003</v>
          </cell>
          <cell r="G833">
            <v>0</v>
          </cell>
          <cell r="H833" t="str">
            <v>CM</v>
          </cell>
          <cell r="I833" t="str">
            <v>00004</v>
          </cell>
          <cell r="J833" t="str">
            <v>03602317</v>
          </cell>
        </row>
        <row r="834">
          <cell r="A834">
            <v>3604155</v>
          </cell>
          <cell r="B834" t="str">
            <v>LAGO</v>
          </cell>
          <cell r="C834" t="str">
            <v>DAVIDE</v>
          </cell>
          <cell r="D834" t="str">
            <v>C.S.I. TEZZE SUL BRENTA</v>
          </cell>
          <cell r="E834">
            <v>0</v>
          </cell>
          <cell r="F834">
            <v>2003</v>
          </cell>
          <cell r="G834">
            <v>0</v>
          </cell>
          <cell r="H834" t="str">
            <v>CM</v>
          </cell>
          <cell r="I834" t="str">
            <v>00134</v>
          </cell>
          <cell r="J834" t="str">
            <v>03604155</v>
          </cell>
        </row>
        <row r="835">
          <cell r="A835">
            <v>3604498</v>
          </cell>
          <cell r="B835" t="str">
            <v>LAHOUAL</v>
          </cell>
          <cell r="C835" t="str">
            <v>ABDERRAHMAN</v>
          </cell>
          <cell r="D835" t="str">
            <v>G.S. LEONICENA</v>
          </cell>
          <cell r="E835">
            <v>0</v>
          </cell>
          <cell r="F835">
            <v>2003</v>
          </cell>
          <cell r="G835">
            <v>0</v>
          </cell>
          <cell r="H835" t="str">
            <v>CM</v>
          </cell>
          <cell r="I835" t="str">
            <v>00136</v>
          </cell>
          <cell r="J835" t="str">
            <v>03604498</v>
          </cell>
        </row>
        <row r="836">
          <cell r="A836">
            <v>3602580</v>
          </cell>
          <cell r="B836" t="str">
            <v>LIVIERO</v>
          </cell>
          <cell r="C836" t="str">
            <v>FRANCESCO</v>
          </cell>
          <cell r="D836" t="str">
            <v>C.S.I. TEZZE SUL BRENTA</v>
          </cell>
          <cell r="E836">
            <v>0</v>
          </cell>
          <cell r="F836">
            <v>2004</v>
          </cell>
          <cell r="G836">
            <v>0</v>
          </cell>
          <cell r="H836" t="str">
            <v>CM</v>
          </cell>
          <cell r="I836" t="str">
            <v>00134</v>
          </cell>
          <cell r="J836" t="str">
            <v>03602580</v>
          </cell>
        </row>
        <row r="837">
          <cell r="A837">
            <v>3602512</v>
          </cell>
          <cell r="B837" t="str">
            <v>LONGARETTI</v>
          </cell>
          <cell r="C837" t="str">
            <v>MATTIA</v>
          </cell>
          <cell r="D837" t="str">
            <v>ATLETICA UNION CREAZZO A.S.D.</v>
          </cell>
          <cell r="E837">
            <v>0</v>
          </cell>
          <cell r="F837">
            <v>2003</v>
          </cell>
          <cell r="G837">
            <v>0</v>
          </cell>
          <cell r="H837" t="str">
            <v>CM</v>
          </cell>
          <cell r="I837" t="str">
            <v>00101</v>
          </cell>
          <cell r="J837" t="str">
            <v>03602512</v>
          </cell>
        </row>
        <row r="838">
          <cell r="A838">
            <v>3603690</v>
          </cell>
          <cell r="B838" t="str">
            <v>LOVECCHIO</v>
          </cell>
          <cell r="C838" t="str">
            <v>PIO FEDERICO</v>
          </cell>
          <cell r="D838" t="str">
            <v>C.S.I. TEZZE SUL BRENTA</v>
          </cell>
          <cell r="E838">
            <v>0</v>
          </cell>
          <cell r="F838">
            <v>2003</v>
          </cell>
          <cell r="G838">
            <v>0</v>
          </cell>
          <cell r="H838" t="str">
            <v>CM</v>
          </cell>
          <cell r="I838" t="str">
            <v>00134</v>
          </cell>
          <cell r="J838" t="str">
            <v>03603690</v>
          </cell>
        </row>
        <row r="839">
          <cell r="A839">
            <v>3603071</v>
          </cell>
          <cell r="B839" t="str">
            <v>MAGNABOSCO</v>
          </cell>
          <cell r="C839" t="str">
            <v>VITTORIO TAMITRAT</v>
          </cell>
          <cell r="D839" t="str">
            <v>ATLETICA ARZIGNANO</v>
          </cell>
          <cell r="E839">
            <v>0</v>
          </cell>
          <cell r="F839">
            <v>2003</v>
          </cell>
          <cell r="G839">
            <v>0</v>
          </cell>
          <cell r="H839" t="str">
            <v>CM</v>
          </cell>
          <cell r="I839" t="str">
            <v>00131</v>
          </cell>
          <cell r="J839" t="str">
            <v>03603071</v>
          </cell>
        </row>
        <row r="840">
          <cell r="A840">
            <v>3606016</v>
          </cell>
          <cell r="B840" t="str">
            <v>MALANDRIN</v>
          </cell>
          <cell r="C840" t="str">
            <v>LUCA</v>
          </cell>
          <cell r="D840" t="str">
            <v>CSI ATLETICA COLLI BERICI A.S.D.</v>
          </cell>
          <cell r="E840">
            <v>0</v>
          </cell>
          <cell r="F840">
            <v>2003</v>
          </cell>
          <cell r="G840">
            <v>0</v>
          </cell>
          <cell r="H840" t="str">
            <v>CM</v>
          </cell>
          <cell r="I840" t="str">
            <v>00070</v>
          </cell>
          <cell r="J840" t="str">
            <v>03606016</v>
          </cell>
        </row>
        <row r="841">
          <cell r="A841">
            <v>3603891</v>
          </cell>
          <cell r="B841" t="str">
            <v>MANNI</v>
          </cell>
          <cell r="C841" t="str">
            <v>ALESSANDRO</v>
          </cell>
          <cell r="D841" t="str">
            <v>ATLETICA CALDOGNO '93</v>
          </cell>
          <cell r="E841">
            <v>0</v>
          </cell>
          <cell r="F841">
            <v>2003</v>
          </cell>
          <cell r="G841">
            <v>0</v>
          </cell>
          <cell r="H841" t="str">
            <v>CM</v>
          </cell>
          <cell r="I841" t="str">
            <v>00129</v>
          </cell>
          <cell r="J841" t="str">
            <v>03603891</v>
          </cell>
        </row>
        <row r="842">
          <cell r="A842">
            <v>3602516</v>
          </cell>
          <cell r="B842" t="str">
            <v>MARAN</v>
          </cell>
          <cell r="C842" t="str">
            <v>EDOARDO</v>
          </cell>
          <cell r="D842" t="str">
            <v>ATLETICA UNION CREAZZO A.S.D.</v>
          </cell>
          <cell r="E842">
            <v>0</v>
          </cell>
          <cell r="F842">
            <v>2003</v>
          </cell>
          <cell r="G842">
            <v>0</v>
          </cell>
          <cell r="H842" t="str">
            <v>CM</v>
          </cell>
          <cell r="I842" t="str">
            <v>00101</v>
          </cell>
          <cell r="J842" t="str">
            <v>03602516</v>
          </cell>
        </row>
        <row r="843">
          <cell r="A843">
            <v>3603892</v>
          </cell>
          <cell r="B843" t="str">
            <v>MARANGONI</v>
          </cell>
          <cell r="C843" t="str">
            <v>PAOLO</v>
          </cell>
          <cell r="D843" t="str">
            <v>ATLETICA CALDOGNO '93</v>
          </cell>
          <cell r="E843">
            <v>0</v>
          </cell>
          <cell r="F843">
            <v>2003</v>
          </cell>
          <cell r="G843">
            <v>0</v>
          </cell>
          <cell r="H843" t="str">
            <v>CM</v>
          </cell>
          <cell r="I843" t="str">
            <v>00129</v>
          </cell>
          <cell r="J843" t="str">
            <v>03603892</v>
          </cell>
        </row>
        <row r="844">
          <cell r="A844">
            <v>3604241</v>
          </cell>
          <cell r="B844" t="str">
            <v>MARCHIORO</v>
          </cell>
          <cell r="C844" t="str">
            <v>FABIO</v>
          </cell>
          <cell r="D844" t="str">
            <v>CSI ATLETICA COLLI BERICI A.S.D.</v>
          </cell>
          <cell r="E844">
            <v>0</v>
          </cell>
          <cell r="F844">
            <v>2003</v>
          </cell>
          <cell r="G844">
            <v>0</v>
          </cell>
          <cell r="H844" t="str">
            <v>CM</v>
          </cell>
          <cell r="I844" t="str">
            <v>00070</v>
          </cell>
          <cell r="J844" t="str">
            <v>03604241</v>
          </cell>
        </row>
        <row r="845">
          <cell r="A845">
            <v>3603807</v>
          </cell>
          <cell r="B845" t="str">
            <v>MASCOTTO</v>
          </cell>
          <cell r="C845" t="str">
            <v>EDOARDO</v>
          </cell>
          <cell r="D845" t="str">
            <v>G.S. LEONICENA</v>
          </cell>
          <cell r="E845">
            <v>0</v>
          </cell>
          <cell r="F845">
            <v>2003</v>
          </cell>
          <cell r="G845">
            <v>0</v>
          </cell>
          <cell r="H845" t="str">
            <v>CM</v>
          </cell>
          <cell r="I845" t="str">
            <v>00136</v>
          </cell>
          <cell r="J845" t="str">
            <v>03603807</v>
          </cell>
        </row>
        <row r="846">
          <cell r="A846">
            <v>3603406</v>
          </cell>
          <cell r="B846" t="str">
            <v>MASSAUA</v>
          </cell>
          <cell r="C846" t="str">
            <v>NICOLA</v>
          </cell>
          <cell r="D846" t="str">
            <v>ATLETICA UNION CREAZZO A.S.D.</v>
          </cell>
          <cell r="E846">
            <v>0</v>
          </cell>
          <cell r="F846">
            <v>2004</v>
          </cell>
          <cell r="G846">
            <v>0</v>
          </cell>
          <cell r="H846" t="str">
            <v>CM</v>
          </cell>
          <cell r="I846" t="str">
            <v>00101</v>
          </cell>
          <cell r="J846" t="str">
            <v>03603406</v>
          </cell>
        </row>
        <row r="847">
          <cell r="A847">
            <v>3602613</v>
          </cell>
          <cell r="B847" t="str">
            <v>MASSIGNAN</v>
          </cell>
          <cell r="C847" t="str">
            <v>MATTEO</v>
          </cell>
          <cell r="D847" t="str">
            <v>ATLETICA MONTECCHIO MAGGIORE</v>
          </cell>
          <cell r="E847">
            <v>0</v>
          </cell>
          <cell r="F847">
            <v>2004</v>
          </cell>
          <cell r="G847">
            <v>0</v>
          </cell>
          <cell r="H847" t="str">
            <v>CM</v>
          </cell>
          <cell r="I847" t="str">
            <v>00346</v>
          </cell>
          <cell r="J847" t="str">
            <v>03602613</v>
          </cell>
        </row>
        <row r="848">
          <cell r="A848">
            <v>3603119</v>
          </cell>
          <cell r="B848" t="str">
            <v>MATTIELLO</v>
          </cell>
          <cell r="C848" t="str">
            <v>DAVIDE</v>
          </cell>
          <cell r="D848" t="str">
            <v>A.S.D. VALLI DEL PASUBIO</v>
          </cell>
          <cell r="E848">
            <v>0</v>
          </cell>
          <cell r="F848">
            <v>2003</v>
          </cell>
          <cell r="G848">
            <v>0</v>
          </cell>
          <cell r="H848" t="str">
            <v>CM</v>
          </cell>
          <cell r="I848" t="str">
            <v>00073</v>
          </cell>
          <cell r="J848" t="str">
            <v>03603119</v>
          </cell>
        </row>
        <row r="849">
          <cell r="A849">
            <v>3603783</v>
          </cell>
          <cell r="B849" t="str">
            <v>MAZZUCATO</v>
          </cell>
          <cell r="C849" t="str">
            <v>MARCO</v>
          </cell>
          <cell r="D849" t="str">
            <v>G.S. LEONICENA</v>
          </cell>
          <cell r="E849">
            <v>0</v>
          </cell>
          <cell r="F849">
            <v>2004</v>
          </cell>
          <cell r="G849">
            <v>0</v>
          </cell>
          <cell r="H849" t="str">
            <v>CM</v>
          </cell>
          <cell r="I849" t="str">
            <v>00136</v>
          </cell>
          <cell r="J849" t="str">
            <v>03603783</v>
          </cell>
        </row>
        <row r="850">
          <cell r="A850">
            <v>3603356</v>
          </cell>
          <cell r="B850" t="str">
            <v>MECENERO</v>
          </cell>
          <cell r="C850" t="str">
            <v>ELIA</v>
          </cell>
          <cell r="D850" t="str">
            <v>ATLETICA VALCHIAMPO</v>
          </cell>
          <cell r="E850">
            <v>0</v>
          </cell>
          <cell r="F850">
            <v>2004</v>
          </cell>
          <cell r="G850">
            <v>0</v>
          </cell>
          <cell r="H850" t="str">
            <v>CM</v>
          </cell>
          <cell r="I850" t="str">
            <v>00140</v>
          </cell>
          <cell r="J850" t="str">
            <v>03603356</v>
          </cell>
        </row>
        <row r="851">
          <cell r="A851">
            <v>3604437</v>
          </cell>
          <cell r="B851" t="str">
            <v>MERLO</v>
          </cell>
          <cell r="C851" t="str">
            <v>GIOVANNI</v>
          </cell>
          <cell r="D851" t="str">
            <v>POLISPORTIVA SALF ALTOPADOVANA</v>
          </cell>
          <cell r="E851">
            <v>0</v>
          </cell>
          <cell r="F851">
            <v>2003</v>
          </cell>
          <cell r="G851">
            <v>0</v>
          </cell>
          <cell r="H851" t="str">
            <v>CM</v>
          </cell>
          <cell r="I851" t="str">
            <v>00145</v>
          </cell>
          <cell r="J851" t="str">
            <v>03604437</v>
          </cell>
        </row>
        <row r="852">
          <cell r="A852">
            <v>3604026</v>
          </cell>
          <cell r="B852" t="str">
            <v>MINNITI</v>
          </cell>
          <cell r="C852" t="str">
            <v>ROBERTO</v>
          </cell>
          <cell r="D852" t="str">
            <v>ATLETICA MONTECCHIO MAGGIORE</v>
          </cell>
          <cell r="E852">
            <v>0</v>
          </cell>
          <cell r="F852">
            <v>2004</v>
          </cell>
          <cell r="G852">
            <v>0</v>
          </cell>
          <cell r="H852" t="str">
            <v>CM</v>
          </cell>
          <cell r="I852" t="str">
            <v>00346</v>
          </cell>
          <cell r="J852" t="str">
            <v>03604026</v>
          </cell>
        </row>
        <row r="853">
          <cell r="A853">
            <v>3603357</v>
          </cell>
          <cell r="B853" t="str">
            <v>MISTRORIGO</v>
          </cell>
          <cell r="C853" t="str">
            <v>ALBERTO</v>
          </cell>
          <cell r="D853" t="str">
            <v>ATLETICA VALCHIAMPO</v>
          </cell>
          <cell r="E853">
            <v>0</v>
          </cell>
          <cell r="F853">
            <v>2004</v>
          </cell>
          <cell r="G853">
            <v>0</v>
          </cell>
          <cell r="H853" t="str">
            <v>CM</v>
          </cell>
          <cell r="I853" t="str">
            <v>00140</v>
          </cell>
          <cell r="J853" t="str">
            <v>03603357</v>
          </cell>
        </row>
        <row r="854">
          <cell r="A854">
            <v>3602766</v>
          </cell>
          <cell r="B854" t="str">
            <v>MORO</v>
          </cell>
          <cell r="C854" t="str">
            <v>LUCA</v>
          </cell>
          <cell r="D854" t="str">
            <v>ATLETICA UNION CREAZZO A.S.D.</v>
          </cell>
          <cell r="E854">
            <v>0</v>
          </cell>
          <cell r="F854">
            <v>2004</v>
          </cell>
          <cell r="G854">
            <v>0</v>
          </cell>
          <cell r="H854" t="str">
            <v>CM</v>
          </cell>
          <cell r="I854" t="str">
            <v>00101</v>
          </cell>
          <cell r="J854" t="str">
            <v>03602766</v>
          </cell>
        </row>
        <row r="855">
          <cell r="A855">
            <v>3602287</v>
          </cell>
          <cell r="B855" t="str">
            <v>MORO</v>
          </cell>
          <cell r="C855" t="str">
            <v>TOMMASO</v>
          </cell>
          <cell r="D855" t="str">
            <v>POL. DIL. MONTECCHIO PRECALCINO</v>
          </cell>
          <cell r="E855">
            <v>0</v>
          </cell>
          <cell r="F855">
            <v>2003</v>
          </cell>
          <cell r="G855">
            <v>0</v>
          </cell>
          <cell r="H855" t="str">
            <v>CM</v>
          </cell>
          <cell r="I855" t="str">
            <v>00004</v>
          </cell>
          <cell r="J855" t="str">
            <v>03602287</v>
          </cell>
        </row>
        <row r="856">
          <cell r="A856">
            <v>3602499</v>
          </cell>
          <cell r="B856" t="str">
            <v>NEFFAT</v>
          </cell>
          <cell r="C856" t="str">
            <v>MATTEO</v>
          </cell>
          <cell r="D856" t="str">
            <v>ATLETICA UNION CREAZZO A.S.D.</v>
          </cell>
          <cell r="E856">
            <v>0</v>
          </cell>
          <cell r="F856">
            <v>2004</v>
          </cell>
          <cell r="G856">
            <v>0</v>
          </cell>
          <cell r="H856" t="str">
            <v>CM</v>
          </cell>
          <cell r="I856" t="str">
            <v>00101</v>
          </cell>
          <cell r="J856" t="str">
            <v>03602499</v>
          </cell>
        </row>
        <row r="857">
          <cell r="A857">
            <v>3603784</v>
          </cell>
          <cell r="B857" t="str">
            <v>NICOLATO</v>
          </cell>
          <cell r="C857" t="str">
            <v>ANDREA</v>
          </cell>
          <cell r="D857" t="str">
            <v>G.S. LEONICENA</v>
          </cell>
          <cell r="E857">
            <v>0</v>
          </cell>
          <cell r="F857">
            <v>2004</v>
          </cell>
          <cell r="G857">
            <v>0</v>
          </cell>
          <cell r="H857" t="str">
            <v>CM</v>
          </cell>
          <cell r="I857" t="str">
            <v>00136</v>
          </cell>
          <cell r="J857" t="str">
            <v>03603784</v>
          </cell>
        </row>
        <row r="858">
          <cell r="A858">
            <v>3603905</v>
          </cell>
          <cell r="B858" t="str">
            <v>NICOLAZZO</v>
          </cell>
          <cell r="C858" t="str">
            <v>MIRKO</v>
          </cell>
          <cell r="D858" t="str">
            <v>ATLETICA CALDOGNO '93</v>
          </cell>
          <cell r="E858">
            <v>0</v>
          </cell>
          <cell r="F858">
            <v>2003</v>
          </cell>
          <cell r="G858">
            <v>0</v>
          </cell>
          <cell r="H858" t="str">
            <v>CM</v>
          </cell>
          <cell r="I858" t="str">
            <v>00129</v>
          </cell>
          <cell r="J858" t="str">
            <v>03603905</v>
          </cell>
        </row>
        <row r="859">
          <cell r="A859">
            <v>3604596</v>
          </cell>
          <cell r="B859" t="str">
            <v>NTAKIRUTIMANA</v>
          </cell>
          <cell r="C859" t="str">
            <v>JEAN MICHEL</v>
          </cell>
          <cell r="D859" t="str">
            <v>POLISPORTIVA SALF ALTOPADOVANA</v>
          </cell>
          <cell r="E859">
            <v>0</v>
          </cell>
          <cell r="F859">
            <v>2003</v>
          </cell>
          <cell r="G859">
            <v>0</v>
          </cell>
          <cell r="H859" t="str">
            <v>CM</v>
          </cell>
          <cell r="I859" t="str">
            <v>00145</v>
          </cell>
          <cell r="J859" t="str">
            <v>03604596</v>
          </cell>
        </row>
        <row r="860">
          <cell r="A860">
            <v>3604885</v>
          </cell>
          <cell r="B860" t="str">
            <v>ORLANDINI</v>
          </cell>
          <cell r="C860" t="str">
            <v>LUCIO</v>
          </cell>
          <cell r="D860" t="str">
            <v>POLISPORTIVA DUEVILLE</v>
          </cell>
          <cell r="E860">
            <v>0</v>
          </cell>
          <cell r="F860">
            <v>2003</v>
          </cell>
          <cell r="G860">
            <v>0</v>
          </cell>
          <cell r="H860" t="str">
            <v>CM</v>
          </cell>
          <cell r="I860" t="str">
            <v>00112</v>
          </cell>
          <cell r="J860" t="str">
            <v>03604885</v>
          </cell>
        </row>
        <row r="861">
          <cell r="A861">
            <v>3606759</v>
          </cell>
          <cell r="B861" t="str">
            <v>PACCHIN</v>
          </cell>
          <cell r="C861" t="str">
            <v>SAMUELE</v>
          </cell>
          <cell r="D861" t="str">
            <v>ATLETICA CALDOGNO '93</v>
          </cell>
          <cell r="E861">
            <v>0</v>
          </cell>
          <cell r="F861">
            <v>2003</v>
          </cell>
          <cell r="G861">
            <v>0</v>
          </cell>
          <cell r="H861" t="str">
            <v>CM</v>
          </cell>
          <cell r="I861" t="str">
            <v>00129</v>
          </cell>
          <cell r="J861" t="str">
            <v>03606759</v>
          </cell>
        </row>
        <row r="862">
          <cell r="A862">
            <v>3606365</v>
          </cell>
          <cell r="B862" t="str">
            <v>PALMA</v>
          </cell>
          <cell r="C862" t="str">
            <v>FILIPPO</v>
          </cell>
          <cell r="D862" t="str">
            <v>AMICI DELL'ATLETICA VICENZA</v>
          </cell>
          <cell r="E862">
            <v>0</v>
          </cell>
          <cell r="F862">
            <v>2003</v>
          </cell>
          <cell r="G862">
            <v>0</v>
          </cell>
          <cell r="H862" t="str">
            <v>CM</v>
          </cell>
          <cell r="I862" t="str">
            <v>00265</v>
          </cell>
          <cell r="J862" t="str">
            <v>03606365</v>
          </cell>
        </row>
        <row r="863">
          <cell r="A863">
            <v>3603120</v>
          </cell>
          <cell r="B863" t="str">
            <v>PANOZZO</v>
          </cell>
          <cell r="C863" t="str">
            <v>NICOLA</v>
          </cell>
          <cell r="D863" t="str">
            <v>A.S.D. VALLI DEL PASUBIO</v>
          </cell>
          <cell r="E863">
            <v>0</v>
          </cell>
          <cell r="F863">
            <v>2003</v>
          </cell>
          <cell r="G863">
            <v>0</v>
          </cell>
          <cell r="H863" t="str">
            <v>CM</v>
          </cell>
          <cell r="I863" t="str">
            <v>00073</v>
          </cell>
          <cell r="J863" t="str">
            <v>03603120</v>
          </cell>
        </row>
        <row r="864">
          <cell r="A864">
            <v>3603082</v>
          </cell>
          <cell r="B864" t="str">
            <v>PASQUALE</v>
          </cell>
          <cell r="C864" t="str">
            <v>MARCO</v>
          </cell>
          <cell r="D864" t="str">
            <v>ATLETICA ARZIGNANO</v>
          </cell>
          <cell r="E864">
            <v>0</v>
          </cell>
          <cell r="F864">
            <v>2003</v>
          </cell>
          <cell r="G864">
            <v>0</v>
          </cell>
          <cell r="H864" t="str">
            <v>CM</v>
          </cell>
          <cell r="I864" t="str">
            <v>00131</v>
          </cell>
          <cell r="J864" t="str">
            <v>03603082</v>
          </cell>
        </row>
        <row r="865">
          <cell r="A865">
            <v>3603983</v>
          </cell>
          <cell r="B865" t="str">
            <v>PASTORI</v>
          </cell>
          <cell r="C865" t="str">
            <v>SIRIO</v>
          </cell>
          <cell r="D865" t="str">
            <v>POLISPORTIVA DUEVILLE</v>
          </cell>
          <cell r="E865">
            <v>0</v>
          </cell>
          <cell r="F865">
            <v>2004</v>
          </cell>
          <cell r="G865">
            <v>0</v>
          </cell>
          <cell r="H865" t="str">
            <v>CM</v>
          </cell>
          <cell r="I865" t="str">
            <v>00112</v>
          </cell>
          <cell r="J865" t="str">
            <v>03603983</v>
          </cell>
        </row>
        <row r="866">
          <cell r="A866">
            <v>3603364</v>
          </cell>
          <cell r="B866" t="str">
            <v>PELTRIN</v>
          </cell>
          <cell r="C866" t="str">
            <v>SAMUELE</v>
          </cell>
          <cell r="D866" t="str">
            <v>ATLETICA VALCHIAMPO</v>
          </cell>
          <cell r="E866">
            <v>0</v>
          </cell>
          <cell r="F866">
            <v>2003</v>
          </cell>
          <cell r="G866">
            <v>0</v>
          </cell>
          <cell r="H866" t="str">
            <v>CM</v>
          </cell>
          <cell r="I866" t="str">
            <v>00140</v>
          </cell>
          <cell r="J866" t="str">
            <v>03603364</v>
          </cell>
        </row>
        <row r="867">
          <cell r="A867">
            <v>3603365</v>
          </cell>
          <cell r="B867" t="str">
            <v>PEREGO</v>
          </cell>
          <cell r="C867" t="str">
            <v>CRISTIAN</v>
          </cell>
          <cell r="D867" t="str">
            <v>ATLETICA VALCHIAMPO</v>
          </cell>
          <cell r="E867">
            <v>0</v>
          </cell>
          <cell r="F867">
            <v>2004</v>
          </cell>
          <cell r="G867">
            <v>0</v>
          </cell>
          <cell r="H867" t="str">
            <v>CM</v>
          </cell>
          <cell r="I867" t="str">
            <v>00140</v>
          </cell>
          <cell r="J867" t="str">
            <v>03603365</v>
          </cell>
        </row>
        <row r="868">
          <cell r="A868">
            <v>3602899</v>
          </cell>
          <cell r="B868" t="str">
            <v>PESAVENTO</v>
          </cell>
          <cell r="C868" t="str">
            <v>FRANCESCO</v>
          </cell>
          <cell r="D868" t="str">
            <v>SPAZI VERDI</v>
          </cell>
          <cell r="E868">
            <v>0</v>
          </cell>
          <cell r="F868">
            <v>2004</v>
          </cell>
          <cell r="G868">
            <v>0</v>
          </cell>
          <cell r="H868" t="str">
            <v>CM</v>
          </cell>
          <cell r="I868" t="str">
            <v>00298</v>
          </cell>
          <cell r="J868" t="str">
            <v>03602899</v>
          </cell>
        </row>
        <row r="869">
          <cell r="A869">
            <v>3603287</v>
          </cell>
          <cell r="B869" t="str">
            <v>PETRELLA</v>
          </cell>
          <cell r="C869" t="str">
            <v>ANDREA</v>
          </cell>
          <cell r="D869" t="str">
            <v>A.P.D. VALDAGNO</v>
          </cell>
          <cell r="E869">
            <v>0</v>
          </cell>
          <cell r="F869">
            <v>2004</v>
          </cell>
          <cell r="G869">
            <v>0</v>
          </cell>
          <cell r="H869" t="str">
            <v>CM</v>
          </cell>
          <cell r="I869" t="str">
            <v>00135</v>
          </cell>
          <cell r="J869" t="str">
            <v>03603287</v>
          </cell>
        </row>
        <row r="870">
          <cell r="A870">
            <v>3604429</v>
          </cell>
          <cell r="B870" t="str">
            <v>PETTENON</v>
          </cell>
          <cell r="C870" t="str">
            <v>ANDREA</v>
          </cell>
          <cell r="D870" t="str">
            <v>POLISPORTIVA SALF ALTOPADOVANA</v>
          </cell>
          <cell r="E870">
            <v>0</v>
          </cell>
          <cell r="F870">
            <v>2004</v>
          </cell>
          <cell r="G870">
            <v>0</v>
          </cell>
          <cell r="H870" t="str">
            <v>CM</v>
          </cell>
          <cell r="I870" t="str">
            <v>00145</v>
          </cell>
          <cell r="J870" t="str">
            <v>03604429</v>
          </cell>
        </row>
        <row r="871">
          <cell r="A871">
            <v>3603702</v>
          </cell>
          <cell r="B871" t="str">
            <v>PIANALTO</v>
          </cell>
          <cell r="C871" t="str">
            <v>RICCARDO</v>
          </cell>
          <cell r="D871" t="str">
            <v>A.P.D. VALDAGNO</v>
          </cell>
          <cell r="E871">
            <v>0</v>
          </cell>
          <cell r="F871">
            <v>2003</v>
          </cell>
          <cell r="G871">
            <v>0</v>
          </cell>
          <cell r="H871" t="str">
            <v>CM</v>
          </cell>
          <cell r="I871" t="str">
            <v>00135</v>
          </cell>
          <cell r="J871" t="str">
            <v>03603702</v>
          </cell>
        </row>
        <row r="872">
          <cell r="A872">
            <v>3603603</v>
          </cell>
          <cell r="B872" t="str">
            <v>PILATI</v>
          </cell>
          <cell r="C872" t="str">
            <v>GABRIELE</v>
          </cell>
          <cell r="D872" t="str">
            <v>AMICI DELL'ATLETICA VICENZA</v>
          </cell>
          <cell r="E872">
            <v>0</v>
          </cell>
          <cell r="F872">
            <v>2004</v>
          </cell>
          <cell r="G872">
            <v>0</v>
          </cell>
          <cell r="H872" t="str">
            <v>CM</v>
          </cell>
          <cell r="I872" t="str">
            <v>00265</v>
          </cell>
          <cell r="J872" t="str">
            <v>03603603</v>
          </cell>
        </row>
        <row r="873">
          <cell r="A873">
            <v>3602773</v>
          </cell>
          <cell r="B873" t="str">
            <v>PIOTTO</v>
          </cell>
          <cell r="C873" t="str">
            <v>NICHOLAS</v>
          </cell>
          <cell r="D873" t="str">
            <v>C.S.I. TEZZE SUL BRENTA</v>
          </cell>
          <cell r="E873">
            <v>0</v>
          </cell>
          <cell r="F873">
            <v>2003</v>
          </cell>
          <cell r="G873">
            <v>0</v>
          </cell>
          <cell r="H873" t="str">
            <v>CM</v>
          </cell>
          <cell r="I873" t="str">
            <v>00134</v>
          </cell>
          <cell r="J873" t="str">
            <v>03602773</v>
          </cell>
        </row>
        <row r="874">
          <cell r="A874">
            <v>3603580</v>
          </cell>
          <cell r="B874" t="str">
            <v>PIZZATO</v>
          </cell>
          <cell r="C874" t="str">
            <v>FRANCESCO</v>
          </cell>
          <cell r="D874" t="str">
            <v>AMICI DELL'ATLETICA VICENZA</v>
          </cell>
          <cell r="E874">
            <v>0</v>
          </cell>
          <cell r="F874">
            <v>2004</v>
          </cell>
          <cell r="G874">
            <v>0</v>
          </cell>
          <cell r="H874" t="str">
            <v>CM</v>
          </cell>
          <cell r="I874" t="str">
            <v>00265</v>
          </cell>
          <cell r="J874" t="str">
            <v>03603580</v>
          </cell>
        </row>
        <row r="875">
          <cell r="A875">
            <v>3604251</v>
          </cell>
          <cell r="B875" t="str">
            <v>POMARO</v>
          </cell>
          <cell r="C875" t="str">
            <v>MARCO</v>
          </cell>
          <cell r="D875" t="str">
            <v>CSI ATLETICA COLLI BERICI A.S.D.</v>
          </cell>
          <cell r="E875">
            <v>0</v>
          </cell>
          <cell r="F875">
            <v>2004</v>
          </cell>
          <cell r="G875">
            <v>0</v>
          </cell>
          <cell r="H875" t="str">
            <v>CM</v>
          </cell>
          <cell r="I875" t="str">
            <v>00070</v>
          </cell>
          <cell r="J875" t="str">
            <v>03604251</v>
          </cell>
        </row>
        <row r="876">
          <cell r="A876">
            <v>3603910</v>
          </cell>
          <cell r="B876" t="str">
            <v>PORNARO</v>
          </cell>
          <cell r="C876" t="str">
            <v>GIOELE</v>
          </cell>
          <cell r="D876" t="str">
            <v>ATLETICA CALDOGNO '93</v>
          </cell>
          <cell r="E876">
            <v>0</v>
          </cell>
          <cell r="F876">
            <v>2003</v>
          </cell>
          <cell r="G876">
            <v>0</v>
          </cell>
          <cell r="H876" t="str">
            <v>CM</v>
          </cell>
          <cell r="I876" t="str">
            <v>00129</v>
          </cell>
          <cell r="J876" t="str">
            <v>03603910</v>
          </cell>
        </row>
        <row r="877">
          <cell r="A877">
            <v>3603582</v>
          </cell>
          <cell r="B877" t="str">
            <v>POSENATO</v>
          </cell>
          <cell r="C877" t="str">
            <v>NICOLO'</v>
          </cell>
          <cell r="D877" t="str">
            <v>AMICI DELL'ATLETICA VICENZA</v>
          </cell>
          <cell r="E877">
            <v>0</v>
          </cell>
          <cell r="F877">
            <v>2004</v>
          </cell>
          <cell r="G877">
            <v>0</v>
          </cell>
          <cell r="H877" t="str">
            <v>CM</v>
          </cell>
          <cell r="I877" t="str">
            <v>00265</v>
          </cell>
          <cell r="J877" t="str">
            <v>03603582</v>
          </cell>
        </row>
        <row r="878">
          <cell r="A878">
            <v>3603992</v>
          </cell>
          <cell r="B878" t="str">
            <v>PREBIANCA</v>
          </cell>
          <cell r="C878" t="str">
            <v>LEONARDO</v>
          </cell>
          <cell r="D878" t="str">
            <v>POLISPORTIVA DUEVILLE</v>
          </cell>
          <cell r="E878">
            <v>0</v>
          </cell>
          <cell r="F878">
            <v>2003</v>
          </cell>
          <cell r="G878">
            <v>0</v>
          </cell>
          <cell r="H878" t="str">
            <v>CM</v>
          </cell>
          <cell r="I878" t="str">
            <v>00112</v>
          </cell>
          <cell r="J878" t="str">
            <v>03603992</v>
          </cell>
        </row>
        <row r="879">
          <cell r="A879">
            <v>3602528</v>
          </cell>
          <cell r="B879" t="str">
            <v>PRETTO</v>
          </cell>
          <cell r="C879" t="str">
            <v>PIETRO</v>
          </cell>
          <cell r="D879" t="str">
            <v>ATLETICA UNION CREAZZO A.S.D.</v>
          </cell>
          <cell r="E879">
            <v>0</v>
          </cell>
          <cell r="F879">
            <v>2003</v>
          </cell>
          <cell r="G879">
            <v>0</v>
          </cell>
          <cell r="H879" t="str">
            <v>CM</v>
          </cell>
          <cell r="I879" t="str">
            <v>00101</v>
          </cell>
          <cell r="J879" t="str">
            <v>03602528</v>
          </cell>
        </row>
        <row r="880">
          <cell r="A880">
            <v>3603124</v>
          </cell>
          <cell r="B880" t="str">
            <v>RAMPON</v>
          </cell>
          <cell r="C880" t="str">
            <v>DAVIDE</v>
          </cell>
          <cell r="D880" t="str">
            <v>A.S.D. VALLI DEL PASUBIO</v>
          </cell>
          <cell r="E880">
            <v>0</v>
          </cell>
          <cell r="F880">
            <v>2003</v>
          </cell>
          <cell r="G880">
            <v>0</v>
          </cell>
          <cell r="H880" t="str">
            <v>CM</v>
          </cell>
          <cell r="I880" t="str">
            <v>00073</v>
          </cell>
          <cell r="J880" t="str">
            <v>03603124</v>
          </cell>
        </row>
        <row r="881">
          <cell r="A881">
            <v>3603376</v>
          </cell>
          <cell r="B881" t="str">
            <v>RIGONI</v>
          </cell>
          <cell r="C881" t="str">
            <v>ALBERTO</v>
          </cell>
          <cell r="D881" t="str">
            <v>ATLETICA VALCHIAMPO</v>
          </cell>
          <cell r="E881">
            <v>0</v>
          </cell>
          <cell r="F881">
            <v>2003</v>
          </cell>
          <cell r="G881">
            <v>0</v>
          </cell>
          <cell r="H881" t="str">
            <v>CM</v>
          </cell>
          <cell r="I881" t="str">
            <v>00140</v>
          </cell>
          <cell r="J881" t="str">
            <v>03603376</v>
          </cell>
        </row>
        <row r="882">
          <cell r="A882">
            <v>3606908</v>
          </cell>
          <cell r="B882" t="str">
            <v>RIGONI</v>
          </cell>
          <cell r="C882" t="str">
            <v>GABRIELE</v>
          </cell>
          <cell r="D882" t="str">
            <v>CSI ATLETICA COLLI BERICI A.S.D.</v>
          </cell>
          <cell r="E882">
            <v>0</v>
          </cell>
          <cell r="F882">
            <v>2003</v>
          </cell>
          <cell r="G882">
            <v>0</v>
          </cell>
          <cell r="H882" t="str">
            <v>CM</v>
          </cell>
          <cell r="I882" t="str">
            <v>00070</v>
          </cell>
          <cell r="J882" t="str">
            <v>03606908</v>
          </cell>
        </row>
        <row r="883">
          <cell r="A883">
            <v>3603915</v>
          </cell>
          <cell r="B883" t="str">
            <v>RIZZI</v>
          </cell>
          <cell r="C883" t="str">
            <v>SAMUEL</v>
          </cell>
          <cell r="D883" t="str">
            <v>ATLETICA CALDOGNO '93</v>
          </cell>
          <cell r="E883">
            <v>0</v>
          </cell>
          <cell r="F883">
            <v>2003</v>
          </cell>
          <cell r="G883">
            <v>0</v>
          </cell>
          <cell r="H883" t="str">
            <v>CM</v>
          </cell>
          <cell r="I883" t="str">
            <v>00129</v>
          </cell>
          <cell r="J883" t="str">
            <v>03603915</v>
          </cell>
        </row>
        <row r="884">
          <cell r="A884">
            <v>3603996</v>
          </cell>
          <cell r="B884" t="str">
            <v>RIZZO</v>
          </cell>
          <cell r="C884" t="str">
            <v>PIETRO</v>
          </cell>
          <cell r="D884" t="str">
            <v>POLISPORTIVA DUEVILLE</v>
          </cell>
          <cell r="E884">
            <v>0</v>
          </cell>
          <cell r="F884">
            <v>2004</v>
          </cell>
          <cell r="G884">
            <v>0</v>
          </cell>
          <cell r="H884" t="str">
            <v>CM</v>
          </cell>
          <cell r="I884" t="str">
            <v>00112</v>
          </cell>
          <cell r="J884" t="str">
            <v>03603996</v>
          </cell>
        </row>
        <row r="885">
          <cell r="A885">
            <v>3602536</v>
          </cell>
          <cell r="B885" t="str">
            <v>ROZZI</v>
          </cell>
          <cell r="C885" t="str">
            <v>FEDERICO</v>
          </cell>
          <cell r="D885" t="str">
            <v>ATLETICA UNION CREAZZO A.S.D.</v>
          </cell>
          <cell r="E885">
            <v>0</v>
          </cell>
          <cell r="F885">
            <v>2003</v>
          </cell>
          <cell r="G885">
            <v>0</v>
          </cell>
          <cell r="H885" t="str">
            <v>CM</v>
          </cell>
          <cell r="I885" t="str">
            <v>00101</v>
          </cell>
          <cell r="J885" t="str">
            <v>03602536</v>
          </cell>
        </row>
        <row r="886">
          <cell r="A886">
            <v>3603823</v>
          </cell>
          <cell r="B886" t="str">
            <v>SANDRI</v>
          </cell>
          <cell r="C886" t="str">
            <v>RICCARDO</v>
          </cell>
          <cell r="D886" t="str">
            <v>G.S. LEONICENA</v>
          </cell>
          <cell r="E886">
            <v>0</v>
          </cell>
          <cell r="F886">
            <v>2004</v>
          </cell>
          <cell r="G886">
            <v>0</v>
          </cell>
          <cell r="H886" t="str">
            <v>CM</v>
          </cell>
          <cell r="I886" t="str">
            <v>00136</v>
          </cell>
          <cell r="J886" t="str">
            <v>03603823</v>
          </cell>
        </row>
        <row r="887">
          <cell r="A887">
            <v>3607009</v>
          </cell>
          <cell r="B887" t="str">
            <v>SAVEGNAGO</v>
          </cell>
          <cell r="C887" t="str">
            <v>NICOLA</v>
          </cell>
          <cell r="D887" t="str">
            <v>ATLETICA MONTECCHIO MAGGIORE</v>
          </cell>
          <cell r="E887">
            <v>0</v>
          </cell>
          <cell r="F887">
            <v>2004</v>
          </cell>
          <cell r="G887">
            <v>0</v>
          </cell>
          <cell r="H887" t="str">
            <v>CM</v>
          </cell>
          <cell r="I887" t="str">
            <v>00346</v>
          </cell>
          <cell r="J887" t="str">
            <v>03607009</v>
          </cell>
        </row>
        <row r="888">
          <cell r="A888">
            <v>3604252</v>
          </cell>
          <cell r="B888" t="str">
            <v>SAVIANO</v>
          </cell>
          <cell r="C888" t="str">
            <v>LEONARDO EROS</v>
          </cell>
          <cell r="D888" t="str">
            <v>CSI ATLETICA COLLI BERICI A.S.D.</v>
          </cell>
          <cell r="E888">
            <v>0</v>
          </cell>
          <cell r="F888">
            <v>2004</v>
          </cell>
          <cell r="G888">
            <v>0</v>
          </cell>
          <cell r="H888" t="str">
            <v>CM</v>
          </cell>
          <cell r="I888" t="str">
            <v>00070</v>
          </cell>
          <cell r="J888" t="str">
            <v>03604252</v>
          </cell>
        </row>
        <row r="889">
          <cell r="A889">
            <v>3602540</v>
          </cell>
          <cell r="B889" t="str">
            <v>SCOTUZZI</v>
          </cell>
          <cell r="C889" t="str">
            <v>LEONARDO</v>
          </cell>
          <cell r="D889" t="str">
            <v>ATLETICA UNION CREAZZO A.S.D.</v>
          </cell>
          <cell r="E889">
            <v>0</v>
          </cell>
          <cell r="F889">
            <v>2003</v>
          </cell>
          <cell r="G889">
            <v>0</v>
          </cell>
          <cell r="H889" t="str">
            <v>CM</v>
          </cell>
          <cell r="I889" t="str">
            <v>00101</v>
          </cell>
          <cell r="J889" t="str">
            <v>03602540</v>
          </cell>
        </row>
        <row r="890">
          <cell r="A890">
            <v>3605739</v>
          </cell>
          <cell r="B890" t="str">
            <v>SECURO</v>
          </cell>
          <cell r="C890" t="str">
            <v>ALBERTO</v>
          </cell>
          <cell r="D890" t="str">
            <v>POLISPORTIVA SALF ALTOPADOVANA</v>
          </cell>
          <cell r="E890">
            <v>0</v>
          </cell>
          <cell r="F890">
            <v>2003</v>
          </cell>
          <cell r="G890">
            <v>0</v>
          </cell>
          <cell r="H890" t="str">
            <v>CM</v>
          </cell>
          <cell r="I890" t="str">
            <v>00145</v>
          </cell>
          <cell r="J890" t="str">
            <v>03605739</v>
          </cell>
        </row>
        <row r="891">
          <cell r="A891">
            <v>3602420</v>
          </cell>
          <cell r="B891" t="str">
            <v>SIMONETTI</v>
          </cell>
          <cell r="C891" t="str">
            <v>LUCA</v>
          </cell>
          <cell r="D891" t="str">
            <v>RISORGIVE</v>
          </cell>
          <cell r="E891">
            <v>0</v>
          </cell>
          <cell r="F891">
            <v>2004</v>
          </cell>
          <cell r="G891">
            <v>0</v>
          </cell>
          <cell r="H891" t="str">
            <v>CM</v>
          </cell>
          <cell r="I891" t="str">
            <v>00031</v>
          </cell>
          <cell r="J891" t="str">
            <v>03602420</v>
          </cell>
        </row>
        <row r="892">
          <cell r="A892">
            <v>3603816</v>
          </cell>
          <cell r="B892" t="str">
            <v>SING</v>
          </cell>
          <cell r="C892" t="str">
            <v>PARAMVIR</v>
          </cell>
          <cell r="D892" t="str">
            <v>G.S. LEONICENA</v>
          </cell>
          <cell r="E892">
            <v>0</v>
          </cell>
          <cell r="F892">
            <v>2004</v>
          </cell>
          <cell r="G892">
            <v>0</v>
          </cell>
          <cell r="H892" t="str">
            <v>CM</v>
          </cell>
          <cell r="I892" t="str">
            <v>00136</v>
          </cell>
          <cell r="J892" t="str">
            <v>03603816</v>
          </cell>
        </row>
        <row r="893">
          <cell r="A893">
            <v>3604805</v>
          </cell>
          <cell r="B893" t="str">
            <v>SOLD·</v>
          </cell>
          <cell r="C893" t="str">
            <v>PIETRO</v>
          </cell>
          <cell r="D893" t="str">
            <v>ATLETICA MONTECCHIO MAGGIORE</v>
          </cell>
          <cell r="E893">
            <v>0</v>
          </cell>
          <cell r="F893">
            <v>2004</v>
          </cell>
          <cell r="G893">
            <v>0</v>
          </cell>
          <cell r="H893" t="str">
            <v>CM</v>
          </cell>
          <cell r="I893" t="str">
            <v>00346</v>
          </cell>
          <cell r="J893" t="str">
            <v>03604805</v>
          </cell>
        </row>
        <row r="894">
          <cell r="A894">
            <v>3603817</v>
          </cell>
          <cell r="B894" t="str">
            <v>SPATARO</v>
          </cell>
          <cell r="C894" t="str">
            <v>SAMUELE</v>
          </cell>
          <cell r="D894" t="str">
            <v>G.S. LEONICENA</v>
          </cell>
          <cell r="E894">
            <v>0</v>
          </cell>
          <cell r="F894">
            <v>2004</v>
          </cell>
          <cell r="G894">
            <v>0</v>
          </cell>
          <cell r="H894" t="str">
            <v>CM</v>
          </cell>
          <cell r="I894" t="str">
            <v>00136</v>
          </cell>
          <cell r="J894" t="str">
            <v>03603817</v>
          </cell>
        </row>
        <row r="895">
          <cell r="A895">
            <v>3603147</v>
          </cell>
          <cell r="B895" t="str">
            <v>SPEGGIORIN</v>
          </cell>
          <cell r="C895" t="str">
            <v>PIETRO</v>
          </cell>
          <cell r="D895" t="str">
            <v>GRUPPO SPORTIVO ALPINI VICENZA</v>
          </cell>
          <cell r="E895">
            <v>0</v>
          </cell>
          <cell r="F895">
            <v>2004</v>
          </cell>
          <cell r="G895">
            <v>0</v>
          </cell>
          <cell r="H895" t="str">
            <v>CM</v>
          </cell>
          <cell r="I895" t="str">
            <v>00288</v>
          </cell>
          <cell r="J895" t="str">
            <v>03603147</v>
          </cell>
        </row>
        <row r="896">
          <cell r="A896">
            <v>3602296</v>
          </cell>
          <cell r="B896" t="str">
            <v>SPEZZAPRIA</v>
          </cell>
          <cell r="C896" t="str">
            <v>ALBERTO</v>
          </cell>
          <cell r="D896" t="str">
            <v>POL. DIL. MONTECCHIO PRECALCINO</v>
          </cell>
          <cell r="E896">
            <v>0</v>
          </cell>
          <cell r="F896">
            <v>2003</v>
          </cell>
          <cell r="G896">
            <v>0</v>
          </cell>
          <cell r="H896" t="str">
            <v>CM</v>
          </cell>
          <cell r="I896" t="str">
            <v>00004</v>
          </cell>
          <cell r="J896" t="str">
            <v>03602296</v>
          </cell>
        </row>
        <row r="897">
          <cell r="A897">
            <v>3606909</v>
          </cell>
          <cell r="B897" t="str">
            <v>STRAFACI</v>
          </cell>
          <cell r="C897" t="str">
            <v>KEVIN</v>
          </cell>
          <cell r="D897" t="str">
            <v>CSI ATLETICA COLLI BERICI A.S.D.</v>
          </cell>
          <cell r="E897">
            <v>0</v>
          </cell>
          <cell r="F897">
            <v>2004</v>
          </cell>
          <cell r="G897">
            <v>0</v>
          </cell>
          <cell r="H897" t="str">
            <v>CM</v>
          </cell>
          <cell r="I897" t="str">
            <v>00070</v>
          </cell>
          <cell r="J897" t="str">
            <v>03606909</v>
          </cell>
        </row>
        <row r="898">
          <cell r="A898">
            <v>3604134</v>
          </cell>
          <cell r="B898" t="str">
            <v>TEDESCO</v>
          </cell>
          <cell r="C898" t="str">
            <v>DAVIDE</v>
          </cell>
          <cell r="D898" t="str">
            <v>POLISPORTIVA DUEVILLE</v>
          </cell>
          <cell r="E898">
            <v>0</v>
          </cell>
          <cell r="F898">
            <v>2003</v>
          </cell>
          <cell r="G898">
            <v>0</v>
          </cell>
          <cell r="H898" t="str">
            <v>CM</v>
          </cell>
          <cell r="I898" t="str">
            <v>00112</v>
          </cell>
          <cell r="J898" t="str">
            <v>03604134</v>
          </cell>
        </row>
        <row r="899">
          <cell r="A899">
            <v>3602413</v>
          </cell>
          <cell r="B899" t="str">
            <v>TEDESCO</v>
          </cell>
          <cell r="C899" t="str">
            <v>DAVIDE</v>
          </cell>
          <cell r="D899" t="str">
            <v>RISORGIVE</v>
          </cell>
          <cell r="E899">
            <v>0</v>
          </cell>
          <cell r="F899">
            <v>2003</v>
          </cell>
          <cell r="G899">
            <v>0</v>
          </cell>
          <cell r="H899" t="str">
            <v>CM</v>
          </cell>
          <cell r="I899" t="str">
            <v>00031</v>
          </cell>
          <cell r="J899" t="str">
            <v>03602413</v>
          </cell>
        </row>
        <row r="900">
          <cell r="A900">
            <v>3602297</v>
          </cell>
          <cell r="B900" t="str">
            <v>TERZO</v>
          </cell>
          <cell r="C900" t="str">
            <v>MATTIA</v>
          </cell>
          <cell r="D900" t="str">
            <v>POL. DIL. MONTECCHIO PRECALCINO</v>
          </cell>
          <cell r="E900">
            <v>0</v>
          </cell>
          <cell r="F900">
            <v>2004</v>
          </cell>
          <cell r="G900">
            <v>0</v>
          </cell>
          <cell r="H900" t="str">
            <v>CM</v>
          </cell>
          <cell r="I900" t="str">
            <v>00004</v>
          </cell>
          <cell r="J900" t="str">
            <v>03602297</v>
          </cell>
        </row>
        <row r="901">
          <cell r="A901">
            <v>3606633</v>
          </cell>
          <cell r="B901" t="str">
            <v>THIAM</v>
          </cell>
          <cell r="C901" t="str">
            <v>MOURTALA</v>
          </cell>
          <cell r="D901" t="str">
            <v>AMICI DELL'ATLETICA VICENZA</v>
          </cell>
          <cell r="E901">
            <v>0</v>
          </cell>
          <cell r="F901">
            <v>2004</v>
          </cell>
          <cell r="G901">
            <v>0</v>
          </cell>
          <cell r="H901" t="str">
            <v>CM</v>
          </cell>
          <cell r="I901" t="str">
            <v>00265</v>
          </cell>
          <cell r="J901" t="str">
            <v>03606633</v>
          </cell>
        </row>
        <row r="902">
          <cell r="A902">
            <v>3604142</v>
          </cell>
          <cell r="B902" t="str">
            <v>TODESCO</v>
          </cell>
          <cell r="C902" t="str">
            <v>FEDERICO</v>
          </cell>
          <cell r="D902" t="str">
            <v>C.S.I. TEZZE SUL BRENTA</v>
          </cell>
          <cell r="E902">
            <v>0</v>
          </cell>
          <cell r="F902">
            <v>2003</v>
          </cell>
          <cell r="G902">
            <v>0</v>
          </cell>
          <cell r="H902" t="str">
            <v>CM</v>
          </cell>
          <cell r="I902" t="str">
            <v>00134</v>
          </cell>
          <cell r="J902" t="str">
            <v>03604142</v>
          </cell>
        </row>
        <row r="903">
          <cell r="A903">
            <v>3604264</v>
          </cell>
          <cell r="B903" t="str">
            <v>TREVISAN</v>
          </cell>
          <cell r="C903" t="str">
            <v>EDOARDO</v>
          </cell>
          <cell r="D903" t="str">
            <v>CSI ATLETICA COLLI BERICI A.S.D.</v>
          </cell>
          <cell r="E903">
            <v>0</v>
          </cell>
          <cell r="F903">
            <v>2004</v>
          </cell>
          <cell r="G903">
            <v>0</v>
          </cell>
          <cell r="H903" t="str">
            <v>CM</v>
          </cell>
          <cell r="I903" t="str">
            <v>00070</v>
          </cell>
          <cell r="J903" t="str">
            <v>03604264</v>
          </cell>
        </row>
        <row r="904">
          <cell r="A904">
            <v>3602778</v>
          </cell>
          <cell r="B904" t="str">
            <v>TURETTA</v>
          </cell>
          <cell r="C904" t="str">
            <v>MATTEO</v>
          </cell>
          <cell r="D904" t="str">
            <v>C.S.I. TEZZE SUL BRENTA</v>
          </cell>
          <cell r="E904">
            <v>0</v>
          </cell>
          <cell r="F904">
            <v>2004</v>
          </cell>
          <cell r="G904">
            <v>0</v>
          </cell>
          <cell r="H904" t="str">
            <v>CM</v>
          </cell>
          <cell r="I904" t="str">
            <v>00134</v>
          </cell>
          <cell r="J904" t="str">
            <v>03602778</v>
          </cell>
        </row>
        <row r="905">
          <cell r="A905">
            <v>3604065</v>
          </cell>
          <cell r="B905" t="str">
            <v>VALLE</v>
          </cell>
          <cell r="C905" t="str">
            <v>MATTIA</v>
          </cell>
          <cell r="D905" t="str">
            <v>U.S. SUMMANO</v>
          </cell>
          <cell r="E905">
            <v>0</v>
          </cell>
          <cell r="F905">
            <v>2004</v>
          </cell>
          <cell r="G905">
            <v>0</v>
          </cell>
          <cell r="H905" t="str">
            <v>CM</v>
          </cell>
          <cell r="I905" t="str">
            <v>00137</v>
          </cell>
          <cell r="J905" t="str">
            <v>03604065</v>
          </cell>
        </row>
        <row r="906">
          <cell r="A906">
            <v>3603155</v>
          </cell>
          <cell r="B906" t="str">
            <v>VASSILAKIS</v>
          </cell>
          <cell r="C906" t="str">
            <v>MARCO</v>
          </cell>
          <cell r="D906" t="str">
            <v>GRUPPO SPORTIVO ALPINI VICENZA</v>
          </cell>
          <cell r="E906">
            <v>0</v>
          </cell>
          <cell r="F906">
            <v>2004</v>
          </cell>
          <cell r="G906">
            <v>0</v>
          </cell>
          <cell r="H906" t="str">
            <v>CM</v>
          </cell>
          <cell r="I906" t="str">
            <v>00288</v>
          </cell>
          <cell r="J906" t="str">
            <v>03603155</v>
          </cell>
        </row>
        <row r="907">
          <cell r="A907">
            <v>3604591</v>
          </cell>
          <cell r="B907" t="str">
            <v>VENTURA</v>
          </cell>
          <cell r="C907" t="str">
            <v>FILIPPO</v>
          </cell>
          <cell r="D907" t="str">
            <v>POLISPORTIVA SALF ALTOPADOVANA</v>
          </cell>
          <cell r="E907">
            <v>0</v>
          </cell>
          <cell r="F907">
            <v>2003</v>
          </cell>
          <cell r="G907">
            <v>0</v>
          </cell>
          <cell r="H907" t="str">
            <v>CM</v>
          </cell>
          <cell r="I907" t="str">
            <v>00145</v>
          </cell>
          <cell r="J907" t="str">
            <v>03604591</v>
          </cell>
        </row>
        <row r="908">
          <cell r="A908">
            <v>3602553</v>
          </cell>
          <cell r="B908" t="str">
            <v>VERZA</v>
          </cell>
          <cell r="C908" t="str">
            <v>ALBERTO</v>
          </cell>
          <cell r="D908" t="str">
            <v>ATLETICA UNION CREAZZO A.S.D.</v>
          </cell>
          <cell r="E908">
            <v>0</v>
          </cell>
          <cell r="F908">
            <v>2003</v>
          </cell>
          <cell r="G908">
            <v>0</v>
          </cell>
          <cell r="H908" t="str">
            <v>CM</v>
          </cell>
          <cell r="I908" t="str">
            <v>00101</v>
          </cell>
          <cell r="J908" t="str">
            <v>03602553</v>
          </cell>
        </row>
        <row r="909">
          <cell r="A909">
            <v>3602313</v>
          </cell>
          <cell r="B909" t="str">
            <v>VIERO</v>
          </cell>
          <cell r="C909" t="str">
            <v>ROMAN GIOVANNI</v>
          </cell>
          <cell r="D909" t="str">
            <v>POL. DIL. MONTECCHIO PRECALCINO</v>
          </cell>
          <cell r="E909">
            <v>0</v>
          </cell>
          <cell r="F909">
            <v>2004</v>
          </cell>
          <cell r="G909">
            <v>0</v>
          </cell>
          <cell r="H909" t="str">
            <v>CM</v>
          </cell>
          <cell r="I909" t="str">
            <v>00004</v>
          </cell>
          <cell r="J909" t="str">
            <v>03602313</v>
          </cell>
        </row>
        <row r="910">
          <cell r="A910">
            <v>3602779</v>
          </cell>
          <cell r="B910" t="str">
            <v>VISENTIN</v>
          </cell>
          <cell r="C910" t="str">
            <v>ANDREA</v>
          </cell>
          <cell r="D910" t="str">
            <v>C.S.I. TEZZE SUL BRENTA</v>
          </cell>
          <cell r="E910">
            <v>0</v>
          </cell>
          <cell r="F910">
            <v>2004</v>
          </cell>
          <cell r="G910">
            <v>0</v>
          </cell>
          <cell r="H910" t="str">
            <v>CM</v>
          </cell>
          <cell r="I910" t="str">
            <v>00134</v>
          </cell>
          <cell r="J910" t="str">
            <v>03602779</v>
          </cell>
        </row>
        <row r="911">
          <cell r="A911">
            <v>3604267</v>
          </cell>
          <cell r="B911" t="str">
            <v>VISENTIN</v>
          </cell>
          <cell r="C911" t="str">
            <v>FILIPPO ANTONIO</v>
          </cell>
          <cell r="D911" t="str">
            <v>CSI ATLETICA COLLI BERICI A.S.D.</v>
          </cell>
          <cell r="E911">
            <v>0</v>
          </cell>
          <cell r="F911">
            <v>2003</v>
          </cell>
          <cell r="G911">
            <v>0</v>
          </cell>
          <cell r="H911" t="str">
            <v>CM</v>
          </cell>
          <cell r="I911" t="str">
            <v>00070</v>
          </cell>
          <cell r="J911" t="str">
            <v>03604267</v>
          </cell>
        </row>
        <row r="912">
          <cell r="A912">
            <v>3602554</v>
          </cell>
          <cell r="B912" t="str">
            <v>VITALE</v>
          </cell>
          <cell r="C912" t="str">
            <v>SAMUELE</v>
          </cell>
          <cell r="D912" t="str">
            <v>ATLETICA UNION CREAZZO A.S.D.</v>
          </cell>
          <cell r="E912">
            <v>0</v>
          </cell>
          <cell r="F912">
            <v>2004</v>
          </cell>
          <cell r="G912">
            <v>0</v>
          </cell>
          <cell r="H912" t="str">
            <v>CM</v>
          </cell>
          <cell r="I912" t="str">
            <v>00101</v>
          </cell>
          <cell r="J912" t="str">
            <v>03602554</v>
          </cell>
        </row>
        <row r="913">
          <cell r="A913">
            <v>3603001</v>
          </cell>
          <cell r="B913" t="str">
            <v>ZADRA</v>
          </cell>
          <cell r="C913" t="str">
            <v>FRANCESCO</v>
          </cell>
          <cell r="D913" t="str">
            <v>GRUPPO SPORTIVO ALPINI VICENZA</v>
          </cell>
          <cell r="E913">
            <v>0</v>
          </cell>
          <cell r="F913">
            <v>2004</v>
          </cell>
          <cell r="G913">
            <v>0</v>
          </cell>
          <cell r="H913" t="str">
            <v>CM</v>
          </cell>
          <cell r="I913" t="str">
            <v>00288</v>
          </cell>
          <cell r="J913" t="str">
            <v>03603001</v>
          </cell>
        </row>
        <row r="914">
          <cell r="A914">
            <v>3605251</v>
          </cell>
          <cell r="B914" t="str">
            <v>ZAMBERLAN</v>
          </cell>
          <cell r="C914" t="str">
            <v>SIMONE</v>
          </cell>
          <cell r="D914" t="str">
            <v>ATLETICA UNION CREAZZO A.S.D.</v>
          </cell>
          <cell r="E914">
            <v>0</v>
          </cell>
          <cell r="F914">
            <v>2003</v>
          </cell>
          <cell r="G914">
            <v>0</v>
          </cell>
          <cell r="H914" t="str">
            <v>CM</v>
          </cell>
          <cell r="I914" t="str">
            <v>00101</v>
          </cell>
          <cell r="J914" t="str">
            <v>03605251</v>
          </cell>
        </row>
        <row r="915">
          <cell r="A915">
            <v>3603530</v>
          </cell>
          <cell r="B915" t="str">
            <v>ZANELLA</v>
          </cell>
          <cell r="C915" t="str">
            <v>MICHELE</v>
          </cell>
          <cell r="D915" t="str">
            <v>U.S. SUMMANO</v>
          </cell>
          <cell r="E915">
            <v>0</v>
          </cell>
          <cell r="F915">
            <v>2003</v>
          </cell>
          <cell r="G915">
            <v>0</v>
          </cell>
          <cell r="H915" t="str">
            <v>CM</v>
          </cell>
          <cell r="I915" t="str">
            <v>00137</v>
          </cell>
          <cell r="J915" t="str">
            <v>03603530</v>
          </cell>
        </row>
        <row r="916">
          <cell r="A916">
            <v>3604269</v>
          </cell>
          <cell r="B916" t="str">
            <v>ZANFAVERO</v>
          </cell>
          <cell r="C916" t="str">
            <v>SILVIO ELIA</v>
          </cell>
          <cell r="D916" t="str">
            <v>CSI ATLETICA COLLI BERICI A.S.D.</v>
          </cell>
          <cell r="E916">
            <v>0</v>
          </cell>
          <cell r="F916">
            <v>2004</v>
          </cell>
          <cell r="G916">
            <v>0</v>
          </cell>
          <cell r="H916" t="str">
            <v>CM</v>
          </cell>
          <cell r="I916" t="str">
            <v>00070</v>
          </cell>
          <cell r="J916" t="str">
            <v>03604269</v>
          </cell>
        </row>
        <row r="917">
          <cell r="A917">
            <v>3602909</v>
          </cell>
          <cell r="B917" t="str">
            <v>ZAUPA</v>
          </cell>
          <cell r="C917" t="str">
            <v>SAMUELE</v>
          </cell>
          <cell r="D917" t="str">
            <v>SPAZI VERDI</v>
          </cell>
          <cell r="E917">
            <v>0</v>
          </cell>
          <cell r="F917">
            <v>2004</v>
          </cell>
          <cell r="G917">
            <v>0</v>
          </cell>
          <cell r="H917" t="str">
            <v>CM</v>
          </cell>
          <cell r="I917" t="str">
            <v>00298</v>
          </cell>
          <cell r="J917" t="str">
            <v>03602909</v>
          </cell>
        </row>
        <row r="918">
          <cell r="A918">
            <v>3604273</v>
          </cell>
          <cell r="B918" t="str">
            <v>ZEN</v>
          </cell>
          <cell r="C918" t="str">
            <v>MANUEL</v>
          </cell>
          <cell r="D918" t="str">
            <v>CSI ATLETICA COLLI BERICI A.S.D.</v>
          </cell>
          <cell r="E918">
            <v>0</v>
          </cell>
          <cell r="F918">
            <v>2003</v>
          </cell>
          <cell r="G918">
            <v>0</v>
          </cell>
          <cell r="H918" t="str">
            <v>CM</v>
          </cell>
          <cell r="I918" t="str">
            <v>00070</v>
          </cell>
          <cell r="J918" t="str">
            <v>03604273</v>
          </cell>
        </row>
        <row r="919">
          <cell r="A919">
            <v>3603302</v>
          </cell>
          <cell r="B919" t="str">
            <v>ZORDAN</v>
          </cell>
          <cell r="C919" t="str">
            <v>SIMONE</v>
          </cell>
          <cell r="D919" t="str">
            <v>A.P.D. VALDAGNO</v>
          </cell>
          <cell r="E919">
            <v>0</v>
          </cell>
          <cell r="F919">
            <v>2004</v>
          </cell>
          <cell r="G919">
            <v>0</v>
          </cell>
          <cell r="H919" t="str">
            <v>CM</v>
          </cell>
          <cell r="I919" t="str">
            <v>00135</v>
          </cell>
          <cell r="J919" t="str">
            <v>03603302</v>
          </cell>
        </row>
        <row r="920">
          <cell r="A920">
            <v>3603793</v>
          </cell>
          <cell r="B920" t="str">
            <v>ZUGLIANI</v>
          </cell>
          <cell r="C920" t="str">
            <v>EMMA</v>
          </cell>
          <cell r="D920" t="str">
            <v>G.S. LEONICENA</v>
          </cell>
          <cell r="E920">
            <v>0</v>
          </cell>
          <cell r="F920">
            <v>2004</v>
          </cell>
          <cell r="G920">
            <v>0</v>
          </cell>
          <cell r="H920" t="str">
            <v>CM</v>
          </cell>
          <cell r="I920" t="str">
            <v>00136</v>
          </cell>
          <cell r="J920" t="str">
            <v>03603793</v>
          </cell>
        </row>
        <row r="921">
          <cell r="A921">
            <v>3603186</v>
          </cell>
          <cell r="B921" t="str">
            <v>ABAZAJ</v>
          </cell>
          <cell r="C921" t="str">
            <v>FRANCESCA</v>
          </cell>
          <cell r="D921" t="str">
            <v>AMICI DELL'ATLETICA VICENZA</v>
          </cell>
          <cell r="E921">
            <v>0</v>
          </cell>
          <cell r="F921">
            <v>2007</v>
          </cell>
          <cell r="G921">
            <v>0</v>
          </cell>
          <cell r="H921" t="str">
            <v>EF</v>
          </cell>
          <cell r="I921" t="str">
            <v>00265</v>
          </cell>
          <cell r="J921" t="str">
            <v>03603186</v>
          </cell>
        </row>
        <row r="922">
          <cell r="A922">
            <v>3603186</v>
          </cell>
          <cell r="B922" t="str">
            <v>ABAZAJ</v>
          </cell>
          <cell r="C922" t="str">
            <v>FRANCESCA</v>
          </cell>
          <cell r="D922" t="str">
            <v>AMICI DELL'ATLETICA VICENZA</v>
          </cell>
          <cell r="E922">
            <v>0</v>
          </cell>
          <cell r="F922">
            <v>2007</v>
          </cell>
          <cell r="G922">
            <v>0</v>
          </cell>
          <cell r="H922" t="str">
            <v>EF</v>
          </cell>
          <cell r="I922" t="str">
            <v>00265</v>
          </cell>
          <cell r="J922" t="str">
            <v>03603186</v>
          </cell>
        </row>
        <row r="923">
          <cell r="A923">
            <v>3603186</v>
          </cell>
          <cell r="B923" t="str">
            <v>ABAZAJ</v>
          </cell>
          <cell r="C923" t="str">
            <v>FRANCESCA</v>
          </cell>
          <cell r="D923" t="str">
            <v>AMICI DELL'ATLETICA VICENZA</v>
          </cell>
          <cell r="E923">
            <v>0</v>
          </cell>
          <cell r="F923">
            <v>2007</v>
          </cell>
          <cell r="G923">
            <v>0</v>
          </cell>
          <cell r="H923" t="str">
            <v>EF</v>
          </cell>
          <cell r="I923" t="str">
            <v>00265</v>
          </cell>
          <cell r="J923" t="str">
            <v>03603186</v>
          </cell>
        </row>
        <row r="924">
          <cell r="A924">
            <v>3604453</v>
          </cell>
          <cell r="B924" t="str">
            <v>AGOSTINI</v>
          </cell>
          <cell r="C924" t="str">
            <v>SOFIA</v>
          </cell>
          <cell r="D924" t="str">
            <v>SPAZI VERDI</v>
          </cell>
          <cell r="E924">
            <v>0</v>
          </cell>
          <cell r="F924">
            <v>2007</v>
          </cell>
          <cell r="G924">
            <v>0</v>
          </cell>
          <cell r="H924" t="str">
            <v>EF</v>
          </cell>
          <cell r="I924" t="str">
            <v>00298</v>
          </cell>
          <cell r="J924" t="str">
            <v>03604453</v>
          </cell>
        </row>
        <row r="925">
          <cell r="A925">
            <v>3602381</v>
          </cell>
          <cell r="B925" t="str">
            <v>ALBA</v>
          </cell>
          <cell r="C925" t="str">
            <v>MICHELA</v>
          </cell>
          <cell r="D925" t="str">
            <v>RISORGIVE</v>
          </cell>
          <cell r="E925">
            <v>0</v>
          </cell>
          <cell r="F925">
            <v>2007</v>
          </cell>
          <cell r="G925">
            <v>0</v>
          </cell>
          <cell r="H925" t="str">
            <v>EF</v>
          </cell>
          <cell r="I925" t="str">
            <v>00031</v>
          </cell>
          <cell r="J925" t="str">
            <v>03602381</v>
          </cell>
        </row>
        <row r="926">
          <cell r="A926">
            <v>3602441</v>
          </cell>
          <cell r="B926" t="str">
            <v>BACCARIN</v>
          </cell>
          <cell r="C926" t="str">
            <v>FIORE</v>
          </cell>
          <cell r="D926" t="str">
            <v>ATLETICA UNION CREAZZO A.S.D.</v>
          </cell>
          <cell r="E926">
            <v>0</v>
          </cell>
          <cell r="F926">
            <v>2007</v>
          </cell>
          <cell r="G926">
            <v>0</v>
          </cell>
          <cell r="H926" t="str">
            <v>EF</v>
          </cell>
          <cell r="I926" t="str">
            <v>00101</v>
          </cell>
          <cell r="J926" t="str">
            <v>03602441</v>
          </cell>
        </row>
        <row r="927">
          <cell r="A927">
            <v>3606531</v>
          </cell>
          <cell r="B927" t="str">
            <v>BAGGIO</v>
          </cell>
          <cell r="C927" t="str">
            <v>MARGHERITA</v>
          </cell>
          <cell r="D927" t="str">
            <v>POLISPORTIVA SALF ALTOPADOVANA</v>
          </cell>
          <cell r="E927">
            <v>0</v>
          </cell>
          <cell r="F927">
            <v>2007</v>
          </cell>
          <cell r="G927">
            <v>0</v>
          </cell>
          <cell r="H927" t="str">
            <v>EF</v>
          </cell>
          <cell r="I927" t="str">
            <v>00145</v>
          </cell>
          <cell r="J927" t="str">
            <v>03606531</v>
          </cell>
        </row>
        <row r="928">
          <cell r="A928">
            <v>3607243</v>
          </cell>
          <cell r="B928" t="str">
            <v>BARA</v>
          </cell>
          <cell r="C928" t="str">
            <v>YASMINE</v>
          </cell>
          <cell r="D928" t="str">
            <v>POLISPORTIVA SALF ALTOPADOVANA</v>
          </cell>
          <cell r="E928">
            <v>0</v>
          </cell>
          <cell r="F928">
            <v>2008</v>
          </cell>
          <cell r="G928">
            <v>0</v>
          </cell>
          <cell r="H928" t="str">
            <v>EF</v>
          </cell>
          <cell r="I928" t="str">
            <v>00145</v>
          </cell>
          <cell r="J928" t="str">
            <v>03607243</v>
          </cell>
        </row>
        <row r="929">
          <cell r="A929">
            <v>3605770</v>
          </cell>
          <cell r="B929" t="str">
            <v>BARBIERO</v>
          </cell>
          <cell r="C929" t="str">
            <v>MAJA</v>
          </cell>
          <cell r="D929" t="str">
            <v>CSI ATLETICA COLLI BERICI A.S.D.</v>
          </cell>
          <cell r="E929">
            <v>0</v>
          </cell>
          <cell r="F929">
            <v>2007</v>
          </cell>
          <cell r="G929">
            <v>0</v>
          </cell>
          <cell r="H929" t="str">
            <v>EF</v>
          </cell>
          <cell r="I929" t="str">
            <v>00070</v>
          </cell>
          <cell r="J929" t="str">
            <v>03605770</v>
          </cell>
        </row>
        <row r="930">
          <cell r="A930">
            <v>3602870</v>
          </cell>
          <cell r="B930" t="str">
            <v>BARBIERO</v>
          </cell>
          <cell r="C930" t="str">
            <v>SOFIA</v>
          </cell>
          <cell r="D930" t="str">
            <v>SPAZI VERDI</v>
          </cell>
          <cell r="E930">
            <v>0</v>
          </cell>
          <cell r="F930">
            <v>2008</v>
          </cell>
          <cell r="G930">
            <v>0</v>
          </cell>
          <cell r="H930" t="str">
            <v>EF</v>
          </cell>
          <cell r="I930" t="str">
            <v>00298</v>
          </cell>
          <cell r="J930" t="str">
            <v>03602870</v>
          </cell>
        </row>
        <row r="931">
          <cell r="A931">
            <v>3603767</v>
          </cell>
          <cell r="B931" t="str">
            <v>BATTOCCHIA</v>
          </cell>
          <cell r="C931" t="str">
            <v>ASIA ESPERANZA</v>
          </cell>
          <cell r="D931" t="str">
            <v>G.S. LEONICENA</v>
          </cell>
          <cell r="E931">
            <v>0</v>
          </cell>
          <cell r="F931">
            <v>2007</v>
          </cell>
          <cell r="G931">
            <v>0</v>
          </cell>
          <cell r="H931" t="str">
            <v>EF</v>
          </cell>
          <cell r="I931" t="str">
            <v>00136</v>
          </cell>
          <cell r="J931" t="str">
            <v>03603767</v>
          </cell>
        </row>
        <row r="932">
          <cell r="A932">
            <v>3604445</v>
          </cell>
          <cell r="B932" t="str">
            <v>BEGHETTO</v>
          </cell>
          <cell r="C932" t="str">
            <v>MANUELA</v>
          </cell>
          <cell r="D932" t="str">
            <v>POLISPORTIVA SALF ALTOPADOVANA</v>
          </cell>
          <cell r="E932">
            <v>0</v>
          </cell>
          <cell r="F932">
            <v>2008</v>
          </cell>
          <cell r="G932">
            <v>0</v>
          </cell>
          <cell r="H932" t="str">
            <v>EF</v>
          </cell>
          <cell r="I932" t="str">
            <v>00145</v>
          </cell>
          <cell r="J932" t="str">
            <v>03604445</v>
          </cell>
        </row>
        <row r="933">
          <cell r="A933">
            <v>3602873</v>
          </cell>
          <cell r="B933" t="str">
            <v>BERTACCO</v>
          </cell>
          <cell r="C933" t="str">
            <v>GIULIA</v>
          </cell>
          <cell r="D933" t="str">
            <v>SPAZI VERDI</v>
          </cell>
          <cell r="E933">
            <v>0</v>
          </cell>
          <cell r="F933">
            <v>2007</v>
          </cell>
          <cell r="G933">
            <v>0</v>
          </cell>
          <cell r="H933" t="str">
            <v>EF</v>
          </cell>
          <cell r="I933" t="str">
            <v>00298</v>
          </cell>
          <cell r="J933" t="str">
            <v>03602873</v>
          </cell>
        </row>
        <row r="934">
          <cell r="A934">
            <v>3604049</v>
          </cell>
          <cell r="B934" t="str">
            <v>BERTOLDO</v>
          </cell>
          <cell r="C934" t="str">
            <v>CATERINA</v>
          </cell>
          <cell r="D934" t="str">
            <v>U.S. SUMMANO</v>
          </cell>
          <cell r="E934">
            <v>0</v>
          </cell>
          <cell r="F934">
            <v>2007</v>
          </cell>
          <cell r="G934">
            <v>0</v>
          </cell>
          <cell r="H934" t="str">
            <v>EF</v>
          </cell>
          <cell r="I934" t="str">
            <v>00137</v>
          </cell>
          <cell r="J934" t="str">
            <v>03604049</v>
          </cell>
        </row>
        <row r="935">
          <cell r="A935">
            <v>3603545</v>
          </cell>
          <cell r="B935" t="str">
            <v>BERTUZZO</v>
          </cell>
          <cell r="C935" t="str">
            <v>MARIA</v>
          </cell>
          <cell r="D935" t="str">
            <v>AMICI DELL'ATLETICA VICENZA</v>
          </cell>
          <cell r="E935">
            <v>0</v>
          </cell>
          <cell r="F935">
            <v>2007</v>
          </cell>
          <cell r="G935">
            <v>0</v>
          </cell>
          <cell r="H935" t="str">
            <v>EF</v>
          </cell>
          <cell r="I935" t="str">
            <v>00265</v>
          </cell>
          <cell r="J935" t="str">
            <v>03603545</v>
          </cell>
        </row>
        <row r="936">
          <cell r="A936">
            <v>3605203</v>
          </cell>
          <cell r="B936" t="str">
            <v>BONAZZA</v>
          </cell>
          <cell r="C936" t="str">
            <v>KATIA FLORIANA</v>
          </cell>
          <cell r="D936" t="str">
            <v>C.S.I. TEZZE SUL BRENTA</v>
          </cell>
          <cell r="E936">
            <v>0</v>
          </cell>
          <cell r="F936">
            <v>2008</v>
          </cell>
          <cell r="G936">
            <v>0</v>
          </cell>
          <cell r="H936" t="str">
            <v>EF</v>
          </cell>
          <cell r="I936" t="str">
            <v>00134</v>
          </cell>
          <cell r="J936" t="str">
            <v>03605203</v>
          </cell>
        </row>
        <row r="937">
          <cell r="A937">
            <v>3604572</v>
          </cell>
          <cell r="B937" t="str">
            <v>BORGO</v>
          </cell>
          <cell r="C937" t="str">
            <v>GIULIA</v>
          </cell>
          <cell r="D937" t="str">
            <v>AMICI DELL'ATLETICA VICENZA</v>
          </cell>
          <cell r="E937">
            <v>0</v>
          </cell>
          <cell r="F937">
            <v>2007</v>
          </cell>
          <cell r="G937">
            <v>0</v>
          </cell>
          <cell r="H937" t="str">
            <v>EF</v>
          </cell>
          <cell r="I937" t="str">
            <v>00265</v>
          </cell>
          <cell r="J937" t="str">
            <v>03604572</v>
          </cell>
        </row>
        <row r="938">
          <cell r="A938">
            <v>3602452</v>
          </cell>
          <cell r="B938" t="str">
            <v>BOSCOLO</v>
          </cell>
          <cell r="C938" t="str">
            <v>SILVIA</v>
          </cell>
          <cell r="D938" t="str">
            <v>ATLETICA UNION CREAZZO A.S.D.</v>
          </cell>
          <cell r="E938">
            <v>0</v>
          </cell>
          <cell r="F938">
            <v>2008</v>
          </cell>
          <cell r="G938">
            <v>0</v>
          </cell>
          <cell r="H938" t="str">
            <v>EF</v>
          </cell>
          <cell r="I938" t="str">
            <v>00101</v>
          </cell>
          <cell r="J938" t="str">
            <v>03602452</v>
          </cell>
        </row>
        <row r="939">
          <cell r="A939">
            <v>3605771</v>
          </cell>
          <cell r="B939" t="str">
            <v>BOUCHAALA</v>
          </cell>
          <cell r="C939" t="str">
            <v>NOUR</v>
          </cell>
          <cell r="D939" t="str">
            <v>CSI ATLETICA COLLI BERICI A.S.D.</v>
          </cell>
          <cell r="E939">
            <v>0</v>
          </cell>
          <cell r="F939">
            <v>2007</v>
          </cell>
          <cell r="G939">
            <v>0</v>
          </cell>
          <cell r="H939" t="str">
            <v>EF</v>
          </cell>
          <cell r="I939" t="str">
            <v>00070</v>
          </cell>
          <cell r="J939" t="str">
            <v>03605771</v>
          </cell>
        </row>
        <row r="940">
          <cell r="A940">
            <v>3602448</v>
          </cell>
          <cell r="B940" t="str">
            <v>BOUDJEMA</v>
          </cell>
          <cell r="C940" t="str">
            <v>LINA</v>
          </cell>
          <cell r="D940" t="str">
            <v>ATLETICA UNION CREAZZO A.S.D.</v>
          </cell>
          <cell r="E940">
            <v>0</v>
          </cell>
          <cell r="F940">
            <v>2007</v>
          </cell>
          <cell r="G940">
            <v>0</v>
          </cell>
          <cell r="H940" t="str">
            <v>EF</v>
          </cell>
          <cell r="I940" t="str">
            <v>00101</v>
          </cell>
          <cell r="J940" t="str">
            <v>03602448</v>
          </cell>
        </row>
        <row r="941">
          <cell r="A941">
            <v>3602385</v>
          </cell>
          <cell r="B941" t="str">
            <v>BOUGRINE</v>
          </cell>
          <cell r="C941" t="str">
            <v>LAURA</v>
          </cell>
          <cell r="D941" t="str">
            <v>RISORGIVE</v>
          </cell>
          <cell r="E941">
            <v>0</v>
          </cell>
          <cell r="F941">
            <v>2007</v>
          </cell>
          <cell r="G941">
            <v>0</v>
          </cell>
          <cell r="H941" t="str">
            <v>EF</v>
          </cell>
          <cell r="I941" t="str">
            <v>00031</v>
          </cell>
          <cell r="J941" t="str">
            <v>03602385</v>
          </cell>
        </row>
        <row r="942">
          <cell r="A942">
            <v>3602770</v>
          </cell>
          <cell r="B942" t="str">
            <v>BOZZETTO</v>
          </cell>
          <cell r="C942" t="str">
            <v>ELISA</v>
          </cell>
          <cell r="D942" t="str">
            <v>C.S.I. TEZZE SUL BRENTA</v>
          </cell>
          <cell r="E942">
            <v>0</v>
          </cell>
          <cell r="F942">
            <v>2008</v>
          </cell>
          <cell r="G942">
            <v>0</v>
          </cell>
          <cell r="H942" t="str">
            <v>EF</v>
          </cell>
          <cell r="I942" t="str">
            <v>00134</v>
          </cell>
          <cell r="J942" t="str">
            <v>03602770</v>
          </cell>
        </row>
        <row r="943">
          <cell r="A943">
            <v>3605532</v>
          </cell>
          <cell r="B943" t="str">
            <v>CAMPAGNOLO</v>
          </cell>
          <cell r="C943" t="str">
            <v>NOEMI</v>
          </cell>
          <cell r="D943" t="str">
            <v>C.S.I. TEZZE SUL BRENTA</v>
          </cell>
          <cell r="E943">
            <v>0</v>
          </cell>
          <cell r="F943">
            <v>2008</v>
          </cell>
          <cell r="G943">
            <v>0</v>
          </cell>
          <cell r="H943" t="str">
            <v>EF</v>
          </cell>
          <cell r="I943" t="str">
            <v>00134</v>
          </cell>
          <cell r="J943" t="str">
            <v>03605532</v>
          </cell>
        </row>
        <row r="944">
          <cell r="A944">
            <v>3604579</v>
          </cell>
          <cell r="B944" t="str">
            <v>CAODURO</v>
          </cell>
          <cell r="C944" t="str">
            <v>MATILDE</v>
          </cell>
          <cell r="D944" t="str">
            <v>RISORGIVE</v>
          </cell>
          <cell r="E944">
            <v>0</v>
          </cell>
          <cell r="F944">
            <v>2008</v>
          </cell>
          <cell r="G944">
            <v>0</v>
          </cell>
          <cell r="H944" t="str">
            <v>EF</v>
          </cell>
          <cell r="I944" t="str">
            <v>00031</v>
          </cell>
          <cell r="J944" t="str">
            <v>03604579</v>
          </cell>
        </row>
        <row r="945">
          <cell r="A945">
            <v>3603550</v>
          </cell>
          <cell r="B945" t="str">
            <v>CAPPELLARO</v>
          </cell>
          <cell r="C945" t="str">
            <v>ANITA</v>
          </cell>
          <cell r="D945" t="str">
            <v>AMICI DELL'ATLETICA VICENZA</v>
          </cell>
          <cell r="E945">
            <v>0</v>
          </cell>
          <cell r="F945">
            <v>2008</v>
          </cell>
          <cell r="G945">
            <v>0</v>
          </cell>
          <cell r="H945" t="str">
            <v>EF</v>
          </cell>
          <cell r="I945" t="str">
            <v>00265</v>
          </cell>
          <cell r="J945" t="str">
            <v>03603550</v>
          </cell>
        </row>
        <row r="946">
          <cell r="A946">
            <v>3602597</v>
          </cell>
          <cell r="B946" t="str">
            <v>CARLOTTO</v>
          </cell>
          <cell r="C946" t="str">
            <v>SILVIA</v>
          </cell>
          <cell r="D946" t="str">
            <v>ATLETICA MONTECCHIO MAGGIORE</v>
          </cell>
          <cell r="E946">
            <v>0</v>
          </cell>
          <cell r="F946">
            <v>2008</v>
          </cell>
          <cell r="G946">
            <v>0</v>
          </cell>
          <cell r="H946" t="str">
            <v>EF</v>
          </cell>
          <cell r="I946" t="str">
            <v>00346</v>
          </cell>
          <cell r="J946" t="str">
            <v>03602597</v>
          </cell>
        </row>
        <row r="947">
          <cell r="A947">
            <v>3604138</v>
          </cell>
          <cell r="B947" t="str">
            <v>CARNIELLO</v>
          </cell>
          <cell r="C947" t="str">
            <v>ISABELLA</v>
          </cell>
          <cell r="D947" t="str">
            <v>C.S.I. TEZZE SUL BRENTA</v>
          </cell>
          <cell r="E947">
            <v>0</v>
          </cell>
          <cell r="F947">
            <v>2008</v>
          </cell>
          <cell r="G947">
            <v>0</v>
          </cell>
          <cell r="H947" t="str">
            <v>EF</v>
          </cell>
          <cell r="I947" t="str">
            <v>00134</v>
          </cell>
          <cell r="J947" t="str">
            <v>03604138</v>
          </cell>
        </row>
        <row r="948">
          <cell r="A948">
            <v>3603190</v>
          </cell>
          <cell r="B948" t="str">
            <v>CAROLLO</v>
          </cell>
          <cell r="C948" t="str">
            <v>SARA</v>
          </cell>
          <cell r="D948" t="str">
            <v>AMICI DELL'ATLETICA VICENZA</v>
          </cell>
          <cell r="E948">
            <v>0</v>
          </cell>
          <cell r="F948">
            <v>2007</v>
          </cell>
          <cell r="G948">
            <v>0</v>
          </cell>
          <cell r="H948" t="str">
            <v>EF</v>
          </cell>
          <cell r="I948" t="str">
            <v>00265</v>
          </cell>
          <cell r="J948" t="str">
            <v>03603190</v>
          </cell>
        </row>
        <row r="949">
          <cell r="A949">
            <v>3603630</v>
          </cell>
          <cell r="B949" t="str">
            <v>CARRETTA</v>
          </cell>
          <cell r="C949" t="str">
            <v>ANNA</v>
          </cell>
          <cell r="D949" t="str">
            <v>U.S. SUMMANO</v>
          </cell>
          <cell r="E949">
            <v>0</v>
          </cell>
          <cell r="F949">
            <v>2007</v>
          </cell>
          <cell r="G949">
            <v>0</v>
          </cell>
          <cell r="H949" t="str">
            <v>EF</v>
          </cell>
          <cell r="I949" t="str">
            <v>00137</v>
          </cell>
          <cell r="J949" t="str">
            <v>03603630</v>
          </cell>
        </row>
        <row r="950">
          <cell r="A950">
            <v>3603552</v>
          </cell>
          <cell r="B950" t="str">
            <v>CASSAN</v>
          </cell>
          <cell r="C950" t="str">
            <v>ASTER</v>
          </cell>
          <cell r="D950" t="str">
            <v>AMICI DELL'ATLETICA VICENZA</v>
          </cell>
          <cell r="E950">
            <v>0</v>
          </cell>
          <cell r="F950">
            <v>2008</v>
          </cell>
          <cell r="G950">
            <v>0</v>
          </cell>
          <cell r="H950" t="str">
            <v>EF</v>
          </cell>
          <cell r="I950" t="str">
            <v>00265</v>
          </cell>
          <cell r="J950" t="str">
            <v>03603552</v>
          </cell>
        </row>
        <row r="951">
          <cell r="A951">
            <v>3603553</v>
          </cell>
          <cell r="B951" t="str">
            <v>CASSAN</v>
          </cell>
          <cell r="C951" t="str">
            <v>RAHEL</v>
          </cell>
          <cell r="D951" t="str">
            <v>AMICI DELL'ATLETICA VICENZA</v>
          </cell>
          <cell r="E951">
            <v>0</v>
          </cell>
          <cell r="F951">
            <v>2007</v>
          </cell>
          <cell r="G951">
            <v>0</v>
          </cell>
          <cell r="H951" t="str">
            <v>EF</v>
          </cell>
          <cell r="I951" t="str">
            <v>00265</v>
          </cell>
          <cell r="J951" t="str">
            <v>03603553</v>
          </cell>
        </row>
        <row r="952">
          <cell r="A952">
            <v>3602423</v>
          </cell>
          <cell r="B952" t="str">
            <v>CASTILLO</v>
          </cell>
          <cell r="C952" t="str">
            <v>PALOMA</v>
          </cell>
          <cell r="D952" t="str">
            <v>RISORGIVE</v>
          </cell>
          <cell r="E952">
            <v>0</v>
          </cell>
          <cell r="F952">
            <v>2008</v>
          </cell>
          <cell r="G952">
            <v>0</v>
          </cell>
          <cell r="H952" t="str">
            <v>EF</v>
          </cell>
          <cell r="I952" t="str">
            <v>00031</v>
          </cell>
          <cell r="J952" t="str">
            <v>03602423</v>
          </cell>
        </row>
        <row r="953">
          <cell r="A953">
            <v>3603664</v>
          </cell>
          <cell r="B953" t="str">
            <v>CAVALLI</v>
          </cell>
          <cell r="C953" t="str">
            <v>GIULIA</v>
          </cell>
          <cell r="D953" t="str">
            <v>A.P.D. VALDAGNO</v>
          </cell>
          <cell r="E953">
            <v>0</v>
          </cell>
          <cell r="F953">
            <v>2007</v>
          </cell>
          <cell r="G953">
            <v>0</v>
          </cell>
          <cell r="H953" t="str">
            <v>EF</v>
          </cell>
          <cell r="I953" t="str">
            <v>00135</v>
          </cell>
          <cell r="J953" t="str">
            <v>03603664</v>
          </cell>
        </row>
        <row r="954">
          <cell r="A954">
            <v>3604869</v>
          </cell>
          <cell r="B954" t="str">
            <v>CERATO</v>
          </cell>
          <cell r="C954" t="str">
            <v>IRENE</v>
          </cell>
          <cell r="D954" t="str">
            <v>POLISPORTIVA SALF ALTOPADOVANA</v>
          </cell>
          <cell r="E954">
            <v>0</v>
          </cell>
          <cell r="F954">
            <v>2007</v>
          </cell>
          <cell r="G954">
            <v>0</v>
          </cell>
          <cell r="H954" t="str">
            <v>EF</v>
          </cell>
          <cell r="I954" t="str">
            <v>00145</v>
          </cell>
          <cell r="J954" t="str">
            <v>03604869</v>
          </cell>
        </row>
        <row r="955">
          <cell r="A955">
            <v>3603637</v>
          </cell>
          <cell r="B955" t="str">
            <v>CHIAPPIN</v>
          </cell>
          <cell r="C955" t="str">
            <v>ILARIA</v>
          </cell>
          <cell r="D955" t="str">
            <v>U.S. SUMMANO</v>
          </cell>
          <cell r="E955">
            <v>0</v>
          </cell>
          <cell r="F955">
            <v>2008</v>
          </cell>
          <cell r="G955">
            <v>0</v>
          </cell>
          <cell r="H955" t="str">
            <v>EF</v>
          </cell>
          <cell r="I955" t="str">
            <v>00137</v>
          </cell>
          <cell r="J955" t="str">
            <v>03603637</v>
          </cell>
        </row>
        <row r="956">
          <cell r="A956">
            <v>3603152</v>
          </cell>
          <cell r="B956" t="str">
            <v>CIANCHI</v>
          </cell>
          <cell r="C956" t="str">
            <v>CATERINA</v>
          </cell>
          <cell r="D956" t="str">
            <v>GRUPPO SPORTIVO ALPINI VICENZA</v>
          </cell>
          <cell r="E956">
            <v>0</v>
          </cell>
          <cell r="F956">
            <v>2008</v>
          </cell>
          <cell r="G956">
            <v>0</v>
          </cell>
          <cell r="H956" t="str">
            <v>EF</v>
          </cell>
          <cell r="I956" t="str">
            <v>00288</v>
          </cell>
          <cell r="J956" t="str">
            <v>03603152</v>
          </cell>
        </row>
        <row r="957">
          <cell r="A957">
            <v>3603639</v>
          </cell>
          <cell r="B957" t="str">
            <v>COMPARIN</v>
          </cell>
          <cell r="C957" t="str">
            <v>AURORA</v>
          </cell>
          <cell r="D957" t="str">
            <v>U.S. SUMMANO</v>
          </cell>
          <cell r="E957">
            <v>0</v>
          </cell>
          <cell r="F957">
            <v>2007</v>
          </cell>
          <cell r="G957">
            <v>0</v>
          </cell>
          <cell r="H957" t="str">
            <v>EF</v>
          </cell>
          <cell r="I957" t="str">
            <v>00137</v>
          </cell>
          <cell r="J957" t="str">
            <v>03603639</v>
          </cell>
        </row>
        <row r="958">
          <cell r="A958">
            <v>3603953</v>
          </cell>
          <cell r="B958" t="str">
            <v>COPIELLO</v>
          </cell>
          <cell r="C958" t="str">
            <v>SOFIA</v>
          </cell>
          <cell r="D958" t="str">
            <v>POLISPORTIVA DUEVILLE</v>
          </cell>
          <cell r="E958">
            <v>0</v>
          </cell>
          <cell r="F958">
            <v>2007</v>
          </cell>
          <cell r="G958">
            <v>0</v>
          </cell>
          <cell r="H958" t="str">
            <v>EF</v>
          </cell>
          <cell r="I958" t="str">
            <v>00112</v>
          </cell>
          <cell r="J958" t="str">
            <v>03603953</v>
          </cell>
        </row>
        <row r="959">
          <cell r="A959">
            <v>3602274</v>
          </cell>
          <cell r="B959" t="str">
            <v>COSTALUNGA</v>
          </cell>
          <cell r="C959" t="str">
            <v>KENSY</v>
          </cell>
          <cell r="D959" t="str">
            <v>POL. DIL. MONTECCHIO PRECALCINO</v>
          </cell>
          <cell r="E959">
            <v>0</v>
          </cell>
          <cell r="F959">
            <v>2007</v>
          </cell>
          <cell r="G959">
            <v>0</v>
          </cell>
          <cell r="H959" t="str">
            <v>EF</v>
          </cell>
          <cell r="I959" t="str">
            <v>00004</v>
          </cell>
          <cell r="J959" t="str">
            <v>03602274</v>
          </cell>
        </row>
        <row r="960">
          <cell r="A960">
            <v>3604113</v>
          </cell>
          <cell r="B960" t="str">
            <v>CULICI</v>
          </cell>
          <cell r="C960" t="str">
            <v>VITTORIA</v>
          </cell>
          <cell r="D960" t="str">
            <v>POLISPORTIVA DUEVILLE</v>
          </cell>
          <cell r="E960">
            <v>0</v>
          </cell>
          <cell r="F960">
            <v>2008</v>
          </cell>
          <cell r="G960">
            <v>0</v>
          </cell>
          <cell r="H960" t="str">
            <v>EF</v>
          </cell>
          <cell r="I960" t="str">
            <v>00112</v>
          </cell>
          <cell r="J960" t="str">
            <v>03604113</v>
          </cell>
        </row>
        <row r="961">
          <cell r="A961">
            <v>3603632</v>
          </cell>
          <cell r="B961" t="str">
            <v>DAL BOSCO</v>
          </cell>
          <cell r="C961" t="str">
            <v>EVA</v>
          </cell>
          <cell r="D961" t="str">
            <v>U.S. SUMMANO</v>
          </cell>
          <cell r="E961">
            <v>0</v>
          </cell>
          <cell r="F961">
            <v>2007</v>
          </cell>
          <cell r="G961">
            <v>0</v>
          </cell>
          <cell r="H961" t="str">
            <v>EF</v>
          </cell>
          <cell r="I961" t="str">
            <v>00137</v>
          </cell>
          <cell r="J961" t="str">
            <v>03603632</v>
          </cell>
        </row>
        <row r="962">
          <cell r="A962">
            <v>3603535</v>
          </cell>
          <cell r="B962" t="str">
            <v>DAL TOSO</v>
          </cell>
          <cell r="C962" t="str">
            <v>VERONICA</v>
          </cell>
          <cell r="D962" t="str">
            <v>ATLETICA UNION CREAZZO A.S.D.</v>
          </cell>
          <cell r="E962">
            <v>0</v>
          </cell>
          <cell r="F962">
            <v>2007</v>
          </cell>
          <cell r="G962">
            <v>0</v>
          </cell>
          <cell r="H962" t="str">
            <v>EF</v>
          </cell>
          <cell r="I962" t="str">
            <v>00101</v>
          </cell>
          <cell r="J962" t="str">
            <v>03603535</v>
          </cell>
        </row>
        <row r="963">
          <cell r="A963">
            <v>3603629</v>
          </cell>
          <cell r="B963" t="str">
            <v>DAL ZOTTO</v>
          </cell>
          <cell r="C963" t="str">
            <v>DELIA</v>
          </cell>
          <cell r="D963" t="str">
            <v>U.S. SUMMANO</v>
          </cell>
          <cell r="E963">
            <v>0</v>
          </cell>
          <cell r="F963">
            <v>2008</v>
          </cell>
          <cell r="G963">
            <v>0</v>
          </cell>
          <cell r="H963" t="str">
            <v>EF</v>
          </cell>
          <cell r="I963" t="str">
            <v>00137</v>
          </cell>
          <cell r="J963" t="str">
            <v>03603629</v>
          </cell>
        </row>
        <row r="964">
          <cell r="A964">
            <v>3605217</v>
          </cell>
          <cell r="B964" t="str">
            <v>DALLA POZZA</v>
          </cell>
          <cell r="C964" t="str">
            <v>SILVIA</v>
          </cell>
          <cell r="D964" t="str">
            <v>CSI ATLETICA COLLI BERICI A.S.D.</v>
          </cell>
          <cell r="E964">
            <v>0</v>
          </cell>
          <cell r="F964">
            <v>2008</v>
          </cell>
          <cell r="G964">
            <v>0</v>
          </cell>
          <cell r="H964" t="str">
            <v>EF</v>
          </cell>
          <cell r="I964" t="str">
            <v>00070</v>
          </cell>
          <cell r="J964" t="str">
            <v>03605217</v>
          </cell>
        </row>
        <row r="965">
          <cell r="A965">
            <v>3603801</v>
          </cell>
          <cell r="B965" t="str">
            <v>DALLA ROSA</v>
          </cell>
          <cell r="C965" t="str">
            <v>ANGELICA</v>
          </cell>
          <cell r="D965" t="str">
            <v>G.S. LEONICENA</v>
          </cell>
          <cell r="E965">
            <v>0</v>
          </cell>
          <cell r="F965">
            <v>2008</v>
          </cell>
          <cell r="G965">
            <v>0</v>
          </cell>
          <cell r="H965" t="str">
            <v>EF</v>
          </cell>
          <cell r="I965" t="str">
            <v>00136</v>
          </cell>
          <cell r="J965" t="str">
            <v>03603801</v>
          </cell>
        </row>
        <row r="966">
          <cell r="A966">
            <v>3603642</v>
          </cell>
          <cell r="B966" t="str">
            <v>DALLA VECCHIA</v>
          </cell>
          <cell r="C966" t="str">
            <v>ALICE</v>
          </cell>
          <cell r="D966" t="str">
            <v>U.S. SUMMANO</v>
          </cell>
          <cell r="E966">
            <v>0</v>
          </cell>
          <cell r="F966">
            <v>2008</v>
          </cell>
          <cell r="G966">
            <v>0</v>
          </cell>
          <cell r="H966" t="str">
            <v>EF</v>
          </cell>
          <cell r="I966" t="str">
            <v>00137</v>
          </cell>
          <cell r="J966" t="str">
            <v>03603642</v>
          </cell>
        </row>
        <row r="967">
          <cell r="A967">
            <v>3602473</v>
          </cell>
          <cell r="B967" t="str">
            <v>DAMBRUOSO</v>
          </cell>
          <cell r="C967" t="str">
            <v>BENEDETTA</v>
          </cell>
          <cell r="D967" t="str">
            <v>ATLETICA UNION CREAZZO A.S.D.</v>
          </cell>
          <cell r="E967">
            <v>0</v>
          </cell>
          <cell r="F967">
            <v>2008</v>
          </cell>
          <cell r="G967">
            <v>0</v>
          </cell>
          <cell r="H967" t="str">
            <v>EF</v>
          </cell>
          <cell r="I967" t="str">
            <v>00101</v>
          </cell>
          <cell r="J967" t="str">
            <v>03602473</v>
          </cell>
        </row>
        <row r="968">
          <cell r="A968">
            <v>3604017</v>
          </cell>
          <cell r="B968" t="str">
            <v>DELL'AGLIO</v>
          </cell>
          <cell r="C968" t="str">
            <v>GIORGIA ROSI</v>
          </cell>
          <cell r="D968" t="str">
            <v>POLISPORTIVA DUEVILLE</v>
          </cell>
          <cell r="E968">
            <v>0</v>
          </cell>
          <cell r="F968">
            <v>2007</v>
          </cell>
          <cell r="G968">
            <v>0</v>
          </cell>
          <cell r="H968" t="str">
            <v>EF</v>
          </cell>
          <cell r="I968" t="str">
            <v>00112</v>
          </cell>
          <cell r="J968" t="str">
            <v>03604017</v>
          </cell>
        </row>
        <row r="969">
          <cell r="A969">
            <v>3604428</v>
          </cell>
          <cell r="B969" t="str">
            <v>DI MASSIMO</v>
          </cell>
          <cell r="C969" t="str">
            <v>GIULIA</v>
          </cell>
          <cell r="D969" t="str">
            <v>POLISPORTIVA SALF ALTOPADOVANA</v>
          </cell>
          <cell r="E969">
            <v>0</v>
          </cell>
          <cell r="F969">
            <v>2007</v>
          </cell>
          <cell r="G969">
            <v>0</v>
          </cell>
          <cell r="H969" t="str">
            <v>EF</v>
          </cell>
          <cell r="I969" t="str">
            <v>00145</v>
          </cell>
          <cell r="J969" t="str">
            <v>03604428</v>
          </cell>
        </row>
        <row r="970">
          <cell r="A970">
            <v>3602480</v>
          </cell>
          <cell r="B970" t="str">
            <v>DICKENSON</v>
          </cell>
          <cell r="C970" t="str">
            <v>ERICA RAE</v>
          </cell>
          <cell r="D970" t="str">
            <v>ATLETICA UNION CREAZZO A.S.D.</v>
          </cell>
          <cell r="E970">
            <v>0</v>
          </cell>
          <cell r="F970">
            <v>2008</v>
          </cell>
          <cell r="G970">
            <v>0</v>
          </cell>
          <cell r="H970" t="str">
            <v>EF</v>
          </cell>
          <cell r="I970" t="str">
            <v>00101</v>
          </cell>
          <cell r="J970" t="str">
            <v>03602480</v>
          </cell>
        </row>
        <row r="971">
          <cell r="A971">
            <v>3602602</v>
          </cell>
          <cell r="B971" t="str">
            <v>FACIN</v>
          </cell>
          <cell r="C971" t="str">
            <v>VERONICA</v>
          </cell>
          <cell r="D971" t="str">
            <v>ATLETICA MONTECCHIO MAGGIORE</v>
          </cell>
          <cell r="E971">
            <v>0</v>
          </cell>
          <cell r="F971">
            <v>2008</v>
          </cell>
          <cell r="G971">
            <v>0</v>
          </cell>
          <cell r="H971" t="str">
            <v>EF</v>
          </cell>
          <cell r="I971" t="str">
            <v>00346</v>
          </cell>
          <cell r="J971" t="str">
            <v>03602602</v>
          </cell>
        </row>
        <row r="972">
          <cell r="A972">
            <v>3602487</v>
          </cell>
          <cell r="B972" t="str">
            <v>FAEDO</v>
          </cell>
          <cell r="C972" t="str">
            <v>SARA</v>
          </cell>
          <cell r="D972" t="str">
            <v>ATLETICA UNION CREAZZO A.S.D.</v>
          </cell>
          <cell r="E972">
            <v>0</v>
          </cell>
          <cell r="F972">
            <v>2007</v>
          </cell>
          <cell r="G972">
            <v>0</v>
          </cell>
          <cell r="H972" t="str">
            <v>EF</v>
          </cell>
          <cell r="I972" t="str">
            <v>00101</v>
          </cell>
          <cell r="J972" t="str">
            <v>03602487</v>
          </cell>
        </row>
        <row r="973">
          <cell r="A973">
            <v>3604877</v>
          </cell>
          <cell r="B973" t="str">
            <v>FERRONATO</v>
          </cell>
          <cell r="C973" t="str">
            <v>GAIA</v>
          </cell>
          <cell r="D973" t="str">
            <v>POLISPORTIVA SALF ALTOPADOVANA</v>
          </cell>
          <cell r="E973">
            <v>0</v>
          </cell>
          <cell r="F973">
            <v>2007</v>
          </cell>
          <cell r="G973">
            <v>0</v>
          </cell>
          <cell r="H973" t="str">
            <v>EF</v>
          </cell>
          <cell r="I973" t="str">
            <v>00145</v>
          </cell>
          <cell r="J973" t="str">
            <v>03604877</v>
          </cell>
        </row>
        <row r="974">
          <cell r="A974">
            <v>3603342</v>
          </cell>
          <cell r="B974" t="str">
            <v>FIN</v>
          </cell>
          <cell r="C974" t="str">
            <v>NORAH</v>
          </cell>
          <cell r="D974" t="str">
            <v>ATLETICA VALCHIAMPO</v>
          </cell>
          <cell r="E974">
            <v>0</v>
          </cell>
          <cell r="F974">
            <v>2007</v>
          </cell>
          <cell r="G974">
            <v>0</v>
          </cell>
          <cell r="H974" t="str">
            <v>EF</v>
          </cell>
          <cell r="I974" t="str">
            <v>00140</v>
          </cell>
          <cell r="J974" t="str">
            <v>03603342</v>
          </cell>
        </row>
        <row r="975">
          <cell r="A975">
            <v>3603693</v>
          </cell>
          <cell r="B975" t="str">
            <v>FIORASO</v>
          </cell>
          <cell r="C975" t="str">
            <v>TERESA</v>
          </cell>
          <cell r="D975" t="str">
            <v>A.P.D. VALDAGNO</v>
          </cell>
          <cell r="E975">
            <v>0</v>
          </cell>
          <cell r="F975">
            <v>2008</v>
          </cell>
          <cell r="G975">
            <v>0</v>
          </cell>
          <cell r="H975" t="str">
            <v>EF</v>
          </cell>
          <cell r="I975" t="str">
            <v>00135</v>
          </cell>
          <cell r="J975" t="str">
            <v>03603693</v>
          </cell>
        </row>
        <row r="976">
          <cell r="A976">
            <v>3602604</v>
          </cell>
          <cell r="B976" t="str">
            <v>FOLCO</v>
          </cell>
          <cell r="C976" t="str">
            <v>LISA</v>
          </cell>
          <cell r="D976" t="str">
            <v>ATLETICA MONTECCHIO MAGGIORE</v>
          </cell>
          <cell r="E976">
            <v>0</v>
          </cell>
          <cell r="F976">
            <v>2007</v>
          </cell>
          <cell r="G976">
            <v>0</v>
          </cell>
          <cell r="H976" t="str">
            <v>EF</v>
          </cell>
          <cell r="I976" t="str">
            <v>00346</v>
          </cell>
          <cell r="J976" t="str">
            <v>03602604</v>
          </cell>
        </row>
        <row r="977">
          <cell r="A977">
            <v>3604359</v>
          </cell>
          <cell r="B977" t="str">
            <v>FRACASSO</v>
          </cell>
          <cell r="C977" t="str">
            <v>VITTORIA</v>
          </cell>
          <cell r="D977" t="str">
            <v>AMICI DELL'ATLETICA VICENZA</v>
          </cell>
          <cell r="E977">
            <v>0</v>
          </cell>
          <cell r="F977">
            <v>2007</v>
          </cell>
          <cell r="G977">
            <v>0</v>
          </cell>
          <cell r="H977" t="str">
            <v>EF</v>
          </cell>
          <cell r="I977" t="str">
            <v>00265</v>
          </cell>
          <cell r="J977" t="str">
            <v>03604359</v>
          </cell>
        </row>
        <row r="978">
          <cell r="A978">
            <v>3602394</v>
          </cell>
          <cell r="B978" t="str">
            <v>FRASSON</v>
          </cell>
          <cell r="C978" t="str">
            <v>SIRI</v>
          </cell>
          <cell r="D978" t="str">
            <v>RISORGIVE</v>
          </cell>
          <cell r="E978">
            <v>0</v>
          </cell>
          <cell r="F978">
            <v>2007</v>
          </cell>
          <cell r="G978">
            <v>0</v>
          </cell>
          <cell r="H978" t="str">
            <v>EF</v>
          </cell>
          <cell r="I978" t="str">
            <v>00031</v>
          </cell>
          <cell r="J978" t="str">
            <v>03602394</v>
          </cell>
        </row>
        <row r="979">
          <cell r="A979">
            <v>3602497</v>
          </cell>
          <cell r="B979" t="str">
            <v>GAIANIGO</v>
          </cell>
          <cell r="C979" t="str">
            <v>GIOIA</v>
          </cell>
          <cell r="D979" t="str">
            <v>ATLETICA UNION CREAZZO A.S.D.</v>
          </cell>
          <cell r="E979">
            <v>0</v>
          </cell>
          <cell r="F979">
            <v>2008</v>
          </cell>
          <cell r="G979">
            <v>0</v>
          </cell>
          <cell r="H979" t="str">
            <v>EF</v>
          </cell>
          <cell r="I979" t="str">
            <v>00101</v>
          </cell>
          <cell r="J979" t="str">
            <v>03602497</v>
          </cell>
        </row>
        <row r="980">
          <cell r="A980">
            <v>3603694</v>
          </cell>
          <cell r="B980" t="str">
            <v>GAICHE</v>
          </cell>
          <cell r="C980" t="str">
            <v>EMMA</v>
          </cell>
          <cell r="D980" t="str">
            <v>A.P.D. VALDAGNO</v>
          </cell>
          <cell r="E980">
            <v>0</v>
          </cell>
          <cell r="F980">
            <v>2008</v>
          </cell>
          <cell r="G980">
            <v>0</v>
          </cell>
          <cell r="H980" t="str">
            <v>EF</v>
          </cell>
          <cell r="I980" t="str">
            <v>00135</v>
          </cell>
          <cell r="J980" t="str">
            <v>03603694</v>
          </cell>
        </row>
        <row r="981">
          <cell r="A981">
            <v>3603695</v>
          </cell>
          <cell r="B981" t="str">
            <v>GAICHE</v>
          </cell>
          <cell r="C981" t="str">
            <v>ILENIA</v>
          </cell>
          <cell r="D981" t="str">
            <v>A.P.D. VALDAGNO</v>
          </cell>
          <cell r="E981">
            <v>0</v>
          </cell>
          <cell r="F981">
            <v>2008</v>
          </cell>
          <cell r="G981">
            <v>0</v>
          </cell>
          <cell r="H981" t="str">
            <v>EF</v>
          </cell>
          <cell r="I981" t="str">
            <v>00135</v>
          </cell>
          <cell r="J981" t="str">
            <v>03603695</v>
          </cell>
        </row>
        <row r="982">
          <cell r="A982">
            <v>3603253</v>
          </cell>
          <cell r="B982" t="str">
            <v>GANDIN SANSON</v>
          </cell>
          <cell r="C982" t="str">
            <v>SOFIA</v>
          </cell>
          <cell r="D982" t="str">
            <v>ATLETICA TRISSINO</v>
          </cell>
          <cell r="E982">
            <v>0</v>
          </cell>
          <cell r="F982">
            <v>2007</v>
          </cell>
          <cell r="G982">
            <v>0</v>
          </cell>
          <cell r="H982" t="str">
            <v>EF</v>
          </cell>
          <cell r="I982" t="str">
            <v>00230</v>
          </cell>
          <cell r="J982" t="str">
            <v>03603253</v>
          </cell>
        </row>
        <row r="983">
          <cell r="A983">
            <v>3602501</v>
          </cell>
          <cell r="B983" t="str">
            <v>GARBIN</v>
          </cell>
          <cell r="C983" t="str">
            <v>CHIARA</v>
          </cell>
          <cell r="D983" t="str">
            <v>ATLETICA UNION CREAZZO A.S.D.</v>
          </cell>
          <cell r="E983">
            <v>0</v>
          </cell>
          <cell r="F983">
            <v>2008</v>
          </cell>
          <cell r="G983">
            <v>0</v>
          </cell>
          <cell r="H983" t="str">
            <v>EF</v>
          </cell>
          <cell r="I983" t="str">
            <v>00101</v>
          </cell>
          <cell r="J983" t="str">
            <v>03602501</v>
          </cell>
        </row>
        <row r="984">
          <cell r="A984">
            <v>3602888</v>
          </cell>
          <cell r="B984" t="str">
            <v>GARDELLIN</v>
          </cell>
          <cell r="C984" t="str">
            <v>ELEONORA</v>
          </cell>
          <cell r="D984" t="str">
            <v>SPAZI VERDI</v>
          </cell>
          <cell r="E984">
            <v>0</v>
          </cell>
          <cell r="F984">
            <v>2008</v>
          </cell>
          <cell r="G984">
            <v>0</v>
          </cell>
          <cell r="H984" t="str">
            <v>EF</v>
          </cell>
          <cell r="I984" t="str">
            <v>00298</v>
          </cell>
          <cell r="J984" t="str">
            <v>03602888</v>
          </cell>
        </row>
        <row r="985">
          <cell r="A985">
            <v>3604050</v>
          </cell>
          <cell r="B985" t="str">
            <v>GASPAROTTO</v>
          </cell>
          <cell r="C985" t="str">
            <v>MATILDE</v>
          </cell>
          <cell r="D985" t="str">
            <v>U.S. SUMMANO</v>
          </cell>
          <cell r="E985">
            <v>0</v>
          </cell>
          <cell r="F985">
            <v>2008</v>
          </cell>
          <cell r="G985">
            <v>0</v>
          </cell>
          <cell r="H985" t="str">
            <v>EF</v>
          </cell>
          <cell r="I985" t="str">
            <v>00137</v>
          </cell>
          <cell r="J985" t="str">
            <v>03604050</v>
          </cell>
        </row>
        <row r="986">
          <cell r="A986">
            <v>3602607</v>
          </cell>
          <cell r="B986" t="str">
            <v>GENTILIN</v>
          </cell>
          <cell r="C986" t="str">
            <v>ANNA</v>
          </cell>
          <cell r="D986" t="str">
            <v>ATLETICA MONTECCHIO MAGGIORE</v>
          </cell>
          <cell r="E986">
            <v>0</v>
          </cell>
          <cell r="F986">
            <v>2007</v>
          </cell>
          <cell r="G986">
            <v>0</v>
          </cell>
          <cell r="H986" t="str">
            <v>EF</v>
          </cell>
          <cell r="I986" t="str">
            <v>00346</v>
          </cell>
          <cell r="J986" t="str">
            <v>03602607</v>
          </cell>
        </row>
        <row r="987">
          <cell r="A987">
            <v>3604277</v>
          </cell>
          <cell r="B987" t="str">
            <v>GIACOMAZZI</v>
          </cell>
          <cell r="C987" t="str">
            <v>ZOE</v>
          </cell>
          <cell r="D987" t="str">
            <v>RISORGIVE</v>
          </cell>
          <cell r="E987">
            <v>0</v>
          </cell>
          <cell r="F987">
            <v>2007</v>
          </cell>
          <cell r="G987">
            <v>0</v>
          </cell>
          <cell r="H987" t="str">
            <v>EF</v>
          </cell>
          <cell r="I987" t="str">
            <v>00031</v>
          </cell>
          <cell r="J987" t="str">
            <v>03604277</v>
          </cell>
        </row>
        <row r="988">
          <cell r="A988">
            <v>3603638</v>
          </cell>
          <cell r="B988" t="str">
            <v>GOLIN</v>
          </cell>
          <cell r="C988" t="str">
            <v>MADDALENA</v>
          </cell>
          <cell r="D988" t="str">
            <v>U.S. SUMMANO</v>
          </cell>
          <cell r="E988">
            <v>0</v>
          </cell>
          <cell r="F988">
            <v>2008</v>
          </cell>
          <cell r="G988">
            <v>0</v>
          </cell>
          <cell r="H988" t="str">
            <v>EF</v>
          </cell>
          <cell r="I988" t="str">
            <v>00137</v>
          </cell>
          <cell r="J988" t="str">
            <v>03603638</v>
          </cell>
        </row>
        <row r="989">
          <cell r="A989">
            <v>3604463</v>
          </cell>
          <cell r="B989" t="str">
            <v>GRABOVAC</v>
          </cell>
          <cell r="C989" t="str">
            <v>MARIJA</v>
          </cell>
          <cell r="D989" t="str">
            <v>SPAZI VERDI</v>
          </cell>
          <cell r="E989">
            <v>0</v>
          </cell>
          <cell r="F989">
            <v>2007</v>
          </cell>
          <cell r="G989">
            <v>0</v>
          </cell>
          <cell r="H989" t="str">
            <v>EF</v>
          </cell>
          <cell r="I989" t="str">
            <v>00298</v>
          </cell>
          <cell r="J989" t="str">
            <v>03604463</v>
          </cell>
        </row>
        <row r="990">
          <cell r="A990">
            <v>3606906</v>
          </cell>
          <cell r="B990" t="str">
            <v>HORATZ</v>
          </cell>
          <cell r="C990" t="str">
            <v>VITTORIA</v>
          </cell>
          <cell r="D990" t="str">
            <v>CSI ATLETICA COLLI BERICI A.S.D.</v>
          </cell>
          <cell r="E990">
            <v>0</v>
          </cell>
          <cell r="F990">
            <v>2007</v>
          </cell>
          <cell r="G990">
            <v>0</v>
          </cell>
          <cell r="H990" t="str">
            <v>EF</v>
          </cell>
          <cell r="I990" t="str">
            <v>00070</v>
          </cell>
          <cell r="J990" t="str">
            <v>03606906</v>
          </cell>
        </row>
        <row r="991">
          <cell r="A991">
            <v>3604145</v>
          </cell>
          <cell r="B991" t="str">
            <v>HOTI</v>
          </cell>
          <cell r="C991" t="str">
            <v>ERONA</v>
          </cell>
          <cell r="D991" t="str">
            <v>C.S.I. TEZZE SUL BRENTA</v>
          </cell>
          <cell r="E991">
            <v>0</v>
          </cell>
          <cell r="F991">
            <v>2007</v>
          </cell>
          <cell r="G991">
            <v>0</v>
          </cell>
          <cell r="H991" t="str">
            <v>EF</v>
          </cell>
          <cell r="I991" t="str">
            <v>00134</v>
          </cell>
          <cell r="J991" t="str">
            <v>03604145</v>
          </cell>
        </row>
        <row r="992">
          <cell r="A992">
            <v>3604727</v>
          </cell>
          <cell r="B992" t="str">
            <v>KAUR</v>
          </cell>
          <cell r="C992" t="str">
            <v>SUKHMEET</v>
          </cell>
          <cell r="D992" t="str">
            <v>C.S.I. TEZZE SUL BRENTA</v>
          </cell>
          <cell r="E992">
            <v>0</v>
          </cell>
          <cell r="F992">
            <v>2007</v>
          </cell>
          <cell r="G992">
            <v>0</v>
          </cell>
          <cell r="H992" t="str">
            <v>EF</v>
          </cell>
          <cell r="I992" t="str">
            <v>00134</v>
          </cell>
          <cell r="J992" t="str">
            <v>03604727</v>
          </cell>
        </row>
        <row r="993">
          <cell r="A993">
            <v>3603600</v>
          </cell>
          <cell r="B993" t="str">
            <v>LA CORTE</v>
          </cell>
          <cell r="C993" t="str">
            <v>VERONICA</v>
          </cell>
          <cell r="D993" t="str">
            <v>AMICI DELL'ATLETICA VICENZA</v>
          </cell>
          <cell r="E993">
            <v>0</v>
          </cell>
          <cell r="F993">
            <v>2007</v>
          </cell>
          <cell r="G993">
            <v>0</v>
          </cell>
          <cell r="H993" t="str">
            <v>EF</v>
          </cell>
          <cell r="I993" t="str">
            <v>00265</v>
          </cell>
          <cell r="J993" t="str">
            <v>03603600</v>
          </cell>
        </row>
        <row r="994">
          <cell r="A994">
            <v>3605778</v>
          </cell>
          <cell r="B994" t="str">
            <v>LAKOUIR</v>
          </cell>
          <cell r="C994" t="str">
            <v>KAWTAR</v>
          </cell>
          <cell r="D994" t="str">
            <v>CSI ATLETICA COLLI BERICI A.S.D.</v>
          </cell>
          <cell r="E994">
            <v>0</v>
          </cell>
          <cell r="F994">
            <v>2007</v>
          </cell>
          <cell r="G994">
            <v>0</v>
          </cell>
          <cell r="H994" t="str">
            <v>EF</v>
          </cell>
          <cell r="I994" t="str">
            <v>00070</v>
          </cell>
          <cell r="J994" t="str">
            <v>03605778</v>
          </cell>
        </row>
        <row r="995">
          <cell r="A995">
            <v>3602508</v>
          </cell>
          <cell r="B995" t="str">
            <v>LEGUMI</v>
          </cell>
          <cell r="C995" t="str">
            <v>EMILIA</v>
          </cell>
          <cell r="D995" t="str">
            <v>ATLETICA UNION CREAZZO A.S.D.</v>
          </cell>
          <cell r="E995">
            <v>0</v>
          </cell>
          <cell r="F995">
            <v>2007</v>
          </cell>
          <cell r="G995">
            <v>0</v>
          </cell>
          <cell r="H995" t="str">
            <v>EF</v>
          </cell>
          <cell r="I995" t="str">
            <v>00101</v>
          </cell>
          <cell r="J995" t="str">
            <v>03602508</v>
          </cell>
        </row>
        <row r="996">
          <cell r="A996">
            <v>3603574</v>
          </cell>
          <cell r="B996" t="str">
            <v>LONGHI</v>
          </cell>
          <cell r="C996" t="str">
            <v>SARA</v>
          </cell>
          <cell r="D996" t="str">
            <v>AMICI DELL'ATLETICA VICENZA</v>
          </cell>
          <cell r="E996">
            <v>0</v>
          </cell>
          <cell r="F996">
            <v>2007</v>
          </cell>
          <cell r="G996">
            <v>0</v>
          </cell>
          <cell r="H996" t="str">
            <v>EF</v>
          </cell>
          <cell r="I996" t="str">
            <v>00265</v>
          </cell>
          <cell r="J996" t="str">
            <v>03603574</v>
          </cell>
        </row>
        <row r="997">
          <cell r="A997">
            <v>3602399</v>
          </cell>
          <cell r="B997" t="str">
            <v>MACCA'</v>
          </cell>
          <cell r="C997" t="str">
            <v>SARA</v>
          </cell>
          <cell r="D997" t="str">
            <v>RISORGIVE</v>
          </cell>
          <cell r="E997">
            <v>0</v>
          </cell>
          <cell r="F997">
            <v>2007</v>
          </cell>
          <cell r="G997">
            <v>0</v>
          </cell>
          <cell r="H997" t="str">
            <v>EF</v>
          </cell>
          <cell r="I997" t="str">
            <v>00031</v>
          </cell>
          <cell r="J997" t="str">
            <v>03602399</v>
          </cell>
        </row>
        <row r="998">
          <cell r="A998">
            <v>3606339</v>
          </cell>
          <cell r="B998" t="str">
            <v>MALAGUTTI</v>
          </cell>
          <cell r="C998" t="str">
            <v>ALESSIA</v>
          </cell>
          <cell r="D998" t="str">
            <v>AMICI DELL'ATLETICA VICENZA</v>
          </cell>
          <cell r="E998">
            <v>0</v>
          </cell>
          <cell r="F998">
            <v>2007</v>
          </cell>
          <cell r="G998">
            <v>0</v>
          </cell>
          <cell r="H998" t="str">
            <v>EF</v>
          </cell>
          <cell r="I998" t="str">
            <v>00265</v>
          </cell>
          <cell r="J998" t="str">
            <v>03606339</v>
          </cell>
        </row>
        <row r="999">
          <cell r="A999">
            <v>3602517</v>
          </cell>
          <cell r="B999" t="str">
            <v>MARCHESE</v>
          </cell>
          <cell r="C999" t="str">
            <v>ELISABETTA</v>
          </cell>
          <cell r="D999" t="str">
            <v>ATLETICA UNION CREAZZO A.S.D.</v>
          </cell>
          <cell r="E999">
            <v>0</v>
          </cell>
          <cell r="F999">
            <v>2008</v>
          </cell>
          <cell r="G999">
            <v>0</v>
          </cell>
          <cell r="H999" t="str">
            <v>EF</v>
          </cell>
          <cell r="I999" t="str">
            <v>00101</v>
          </cell>
          <cell r="J999" t="str">
            <v>03602517</v>
          </cell>
        </row>
        <row r="1000">
          <cell r="A1000">
            <v>3603151</v>
          </cell>
          <cell r="B1000" t="str">
            <v>MARCHESINI</v>
          </cell>
          <cell r="C1000" t="str">
            <v>MATILDA</v>
          </cell>
          <cell r="D1000" t="str">
            <v>GRUPPO SPORTIVO ALPINI VICENZA</v>
          </cell>
          <cell r="E1000">
            <v>0</v>
          </cell>
          <cell r="F1000">
            <v>2007</v>
          </cell>
          <cell r="G1000">
            <v>0</v>
          </cell>
          <cell r="H1000" t="str">
            <v>EF</v>
          </cell>
          <cell r="I1000" t="str">
            <v>00288</v>
          </cell>
          <cell r="J1000" t="str">
            <v>03603151</v>
          </cell>
        </row>
        <row r="1001">
          <cell r="A1001">
            <v>3604875</v>
          </cell>
          <cell r="B1001" t="str">
            <v>MARTINELLI</v>
          </cell>
          <cell r="C1001" t="str">
            <v>VALENTINA</v>
          </cell>
          <cell r="D1001" t="str">
            <v>POLISPORTIVA SALF ALTOPADOVANA</v>
          </cell>
          <cell r="E1001">
            <v>0</v>
          </cell>
          <cell r="F1001">
            <v>2008</v>
          </cell>
          <cell r="G1001">
            <v>0</v>
          </cell>
          <cell r="H1001" t="str">
            <v>EF</v>
          </cell>
          <cell r="I1001" t="str">
            <v>00145</v>
          </cell>
          <cell r="J1001" t="str">
            <v>03604875</v>
          </cell>
        </row>
        <row r="1002">
          <cell r="A1002">
            <v>3602894</v>
          </cell>
          <cell r="B1002" t="str">
            <v>MARZARO</v>
          </cell>
          <cell r="C1002" t="str">
            <v>CHIARA</v>
          </cell>
          <cell r="D1002" t="str">
            <v>SPAZI VERDI</v>
          </cell>
          <cell r="E1002">
            <v>0</v>
          </cell>
          <cell r="F1002">
            <v>2008</v>
          </cell>
          <cell r="G1002">
            <v>0</v>
          </cell>
          <cell r="H1002" t="str">
            <v>EF</v>
          </cell>
          <cell r="I1002" t="str">
            <v>00298</v>
          </cell>
          <cell r="J1002" t="str">
            <v>03602894</v>
          </cell>
        </row>
        <row r="1003">
          <cell r="A1003">
            <v>3604306</v>
          </cell>
          <cell r="B1003" t="str">
            <v>MASCIA</v>
          </cell>
          <cell r="C1003" t="str">
            <v>ELISABETTA</v>
          </cell>
          <cell r="D1003" t="str">
            <v>AMICI DELL'ATLETICA VICENZA</v>
          </cell>
          <cell r="E1003">
            <v>0</v>
          </cell>
          <cell r="F1003">
            <v>2007</v>
          </cell>
          <cell r="G1003">
            <v>0</v>
          </cell>
          <cell r="H1003" t="str">
            <v>EF</v>
          </cell>
          <cell r="I1003" t="str">
            <v>00265</v>
          </cell>
          <cell r="J1003" t="str">
            <v>03604306</v>
          </cell>
        </row>
        <row r="1004">
          <cell r="A1004">
            <v>3603255</v>
          </cell>
          <cell r="B1004" t="str">
            <v>MASSIGNANI</v>
          </cell>
          <cell r="C1004" t="str">
            <v>NICOLE</v>
          </cell>
          <cell r="D1004" t="str">
            <v>ATLETICA TRISSINO</v>
          </cell>
          <cell r="E1004">
            <v>0</v>
          </cell>
          <cell r="F1004">
            <v>2007</v>
          </cell>
          <cell r="G1004">
            <v>0</v>
          </cell>
          <cell r="H1004" t="str">
            <v>EF</v>
          </cell>
          <cell r="I1004" t="str">
            <v>00230</v>
          </cell>
          <cell r="J1004" t="str">
            <v>03603255</v>
          </cell>
        </row>
        <row r="1005">
          <cell r="A1005">
            <v>3606115</v>
          </cell>
          <cell r="B1005" t="str">
            <v>MILAN</v>
          </cell>
          <cell r="C1005" t="str">
            <v>ALICE</v>
          </cell>
          <cell r="D1005" t="str">
            <v>SPAZI VERDI</v>
          </cell>
          <cell r="E1005">
            <v>0</v>
          </cell>
          <cell r="F1005">
            <v>2007</v>
          </cell>
          <cell r="G1005">
            <v>0</v>
          </cell>
          <cell r="H1005" t="str">
            <v>EF</v>
          </cell>
          <cell r="I1005" t="str">
            <v>00298</v>
          </cell>
          <cell r="J1005" t="str">
            <v>03606115</v>
          </cell>
        </row>
        <row r="1006">
          <cell r="A1006">
            <v>3602400</v>
          </cell>
          <cell r="B1006" t="str">
            <v>MIOLA</v>
          </cell>
          <cell r="C1006" t="str">
            <v>ANNA MARIA</v>
          </cell>
          <cell r="D1006" t="str">
            <v>RISORGIVE</v>
          </cell>
          <cell r="E1006">
            <v>0</v>
          </cell>
          <cell r="F1006">
            <v>2007</v>
          </cell>
          <cell r="G1006">
            <v>0</v>
          </cell>
          <cell r="H1006" t="str">
            <v>EF</v>
          </cell>
          <cell r="I1006" t="str">
            <v>00031</v>
          </cell>
          <cell r="J1006" t="str">
            <v>03602400</v>
          </cell>
        </row>
        <row r="1007">
          <cell r="A1007">
            <v>3603196</v>
          </cell>
          <cell r="B1007" t="str">
            <v>NASSI</v>
          </cell>
          <cell r="C1007" t="str">
            <v>ILARIA</v>
          </cell>
          <cell r="D1007" t="str">
            <v>AMICI DELL'ATLETICA VICENZA</v>
          </cell>
          <cell r="E1007">
            <v>0</v>
          </cell>
          <cell r="F1007">
            <v>2007</v>
          </cell>
          <cell r="G1007">
            <v>0</v>
          </cell>
          <cell r="H1007" t="str">
            <v>EF</v>
          </cell>
          <cell r="I1007" t="str">
            <v>00265</v>
          </cell>
          <cell r="J1007" t="str">
            <v>03603196</v>
          </cell>
        </row>
        <row r="1008">
          <cell r="A1008">
            <v>3604308</v>
          </cell>
          <cell r="B1008" t="str">
            <v>ORSO</v>
          </cell>
          <cell r="C1008" t="str">
            <v>EMMA</v>
          </cell>
          <cell r="D1008" t="str">
            <v>AMICI DELL'ATLETICA VICENZA</v>
          </cell>
          <cell r="E1008">
            <v>0</v>
          </cell>
          <cell r="F1008">
            <v>2007</v>
          </cell>
          <cell r="G1008">
            <v>0</v>
          </cell>
          <cell r="H1008" t="str">
            <v>EF</v>
          </cell>
          <cell r="I1008" t="str">
            <v>00265</v>
          </cell>
          <cell r="J1008" t="str">
            <v>03604308</v>
          </cell>
        </row>
        <row r="1009">
          <cell r="A1009">
            <v>3602525</v>
          </cell>
          <cell r="B1009" t="str">
            <v>PALA</v>
          </cell>
          <cell r="C1009" t="str">
            <v>GINEVRA</v>
          </cell>
          <cell r="D1009" t="str">
            <v>ATLETICA UNION CREAZZO A.S.D.</v>
          </cell>
          <cell r="E1009">
            <v>0</v>
          </cell>
          <cell r="F1009">
            <v>2008</v>
          </cell>
          <cell r="G1009">
            <v>0</v>
          </cell>
          <cell r="H1009" t="str">
            <v>EF</v>
          </cell>
          <cell r="I1009" t="str">
            <v>00101</v>
          </cell>
          <cell r="J1009" t="str">
            <v>03602525</v>
          </cell>
        </row>
        <row r="1010">
          <cell r="A1010">
            <v>3603812</v>
          </cell>
          <cell r="B1010" t="str">
            <v>PANAROTTO</v>
          </cell>
          <cell r="C1010" t="str">
            <v>SILVIA</v>
          </cell>
          <cell r="D1010" t="str">
            <v>G.S. LEONICENA</v>
          </cell>
          <cell r="E1010">
            <v>0</v>
          </cell>
          <cell r="F1010">
            <v>2008</v>
          </cell>
          <cell r="G1010">
            <v>0</v>
          </cell>
          <cell r="H1010" t="str">
            <v>EF</v>
          </cell>
          <cell r="I1010" t="str">
            <v>00136</v>
          </cell>
          <cell r="J1010" t="str">
            <v>03603812</v>
          </cell>
        </row>
        <row r="1011">
          <cell r="A1011">
            <v>3603813</v>
          </cell>
          <cell r="B1011" t="str">
            <v>PANOZZO</v>
          </cell>
          <cell r="C1011" t="str">
            <v>ILARIA</v>
          </cell>
          <cell r="D1011" t="str">
            <v>G.S. LEONICENA</v>
          </cell>
          <cell r="E1011">
            <v>0</v>
          </cell>
          <cell r="F1011">
            <v>2008</v>
          </cell>
          <cell r="G1011">
            <v>0</v>
          </cell>
          <cell r="H1011" t="str">
            <v>EF</v>
          </cell>
          <cell r="I1011" t="str">
            <v>00136</v>
          </cell>
          <cell r="J1011" t="str">
            <v>03603813</v>
          </cell>
        </row>
        <row r="1012">
          <cell r="A1012">
            <v>3604117</v>
          </cell>
          <cell r="B1012" t="str">
            <v>PANOZZO</v>
          </cell>
          <cell r="C1012" t="str">
            <v>MARIA</v>
          </cell>
          <cell r="D1012" t="str">
            <v>POLISPORTIVA DUEVILLE</v>
          </cell>
          <cell r="E1012">
            <v>0</v>
          </cell>
          <cell r="F1012">
            <v>2008</v>
          </cell>
          <cell r="G1012">
            <v>0</v>
          </cell>
          <cell r="H1012" t="str">
            <v>EF</v>
          </cell>
          <cell r="I1012" t="str">
            <v>00112</v>
          </cell>
          <cell r="J1012" t="str">
            <v>03604117</v>
          </cell>
        </row>
        <row r="1013">
          <cell r="A1013">
            <v>3604099</v>
          </cell>
          <cell r="B1013" t="str">
            <v>PASTORI</v>
          </cell>
          <cell r="C1013" t="str">
            <v>ELETTRA</v>
          </cell>
          <cell r="D1013" t="str">
            <v>POLISPORTIVA DUEVILLE</v>
          </cell>
          <cell r="E1013">
            <v>0</v>
          </cell>
          <cell r="F1013">
            <v>2007</v>
          </cell>
          <cell r="G1013">
            <v>0</v>
          </cell>
          <cell r="H1013" t="str">
            <v>EF</v>
          </cell>
          <cell r="I1013" t="str">
            <v>00112</v>
          </cell>
          <cell r="J1013" t="str">
            <v>03604099</v>
          </cell>
        </row>
        <row r="1014">
          <cell r="A1014">
            <v>3602421</v>
          </cell>
          <cell r="B1014" t="str">
            <v>PEDRON</v>
          </cell>
          <cell r="C1014" t="str">
            <v>ALESSIA</v>
          </cell>
          <cell r="D1014" t="str">
            <v>RISORGIVE</v>
          </cell>
          <cell r="E1014">
            <v>0</v>
          </cell>
          <cell r="F1014">
            <v>2007</v>
          </cell>
          <cell r="G1014">
            <v>0</v>
          </cell>
          <cell r="H1014" t="str">
            <v>EF</v>
          </cell>
          <cell r="I1014" t="str">
            <v>00031</v>
          </cell>
          <cell r="J1014" t="str">
            <v>03602421</v>
          </cell>
        </row>
        <row r="1015">
          <cell r="A1015">
            <v>3604141</v>
          </cell>
          <cell r="B1015" t="str">
            <v>PELLANDA</v>
          </cell>
          <cell r="C1015" t="str">
            <v>LETIZIA</v>
          </cell>
          <cell r="D1015" t="str">
            <v>C.S.I. TEZZE SUL BRENTA</v>
          </cell>
          <cell r="E1015">
            <v>0</v>
          </cell>
          <cell r="F1015">
            <v>2007</v>
          </cell>
          <cell r="G1015">
            <v>0</v>
          </cell>
          <cell r="H1015" t="str">
            <v>EF</v>
          </cell>
          <cell r="I1015" t="str">
            <v>00134</v>
          </cell>
          <cell r="J1015" t="str">
            <v>03604141</v>
          </cell>
        </row>
        <row r="1016">
          <cell r="A1016">
            <v>3604872</v>
          </cell>
          <cell r="B1016" t="str">
            <v>PERIN</v>
          </cell>
          <cell r="C1016" t="str">
            <v>GAIA</v>
          </cell>
          <cell r="D1016" t="str">
            <v>POLISPORTIVA SALF ALTOPADOVANA</v>
          </cell>
          <cell r="E1016">
            <v>0</v>
          </cell>
          <cell r="F1016">
            <v>2008</v>
          </cell>
          <cell r="G1016">
            <v>0</v>
          </cell>
          <cell r="H1016" t="str">
            <v>EF</v>
          </cell>
          <cell r="I1016" t="str">
            <v>00145</v>
          </cell>
          <cell r="J1016" t="str">
            <v>03604872</v>
          </cell>
        </row>
        <row r="1017">
          <cell r="A1017">
            <v>3603814</v>
          </cell>
          <cell r="B1017" t="str">
            <v>PERTILE</v>
          </cell>
          <cell r="C1017" t="str">
            <v>GAIA</v>
          </cell>
          <cell r="D1017" t="str">
            <v>G.S. LEONICENA</v>
          </cell>
          <cell r="E1017">
            <v>0</v>
          </cell>
          <cell r="F1017">
            <v>2007</v>
          </cell>
          <cell r="G1017">
            <v>0</v>
          </cell>
          <cell r="H1017" t="str">
            <v>EF</v>
          </cell>
          <cell r="I1017" t="str">
            <v>00136</v>
          </cell>
          <cell r="J1017" t="str">
            <v>03603814</v>
          </cell>
        </row>
        <row r="1018">
          <cell r="A1018">
            <v>3603286</v>
          </cell>
          <cell r="B1018" t="str">
            <v>PERUZZI</v>
          </cell>
          <cell r="C1018" t="str">
            <v>ANITA</v>
          </cell>
          <cell r="D1018" t="str">
            <v>A.P.D. VALDAGNO</v>
          </cell>
          <cell r="E1018">
            <v>0</v>
          </cell>
          <cell r="F1018">
            <v>2008</v>
          </cell>
          <cell r="G1018">
            <v>0</v>
          </cell>
          <cell r="H1018" t="str">
            <v>EF</v>
          </cell>
          <cell r="I1018" t="str">
            <v>00135</v>
          </cell>
          <cell r="J1018" t="str">
            <v>03603286</v>
          </cell>
        </row>
        <row r="1019">
          <cell r="A1019">
            <v>3604574</v>
          </cell>
          <cell r="B1019" t="str">
            <v>PETUCCO</v>
          </cell>
          <cell r="C1019" t="str">
            <v>MELISSA</v>
          </cell>
          <cell r="D1019" t="str">
            <v>AMICI DELL'ATLETICA VICENZA</v>
          </cell>
          <cell r="E1019">
            <v>0</v>
          </cell>
          <cell r="F1019">
            <v>2008</v>
          </cell>
          <cell r="G1019">
            <v>0</v>
          </cell>
          <cell r="H1019" t="str">
            <v>EF</v>
          </cell>
          <cell r="I1019" t="str">
            <v>00265</v>
          </cell>
          <cell r="J1019" t="str">
            <v>03604574</v>
          </cell>
        </row>
        <row r="1020">
          <cell r="A1020">
            <v>3603289</v>
          </cell>
          <cell r="B1020" t="str">
            <v>PIZZOLATO</v>
          </cell>
          <cell r="C1020" t="str">
            <v>ALICE</v>
          </cell>
          <cell r="D1020" t="str">
            <v>A.P.D. VALDAGNO</v>
          </cell>
          <cell r="E1020">
            <v>0</v>
          </cell>
          <cell r="F1020">
            <v>2007</v>
          </cell>
          <cell r="G1020">
            <v>0</v>
          </cell>
          <cell r="H1020" t="str">
            <v>EF</v>
          </cell>
          <cell r="I1020" t="str">
            <v>00135</v>
          </cell>
          <cell r="J1020" t="str">
            <v>03603289</v>
          </cell>
        </row>
        <row r="1021">
          <cell r="A1021">
            <v>3604590</v>
          </cell>
          <cell r="B1021" t="str">
            <v>PORCELLATO</v>
          </cell>
          <cell r="C1021" t="str">
            <v>MARTA</v>
          </cell>
          <cell r="D1021" t="str">
            <v>POLISPORTIVA SALF ALTOPADOVANA</v>
          </cell>
          <cell r="E1021">
            <v>0</v>
          </cell>
          <cell r="F1021">
            <v>2007</v>
          </cell>
          <cell r="G1021">
            <v>0</v>
          </cell>
          <cell r="H1021" t="str">
            <v>EF</v>
          </cell>
          <cell r="I1021" t="str">
            <v>00145</v>
          </cell>
          <cell r="J1021" t="str">
            <v>03604590</v>
          </cell>
        </row>
        <row r="1022">
          <cell r="A1022">
            <v>3603993</v>
          </cell>
          <cell r="B1022" t="str">
            <v>PREBIANCA</v>
          </cell>
          <cell r="C1022" t="str">
            <v>ISABELLA</v>
          </cell>
          <cell r="D1022" t="str">
            <v>POLISPORTIVA DUEVILLE</v>
          </cell>
          <cell r="E1022">
            <v>0</v>
          </cell>
          <cell r="F1022">
            <v>2007</v>
          </cell>
          <cell r="G1022">
            <v>0</v>
          </cell>
          <cell r="H1022" t="str">
            <v>EF</v>
          </cell>
          <cell r="I1022" t="str">
            <v>00112</v>
          </cell>
          <cell r="J1022" t="str">
            <v>03603993</v>
          </cell>
        </row>
        <row r="1023">
          <cell r="A1023">
            <v>3603088</v>
          </cell>
          <cell r="B1023" t="str">
            <v>PRETO MARTINI</v>
          </cell>
          <cell r="C1023" t="str">
            <v>FRANCESCA</v>
          </cell>
          <cell r="D1023" t="str">
            <v>ATLETICA ARZIGNANO</v>
          </cell>
          <cell r="E1023">
            <v>0</v>
          </cell>
          <cell r="F1023">
            <v>2007</v>
          </cell>
          <cell r="G1023">
            <v>0</v>
          </cell>
          <cell r="H1023" t="str">
            <v>EF</v>
          </cell>
          <cell r="I1023" t="str">
            <v>00131</v>
          </cell>
          <cell r="J1023" t="str">
            <v>03603088</v>
          </cell>
        </row>
        <row r="1024">
          <cell r="A1024">
            <v>3602529</v>
          </cell>
          <cell r="B1024" t="str">
            <v>PRETTO</v>
          </cell>
          <cell r="C1024" t="str">
            <v>CELESTE NIKE</v>
          </cell>
          <cell r="D1024" t="str">
            <v>ATLETICA UNION CREAZZO A.S.D.</v>
          </cell>
          <cell r="E1024">
            <v>0</v>
          </cell>
          <cell r="F1024">
            <v>2008</v>
          </cell>
          <cell r="G1024">
            <v>0</v>
          </cell>
          <cell r="H1024" t="str">
            <v>EF</v>
          </cell>
          <cell r="I1024" t="str">
            <v>00101</v>
          </cell>
          <cell r="J1024" t="str">
            <v>03602529</v>
          </cell>
        </row>
        <row r="1025">
          <cell r="A1025">
            <v>3603291</v>
          </cell>
          <cell r="B1025" t="str">
            <v>PRETTO</v>
          </cell>
          <cell r="C1025" t="str">
            <v>MELISSA</v>
          </cell>
          <cell r="D1025" t="str">
            <v>A.P.D. VALDAGNO</v>
          </cell>
          <cell r="E1025">
            <v>0</v>
          </cell>
          <cell r="F1025">
            <v>2008</v>
          </cell>
          <cell r="G1025">
            <v>0</v>
          </cell>
          <cell r="H1025" t="str">
            <v>EF</v>
          </cell>
          <cell r="I1025" t="str">
            <v>00135</v>
          </cell>
          <cell r="J1025" t="str">
            <v>03603291</v>
          </cell>
        </row>
        <row r="1026">
          <cell r="A1026">
            <v>3607859</v>
          </cell>
          <cell r="B1026" t="str">
            <v>RAFFAELLO</v>
          </cell>
          <cell r="C1026" t="str">
            <v>LUCIA</v>
          </cell>
          <cell r="D1026" t="str">
            <v>CSI ATLETICA COLLI BERICI A.S.D.</v>
          </cell>
          <cell r="E1026">
            <v>0</v>
          </cell>
          <cell r="F1026">
            <v>2007</v>
          </cell>
          <cell r="G1026">
            <v>0</v>
          </cell>
          <cell r="H1026" t="str">
            <v>EF</v>
          </cell>
          <cell r="I1026" t="str">
            <v>00070</v>
          </cell>
          <cell r="J1026" t="str">
            <v>03607859</v>
          </cell>
        </row>
        <row r="1027">
          <cell r="A1027">
            <v>3604118</v>
          </cell>
          <cell r="B1027" t="str">
            <v>RAPPORTI</v>
          </cell>
          <cell r="C1027" t="str">
            <v>LINDA</v>
          </cell>
          <cell r="D1027" t="str">
            <v>POLISPORTIVA DUEVILLE</v>
          </cell>
          <cell r="E1027">
            <v>0</v>
          </cell>
          <cell r="F1027">
            <v>2008</v>
          </cell>
          <cell r="G1027">
            <v>0</v>
          </cell>
          <cell r="H1027" t="str">
            <v>EF</v>
          </cell>
          <cell r="I1027" t="str">
            <v>00112</v>
          </cell>
          <cell r="J1027" t="str">
            <v>03604118</v>
          </cell>
        </row>
        <row r="1028">
          <cell r="A1028">
            <v>3603641</v>
          </cell>
          <cell r="B1028" t="str">
            <v>RIGOTTI</v>
          </cell>
          <cell r="C1028" t="str">
            <v>ALICE</v>
          </cell>
          <cell r="D1028" t="str">
            <v>U.S. SUMMANO</v>
          </cell>
          <cell r="E1028">
            <v>0</v>
          </cell>
          <cell r="F1028">
            <v>2008</v>
          </cell>
          <cell r="G1028">
            <v>0</v>
          </cell>
          <cell r="H1028" t="str">
            <v>EF</v>
          </cell>
          <cell r="I1028" t="str">
            <v>00137</v>
          </cell>
          <cell r="J1028" t="str">
            <v>03603641</v>
          </cell>
        </row>
        <row r="1029">
          <cell r="A1029">
            <v>3602534</v>
          </cell>
          <cell r="B1029" t="str">
            <v>RINALDI</v>
          </cell>
          <cell r="C1029" t="str">
            <v>ELISABETTA</v>
          </cell>
          <cell r="D1029" t="str">
            <v>ATLETICA UNION CREAZZO A.S.D.</v>
          </cell>
          <cell r="E1029">
            <v>0</v>
          </cell>
          <cell r="F1029">
            <v>2008</v>
          </cell>
          <cell r="G1029">
            <v>0</v>
          </cell>
          <cell r="H1029" t="str">
            <v>EF</v>
          </cell>
          <cell r="I1029" t="str">
            <v>00101</v>
          </cell>
          <cell r="J1029" t="str">
            <v>03602534</v>
          </cell>
        </row>
        <row r="1030">
          <cell r="A1030">
            <v>3603706</v>
          </cell>
          <cell r="B1030" t="str">
            <v>ROSSATO</v>
          </cell>
          <cell r="C1030" t="str">
            <v>SARA</v>
          </cell>
          <cell r="D1030" t="str">
            <v>A.P.D. VALDAGNO</v>
          </cell>
          <cell r="E1030">
            <v>0</v>
          </cell>
          <cell r="F1030">
            <v>2008</v>
          </cell>
          <cell r="G1030">
            <v>0</v>
          </cell>
          <cell r="H1030" t="str">
            <v>EF</v>
          </cell>
          <cell r="I1030" t="str">
            <v>00135</v>
          </cell>
          <cell r="J1030" t="str">
            <v>03603706</v>
          </cell>
        </row>
        <row r="1031">
          <cell r="A1031">
            <v>3602407</v>
          </cell>
          <cell r="B1031" t="str">
            <v>ROSSI</v>
          </cell>
          <cell r="C1031" t="str">
            <v>ELENA MARIA FRANCESCA</v>
          </cell>
          <cell r="D1031" t="str">
            <v>RISORGIVE</v>
          </cell>
          <cell r="E1031">
            <v>0</v>
          </cell>
          <cell r="F1031">
            <v>2007</v>
          </cell>
          <cell r="G1031">
            <v>0</v>
          </cell>
          <cell r="H1031" t="str">
            <v>EF</v>
          </cell>
          <cell r="I1031" t="str">
            <v>00031</v>
          </cell>
          <cell r="J1031" t="str">
            <v>03602407</v>
          </cell>
        </row>
        <row r="1032">
          <cell r="A1032">
            <v>3603378</v>
          </cell>
          <cell r="B1032" t="str">
            <v>ROSSI</v>
          </cell>
          <cell r="C1032" t="str">
            <v>VITTORIA</v>
          </cell>
          <cell r="D1032" t="str">
            <v>ATLETICA VALCHIAMPO</v>
          </cell>
          <cell r="E1032">
            <v>0</v>
          </cell>
          <cell r="F1032">
            <v>2008</v>
          </cell>
          <cell r="G1032">
            <v>0</v>
          </cell>
          <cell r="H1032" t="str">
            <v>EF</v>
          </cell>
          <cell r="I1032" t="str">
            <v>00140</v>
          </cell>
          <cell r="J1032" t="str">
            <v>03603378</v>
          </cell>
        </row>
        <row r="1033">
          <cell r="A1033">
            <v>3604746</v>
          </cell>
          <cell r="B1033" t="str">
            <v>RROTAJ</v>
          </cell>
          <cell r="C1033" t="str">
            <v>ANA</v>
          </cell>
          <cell r="D1033" t="str">
            <v>C.S.I. TEZZE SUL BRENTA</v>
          </cell>
          <cell r="E1033">
            <v>0</v>
          </cell>
          <cell r="F1033">
            <v>2008</v>
          </cell>
          <cell r="G1033">
            <v>0</v>
          </cell>
          <cell r="H1033" t="str">
            <v>EF</v>
          </cell>
          <cell r="I1033" t="str">
            <v>00134</v>
          </cell>
          <cell r="J1033" t="str">
            <v>03604746</v>
          </cell>
        </row>
        <row r="1034">
          <cell r="A1034">
            <v>3604152</v>
          </cell>
          <cell r="B1034" t="str">
            <v>RUBIN</v>
          </cell>
          <cell r="C1034" t="str">
            <v>MATILDE</v>
          </cell>
          <cell r="D1034" t="str">
            <v>C.S.I. TEZZE SUL BRENTA</v>
          </cell>
          <cell r="E1034">
            <v>0</v>
          </cell>
          <cell r="F1034">
            <v>2007</v>
          </cell>
          <cell r="G1034">
            <v>0</v>
          </cell>
          <cell r="H1034" t="str">
            <v>EF</v>
          </cell>
          <cell r="I1034" t="str">
            <v>00134</v>
          </cell>
          <cell r="J1034" t="str">
            <v>03604152</v>
          </cell>
        </row>
        <row r="1035">
          <cell r="A1035">
            <v>3603402</v>
          </cell>
          <cell r="B1035" t="str">
            <v>SANTULIANA</v>
          </cell>
          <cell r="C1035" t="str">
            <v>GIULIA</v>
          </cell>
          <cell r="D1035" t="str">
            <v>ATLETICA UNION CREAZZO A.S.D.</v>
          </cell>
          <cell r="E1035">
            <v>0</v>
          </cell>
          <cell r="F1035">
            <v>2007</v>
          </cell>
          <cell r="G1035">
            <v>0</v>
          </cell>
          <cell r="H1035" t="str">
            <v>EF</v>
          </cell>
          <cell r="I1035" t="str">
            <v>00101</v>
          </cell>
          <cell r="J1035" t="str">
            <v>03603402</v>
          </cell>
        </row>
        <row r="1036">
          <cell r="A1036">
            <v>3603643</v>
          </cell>
          <cell r="B1036" t="str">
            <v>SARTORI</v>
          </cell>
          <cell r="C1036" t="str">
            <v>MONICA</v>
          </cell>
          <cell r="D1036" t="str">
            <v>U.S. SUMMANO</v>
          </cell>
          <cell r="E1036">
            <v>0</v>
          </cell>
          <cell r="F1036">
            <v>2007</v>
          </cell>
          <cell r="G1036">
            <v>0</v>
          </cell>
          <cell r="H1036" t="str">
            <v>EF</v>
          </cell>
          <cell r="I1036" t="str">
            <v>00137</v>
          </cell>
          <cell r="J1036" t="str">
            <v>03603643</v>
          </cell>
        </row>
        <row r="1037">
          <cell r="A1037">
            <v>3605202</v>
          </cell>
          <cell r="B1037" t="str">
            <v>SASSO</v>
          </cell>
          <cell r="C1037" t="str">
            <v>ISABEL</v>
          </cell>
          <cell r="D1037" t="str">
            <v>C.S.I. TEZZE SUL BRENTA</v>
          </cell>
          <cell r="E1037">
            <v>0</v>
          </cell>
          <cell r="F1037">
            <v>2008</v>
          </cell>
          <cell r="G1037">
            <v>0</v>
          </cell>
          <cell r="H1037" t="str">
            <v>EF</v>
          </cell>
          <cell r="I1037" t="str">
            <v>00134</v>
          </cell>
          <cell r="J1037" t="str">
            <v>03605202</v>
          </cell>
        </row>
        <row r="1038">
          <cell r="A1038">
            <v>3604726</v>
          </cell>
          <cell r="B1038" t="str">
            <v>SASSO</v>
          </cell>
          <cell r="C1038" t="str">
            <v>ISABELL</v>
          </cell>
          <cell r="D1038" t="str">
            <v>C.S.I. TEZZE SUL BRENTA</v>
          </cell>
          <cell r="E1038">
            <v>0</v>
          </cell>
          <cell r="F1038">
            <v>2008</v>
          </cell>
          <cell r="G1038">
            <v>0</v>
          </cell>
          <cell r="H1038" t="str">
            <v>EF</v>
          </cell>
          <cell r="I1038" t="str">
            <v>00134</v>
          </cell>
          <cell r="J1038" t="str">
            <v>03604726</v>
          </cell>
        </row>
        <row r="1039">
          <cell r="A1039">
            <v>3607636</v>
          </cell>
          <cell r="B1039" t="str">
            <v>SCHUSTER</v>
          </cell>
          <cell r="C1039" t="str">
            <v>EMMA</v>
          </cell>
          <cell r="D1039" t="str">
            <v>CSI ATLETICA COLLI BERICI A.S.D.</v>
          </cell>
          <cell r="E1039">
            <v>0</v>
          </cell>
          <cell r="F1039">
            <v>2008</v>
          </cell>
          <cell r="G1039">
            <v>0</v>
          </cell>
          <cell r="H1039" t="str">
            <v>EF</v>
          </cell>
          <cell r="I1039" t="str">
            <v>00070</v>
          </cell>
          <cell r="J1039" t="str">
            <v>03607636</v>
          </cell>
        </row>
        <row r="1040">
          <cell r="A1040">
            <v>3605744</v>
          </cell>
          <cell r="B1040" t="str">
            <v>SECURO</v>
          </cell>
          <cell r="C1040" t="str">
            <v>SARA</v>
          </cell>
          <cell r="D1040" t="str">
            <v>POLISPORTIVA SALF ALTOPADOVANA</v>
          </cell>
          <cell r="E1040">
            <v>0</v>
          </cell>
          <cell r="F1040">
            <v>2008</v>
          </cell>
          <cell r="G1040">
            <v>0</v>
          </cell>
          <cell r="H1040" t="str">
            <v>EF</v>
          </cell>
          <cell r="I1040" t="str">
            <v>00145</v>
          </cell>
          <cell r="J1040" t="str">
            <v>03605744</v>
          </cell>
        </row>
        <row r="1041">
          <cell r="A1041">
            <v>3603207</v>
          </cell>
          <cell r="B1041" t="str">
            <v>SEGANFREDO</v>
          </cell>
          <cell r="C1041" t="str">
            <v>ANNA</v>
          </cell>
          <cell r="D1041" t="str">
            <v>AMICI DELL'ATLETICA VICENZA</v>
          </cell>
          <cell r="E1041">
            <v>0</v>
          </cell>
          <cell r="F1041">
            <v>2007</v>
          </cell>
          <cell r="G1041">
            <v>0</v>
          </cell>
          <cell r="H1041" t="str">
            <v>EF</v>
          </cell>
          <cell r="I1041" t="str">
            <v>00265</v>
          </cell>
          <cell r="J1041" t="str">
            <v>03603207</v>
          </cell>
        </row>
        <row r="1042">
          <cell r="A1042">
            <v>3604149</v>
          </cell>
          <cell r="B1042" t="str">
            <v>SERAFIN</v>
          </cell>
          <cell r="C1042" t="str">
            <v>GLORIA</v>
          </cell>
          <cell r="D1042" t="str">
            <v>C.S.I. TEZZE SUL BRENTA</v>
          </cell>
          <cell r="E1042">
            <v>0</v>
          </cell>
          <cell r="F1042">
            <v>2008</v>
          </cell>
          <cell r="G1042">
            <v>0</v>
          </cell>
          <cell r="H1042" t="str">
            <v>EF</v>
          </cell>
          <cell r="I1042" t="str">
            <v>00134</v>
          </cell>
          <cell r="J1042" t="str">
            <v>03604149</v>
          </cell>
        </row>
        <row r="1043">
          <cell r="A1043">
            <v>3604257</v>
          </cell>
          <cell r="B1043" t="str">
            <v>SILO</v>
          </cell>
          <cell r="C1043" t="str">
            <v>GIADA</v>
          </cell>
          <cell r="D1043" t="str">
            <v>CSI ATLETICA COLLI BERICI A.S.D.</v>
          </cell>
          <cell r="E1043">
            <v>0</v>
          </cell>
          <cell r="F1043">
            <v>2007</v>
          </cell>
          <cell r="G1043">
            <v>0</v>
          </cell>
          <cell r="H1043" t="str">
            <v>EF</v>
          </cell>
          <cell r="I1043" t="str">
            <v>00070</v>
          </cell>
          <cell r="J1043" t="str">
            <v>03604257</v>
          </cell>
        </row>
        <row r="1044">
          <cell r="A1044">
            <v>3602777</v>
          </cell>
          <cell r="B1044" t="str">
            <v>SIMONETTO</v>
          </cell>
          <cell r="C1044" t="str">
            <v>GIORGIA</v>
          </cell>
          <cell r="D1044" t="str">
            <v>C.S.I. TEZZE SUL BRENTA</v>
          </cell>
          <cell r="E1044">
            <v>0</v>
          </cell>
          <cell r="F1044">
            <v>2008</v>
          </cell>
          <cell r="G1044">
            <v>0</v>
          </cell>
          <cell r="H1044" t="str">
            <v>EF</v>
          </cell>
          <cell r="I1044" t="str">
            <v>00134</v>
          </cell>
          <cell r="J1044" t="str">
            <v>03602777</v>
          </cell>
        </row>
        <row r="1045">
          <cell r="A1045">
            <v>3603384</v>
          </cell>
          <cell r="B1045" t="str">
            <v>SOSSELLA</v>
          </cell>
          <cell r="C1045" t="str">
            <v>ILARIA</v>
          </cell>
          <cell r="D1045" t="str">
            <v>ATLETICA VALCHIAMPO</v>
          </cell>
          <cell r="E1045">
            <v>0</v>
          </cell>
          <cell r="F1045">
            <v>2008</v>
          </cell>
          <cell r="G1045">
            <v>0</v>
          </cell>
          <cell r="H1045" t="str">
            <v>EF</v>
          </cell>
          <cell r="I1045" t="str">
            <v>00140</v>
          </cell>
          <cell r="J1045" t="str">
            <v>03603384</v>
          </cell>
        </row>
        <row r="1046">
          <cell r="A1046">
            <v>3603203</v>
          </cell>
          <cell r="B1046" t="str">
            <v>STERCHELE</v>
          </cell>
          <cell r="C1046" t="str">
            <v>ALICE</v>
          </cell>
          <cell r="D1046" t="str">
            <v>AMICI DELL'ATLETICA VICENZA</v>
          </cell>
          <cell r="E1046">
            <v>0</v>
          </cell>
          <cell r="F1046">
            <v>2007</v>
          </cell>
          <cell r="G1046">
            <v>0</v>
          </cell>
          <cell r="H1046" t="str">
            <v>EF</v>
          </cell>
          <cell r="I1046" t="str">
            <v>00265</v>
          </cell>
          <cell r="J1046" t="str">
            <v>03603203</v>
          </cell>
        </row>
        <row r="1047">
          <cell r="A1047">
            <v>3606910</v>
          </cell>
          <cell r="B1047" t="str">
            <v>TARQUINI</v>
          </cell>
          <cell r="C1047" t="str">
            <v>BEATRICE</v>
          </cell>
          <cell r="D1047" t="str">
            <v>POLISPORTIVA DUEVILLE</v>
          </cell>
          <cell r="E1047">
            <v>0</v>
          </cell>
          <cell r="F1047">
            <v>2008</v>
          </cell>
          <cell r="G1047">
            <v>0</v>
          </cell>
          <cell r="H1047" t="str">
            <v>EF</v>
          </cell>
          <cell r="I1047" t="str">
            <v>00112</v>
          </cell>
          <cell r="J1047" t="str">
            <v>03606910</v>
          </cell>
        </row>
        <row r="1048">
          <cell r="A1048">
            <v>3605783</v>
          </cell>
          <cell r="B1048" t="str">
            <v>THIONGANE</v>
          </cell>
          <cell r="C1048" t="str">
            <v>DIARIETOU</v>
          </cell>
          <cell r="D1048" t="str">
            <v>CSI ATLETICA COLLI BERICI A.S.D.</v>
          </cell>
          <cell r="E1048">
            <v>0</v>
          </cell>
          <cell r="F1048">
            <v>2008</v>
          </cell>
          <cell r="G1048">
            <v>0</v>
          </cell>
          <cell r="H1048" t="str">
            <v>EF</v>
          </cell>
          <cell r="I1048" t="str">
            <v>00070</v>
          </cell>
          <cell r="J1048" t="str">
            <v>03605783</v>
          </cell>
        </row>
        <row r="1049">
          <cell r="A1049">
            <v>3607075</v>
          </cell>
          <cell r="B1049" t="str">
            <v>TONIATO</v>
          </cell>
          <cell r="C1049" t="str">
            <v>EVA</v>
          </cell>
          <cell r="D1049" t="str">
            <v>POLISPORTIVA SALF ALTOPADOVANA</v>
          </cell>
          <cell r="E1049">
            <v>0</v>
          </cell>
          <cell r="F1049">
            <v>2008</v>
          </cell>
          <cell r="G1049">
            <v>0</v>
          </cell>
          <cell r="H1049" t="str">
            <v>EF</v>
          </cell>
          <cell r="I1049" t="str">
            <v>00145</v>
          </cell>
          <cell r="J1049" t="str">
            <v>03607075</v>
          </cell>
        </row>
        <row r="1050">
          <cell r="A1050">
            <v>3605582</v>
          </cell>
          <cell r="B1050" t="str">
            <v>TRACANZAN</v>
          </cell>
          <cell r="C1050" t="str">
            <v>ANNA</v>
          </cell>
          <cell r="D1050" t="str">
            <v>ATLETICA UNION CREAZZO A.S.D.</v>
          </cell>
          <cell r="E1050">
            <v>0</v>
          </cell>
          <cell r="F1050">
            <v>2007</v>
          </cell>
          <cell r="G1050">
            <v>0</v>
          </cell>
          <cell r="H1050" t="str">
            <v>EF</v>
          </cell>
          <cell r="I1050" t="str">
            <v>00101</v>
          </cell>
          <cell r="J1050" t="str">
            <v>03605582</v>
          </cell>
        </row>
        <row r="1051">
          <cell r="A1051">
            <v>3602549</v>
          </cell>
          <cell r="B1051" t="str">
            <v>TRAVERSA</v>
          </cell>
          <cell r="C1051" t="str">
            <v>EMMA</v>
          </cell>
          <cell r="D1051" t="str">
            <v>ATLETICA UNION CREAZZO A.S.D.</v>
          </cell>
          <cell r="E1051">
            <v>0</v>
          </cell>
          <cell r="F1051">
            <v>2008</v>
          </cell>
          <cell r="G1051">
            <v>0</v>
          </cell>
          <cell r="H1051" t="str">
            <v>EF</v>
          </cell>
          <cell r="I1051" t="str">
            <v>00101</v>
          </cell>
          <cell r="J1051" t="str">
            <v>03602549</v>
          </cell>
        </row>
        <row r="1052">
          <cell r="A1052">
            <v>3604150</v>
          </cell>
          <cell r="B1052" t="str">
            <v>TRENTO</v>
          </cell>
          <cell r="C1052" t="str">
            <v>GIULIA</v>
          </cell>
          <cell r="D1052" t="str">
            <v>C.S.I. TEZZE SUL BRENTA</v>
          </cell>
          <cell r="E1052">
            <v>0</v>
          </cell>
          <cell r="F1052">
            <v>2008</v>
          </cell>
          <cell r="G1052">
            <v>0</v>
          </cell>
          <cell r="H1052" t="str">
            <v>EF</v>
          </cell>
          <cell r="I1052" t="str">
            <v>00134</v>
          </cell>
          <cell r="J1052" t="str">
            <v>03604150</v>
          </cell>
        </row>
        <row r="1053">
          <cell r="A1053">
            <v>3604053</v>
          </cell>
          <cell r="B1053" t="str">
            <v>TURCATO</v>
          </cell>
          <cell r="C1053" t="str">
            <v>MATILDE</v>
          </cell>
          <cell r="D1053" t="str">
            <v>U.S. SUMMANO</v>
          </cell>
          <cell r="E1053">
            <v>0</v>
          </cell>
          <cell r="F1053">
            <v>2007</v>
          </cell>
          <cell r="G1053">
            <v>0</v>
          </cell>
          <cell r="H1053" t="str">
            <v>EF</v>
          </cell>
          <cell r="I1053" t="str">
            <v>00137</v>
          </cell>
          <cell r="J1053" t="str">
            <v>03604053</v>
          </cell>
        </row>
        <row r="1054">
          <cell r="A1054">
            <v>3603820</v>
          </cell>
          <cell r="B1054" t="str">
            <v>ZUGLIANI</v>
          </cell>
          <cell r="C1054" t="str">
            <v>ANNA</v>
          </cell>
          <cell r="D1054" t="str">
            <v>G.S. LEONICENA</v>
          </cell>
          <cell r="E1054">
            <v>0</v>
          </cell>
          <cell r="F1054">
            <v>2007</v>
          </cell>
          <cell r="G1054">
            <v>0</v>
          </cell>
          <cell r="H1054" t="str">
            <v>EF</v>
          </cell>
          <cell r="I1054" t="str">
            <v>00136</v>
          </cell>
          <cell r="J1054" t="str">
            <v>03603820</v>
          </cell>
        </row>
        <row r="1055">
          <cell r="A1055">
            <v>3604455</v>
          </cell>
          <cell r="B1055" t="str">
            <v>AMADIO</v>
          </cell>
          <cell r="C1055" t="str">
            <v>FEDERICO</v>
          </cell>
          <cell r="D1055" t="str">
            <v>SPAZI VERDI</v>
          </cell>
          <cell r="E1055">
            <v>0</v>
          </cell>
          <cell r="F1055">
            <v>2007</v>
          </cell>
          <cell r="G1055">
            <v>0</v>
          </cell>
          <cell r="H1055" t="str">
            <v>EM</v>
          </cell>
          <cell r="I1055" t="str">
            <v>00298</v>
          </cell>
          <cell r="J1055" t="str">
            <v>03604455</v>
          </cell>
        </row>
        <row r="1056">
          <cell r="A1056">
            <v>3603541</v>
          </cell>
          <cell r="B1056" t="str">
            <v>ANTONINI</v>
          </cell>
          <cell r="C1056" t="str">
            <v>KRISTIAN</v>
          </cell>
          <cell r="D1056" t="str">
            <v>AMICI DELL'ATLETICA VICENZA</v>
          </cell>
          <cell r="E1056">
            <v>0</v>
          </cell>
          <cell r="F1056">
            <v>2007</v>
          </cell>
          <cell r="G1056">
            <v>0</v>
          </cell>
          <cell r="H1056" t="str">
            <v>EM</v>
          </cell>
          <cell r="I1056" t="str">
            <v>00265</v>
          </cell>
          <cell r="J1056" t="str">
            <v>03603541</v>
          </cell>
        </row>
        <row r="1057">
          <cell r="A1057">
            <v>3604153</v>
          </cell>
          <cell r="B1057" t="str">
            <v>ANTONIO</v>
          </cell>
          <cell r="C1057" t="str">
            <v>PEGORARO</v>
          </cell>
          <cell r="D1057" t="str">
            <v>C.S.I. TEZZE SUL BRENTA</v>
          </cell>
          <cell r="E1057">
            <v>0</v>
          </cell>
          <cell r="F1057">
            <v>2007</v>
          </cell>
          <cell r="G1057">
            <v>0</v>
          </cell>
          <cell r="H1057" t="str">
            <v>EM</v>
          </cell>
          <cell r="I1057" t="str">
            <v>00134</v>
          </cell>
          <cell r="J1057" t="str">
            <v>03604153</v>
          </cell>
        </row>
        <row r="1058">
          <cell r="A1058">
            <v>3605742</v>
          </cell>
          <cell r="B1058" t="str">
            <v>APREA</v>
          </cell>
          <cell r="C1058" t="str">
            <v>FEDERICO</v>
          </cell>
          <cell r="D1058" t="str">
            <v>POLISPORTIVA SALF ALTOPADOVANA</v>
          </cell>
          <cell r="E1058">
            <v>0</v>
          </cell>
          <cell r="F1058">
            <v>2007</v>
          </cell>
          <cell r="G1058">
            <v>0</v>
          </cell>
          <cell r="H1058" t="str">
            <v>EM</v>
          </cell>
          <cell r="I1058" t="str">
            <v>00145</v>
          </cell>
          <cell r="J1058" t="str">
            <v>03605742</v>
          </cell>
        </row>
        <row r="1059">
          <cell r="A1059">
            <v>3604476</v>
          </cell>
          <cell r="B1059" t="str">
            <v>AVER</v>
          </cell>
          <cell r="C1059" t="str">
            <v>MARCO</v>
          </cell>
          <cell r="D1059" t="str">
            <v>POLISPORTIVA DUEVILLE</v>
          </cell>
          <cell r="E1059">
            <v>0</v>
          </cell>
          <cell r="F1059">
            <v>2008</v>
          </cell>
          <cell r="G1059">
            <v>0</v>
          </cell>
          <cell r="H1059" t="str">
            <v>EM</v>
          </cell>
          <cell r="I1059" t="str">
            <v>00112</v>
          </cell>
          <cell r="J1059" t="str">
            <v>03604476</v>
          </cell>
        </row>
        <row r="1060">
          <cell r="A1060">
            <v>3604198</v>
          </cell>
          <cell r="B1060" t="str">
            <v>AYIVI</v>
          </cell>
          <cell r="C1060" t="str">
            <v>YAO SHALLOM</v>
          </cell>
          <cell r="D1060" t="str">
            <v>CSI ATLETICA COLLI BERICI A.S.D.</v>
          </cell>
          <cell r="E1060">
            <v>0</v>
          </cell>
          <cell r="F1060">
            <v>2008</v>
          </cell>
          <cell r="G1060">
            <v>0</v>
          </cell>
          <cell r="H1060" t="str">
            <v>EM</v>
          </cell>
          <cell r="I1060" t="str">
            <v>00070</v>
          </cell>
          <cell r="J1060" t="str">
            <v>03604198</v>
          </cell>
        </row>
        <row r="1061">
          <cell r="A1061">
            <v>3604477</v>
          </cell>
          <cell r="B1061" t="str">
            <v>BALASSO</v>
          </cell>
          <cell r="C1061" t="str">
            <v>MICHELE</v>
          </cell>
          <cell r="D1061" t="str">
            <v>POLISPORTIVA DUEVILLE</v>
          </cell>
          <cell r="E1061">
            <v>0</v>
          </cell>
          <cell r="F1061">
            <v>2008</v>
          </cell>
          <cell r="G1061">
            <v>0</v>
          </cell>
          <cell r="H1061" t="str">
            <v>EM</v>
          </cell>
          <cell r="I1061" t="str">
            <v>00112</v>
          </cell>
          <cell r="J1061" t="str">
            <v>03604477</v>
          </cell>
        </row>
        <row r="1062">
          <cell r="A1062">
            <v>3604110</v>
          </cell>
          <cell r="B1062" t="str">
            <v>BASSAN</v>
          </cell>
          <cell r="C1062" t="str">
            <v>LEONARDO</v>
          </cell>
          <cell r="D1062" t="str">
            <v>POLISPORTIVA DUEVILLE</v>
          </cell>
          <cell r="E1062">
            <v>0</v>
          </cell>
          <cell r="F1062">
            <v>2008</v>
          </cell>
          <cell r="G1062">
            <v>0</v>
          </cell>
          <cell r="H1062" t="str">
            <v>EM</v>
          </cell>
          <cell r="I1062" t="str">
            <v>00112</v>
          </cell>
          <cell r="J1062" t="str">
            <v>03604110</v>
          </cell>
        </row>
        <row r="1063">
          <cell r="A1063">
            <v>3606904</v>
          </cell>
          <cell r="B1063" t="str">
            <v>BELLIN</v>
          </cell>
          <cell r="C1063" t="str">
            <v>FILIPPO</v>
          </cell>
          <cell r="D1063" t="str">
            <v>CSI ATLETICA COLLI BERICI A.S.D.</v>
          </cell>
          <cell r="E1063">
            <v>0</v>
          </cell>
          <cell r="F1063">
            <v>2008</v>
          </cell>
          <cell r="G1063">
            <v>0</v>
          </cell>
          <cell r="H1063" t="str">
            <v>EM</v>
          </cell>
          <cell r="I1063" t="str">
            <v>00070</v>
          </cell>
          <cell r="J1063" t="str">
            <v>03606904</v>
          </cell>
        </row>
        <row r="1064">
          <cell r="A1064">
            <v>3604951</v>
          </cell>
          <cell r="B1064" t="str">
            <v>BERTACCO</v>
          </cell>
          <cell r="C1064" t="str">
            <v>ALESSANDRO</v>
          </cell>
          <cell r="D1064" t="str">
            <v>SPAZI VERDI</v>
          </cell>
          <cell r="E1064">
            <v>0</v>
          </cell>
          <cell r="F1064">
            <v>2008</v>
          </cell>
          <cell r="G1064">
            <v>0</v>
          </cell>
          <cell r="H1064" t="str">
            <v>EM</v>
          </cell>
          <cell r="I1064" t="str">
            <v>00298</v>
          </cell>
          <cell r="J1064" t="str">
            <v>03604951</v>
          </cell>
        </row>
        <row r="1065">
          <cell r="A1065">
            <v>3603770</v>
          </cell>
          <cell r="B1065" t="str">
            <v>BERTO</v>
          </cell>
          <cell r="C1065" t="str">
            <v>ALESSANDRO</v>
          </cell>
          <cell r="D1065" t="str">
            <v>G.S. LEONICENA</v>
          </cell>
          <cell r="E1065">
            <v>0</v>
          </cell>
          <cell r="F1065">
            <v>2007</v>
          </cell>
          <cell r="G1065">
            <v>0</v>
          </cell>
          <cell r="H1065" t="str">
            <v>EM</v>
          </cell>
          <cell r="I1065" t="str">
            <v>00136</v>
          </cell>
          <cell r="J1065" t="str">
            <v>03603770</v>
          </cell>
        </row>
        <row r="1066">
          <cell r="A1066">
            <v>3604868</v>
          </cell>
          <cell r="B1066" t="str">
            <v>BERTOLLO</v>
          </cell>
          <cell r="C1066" t="str">
            <v>ANDREA</v>
          </cell>
          <cell r="D1066" t="str">
            <v>POLISPORTIVA SALF ALTOPADOVANA</v>
          </cell>
          <cell r="E1066">
            <v>0</v>
          </cell>
          <cell r="F1066">
            <v>2007</v>
          </cell>
          <cell r="G1066">
            <v>0</v>
          </cell>
          <cell r="H1066" t="str">
            <v>EM</v>
          </cell>
          <cell r="I1066" t="str">
            <v>00145</v>
          </cell>
          <cell r="J1066" t="str">
            <v>03604868</v>
          </cell>
        </row>
        <row r="1067">
          <cell r="A1067">
            <v>3603795</v>
          </cell>
          <cell r="B1067" t="str">
            <v>BETTINI</v>
          </cell>
          <cell r="C1067" t="str">
            <v>PIETRO</v>
          </cell>
          <cell r="D1067" t="str">
            <v>G.S. LEONICENA</v>
          </cell>
          <cell r="E1067">
            <v>0</v>
          </cell>
          <cell r="F1067">
            <v>2008</v>
          </cell>
          <cell r="G1067">
            <v>0</v>
          </cell>
          <cell r="H1067" t="str">
            <v>EM</v>
          </cell>
          <cell r="I1067" t="str">
            <v>00136</v>
          </cell>
          <cell r="J1067" t="str">
            <v>03603795</v>
          </cell>
        </row>
        <row r="1068">
          <cell r="A1068">
            <v>3602383</v>
          </cell>
          <cell r="B1068" t="str">
            <v>BIASI</v>
          </cell>
          <cell r="C1068" t="str">
            <v>SAMUELE ANGELO</v>
          </cell>
          <cell r="D1068" t="str">
            <v>RISORGIVE</v>
          </cell>
          <cell r="E1068">
            <v>0</v>
          </cell>
          <cell r="F1068">
            <v>2007</v>
          </cell>
          <cell r="G1068">
            <v>0</v>
          </cell>
          <cell r="H1068" t="str">
            <v>EM</v>
          </cell>
          <cell r="I1068" t="str">
            <v>00031</v>
          </cell>
          <cell r="J1068" t="str">
            <v>03602383</v>
          </cell>
        </row>
        <row r="1069">
          <cell r="A1069">
            <v>3602874</v>
          </cell>
          <cell r="B1069" t="str">
            <v>BIGARELLA</v>
          </cell>
          <cell r="C1069" t="str">
            <v>FRANCESCO</v>
          </cell>
          <cell r="D1069" t="str">
            <v>SPAZI VERDI</v>
          </cell>
          <cell r="E1069">
            <v>0</v>
          </cell>
          <cell r="F1069">
            <v>2007</v>
          </cell>
          <cell r="G1069">
            <v>0</v>
          </cell>
          <cell r="H1069" t="str">
            <v>EM</v>
          </cell>
          <cell r="I1069" t="str">
            <v>00298</v>
          </cell>
          <cell r="J1069" t="str">
            <v>03602874</v>
          </cell>
        </row>
        <row r="1070">
          <cell r="A1070">
            <v>3602877</v>
          </cell>
          <cell r="B1070" t="str">
            <v>BIGARELLA</v>
          </cell>
          <cell r="C1070" t="str">
            <v>SIMONE</v>
          </cell>
          <cell r="D1070" t="str">
            <v>SPAZI VERDI</v>
          </cell>
          <cell r="E1070">
            <v>0</v>
          </cell>
          <cell r="F1070">
            <v>2008</v>
          </cell>
          <cell r="G1070">
            <v>0</v>
          </cell>
          <cell r="H1070" t="str">
            <v>EM</v>
          </cell>
          <cell r="I1070" t="str">
            <v>00298</v>
          </cell>
          <cell r="J1070" t="str">
            <v>03602877</v>
          </cell>
        </row>
        <row r="1071">
          <cell r="A1071">
            <v>3602445</v>
          </cell>
          <cell r="B1071" t="str">
            <v>BIOLO</v>
          </cell>
          <cell r="C1071" t="str">
            <v>FRANCESCO</v>
          </cell>
          <cell r="D1071" t="str">
            <v>ATLETICA UNION CREAZZO A.S.D.</v>
          </cell>
          <cell r="E1071">
            <v>0</v>
          </cell>
          <cell r="F1071">
            <v>2007</v>
          </cell>
          <cell r="G1071">
            <v>0</v>
          </cell>
          <cell r="H1071" t="str">
            <v>EM</v>
          </cell>
          <cell r="I1071" t="str">
            <v>00101</v>
          </cell>
          <cell r="J1071" t="str">
            <v>03602445</v>
          </cell>
        </row>
        <row r="1072">
          <cell r="A1072">
            <v>3605201</v>
          </cell>
          <cell r="B1072" t="str">
            <v>BONAMIN</v>
          </cell>
          <cell r="C1072" t="str">
            <v>LORENZO</v>
          </cell>
          <cell r="D1072" t="str">
            <v>C.S.I. TEZZE SUL BRENTA</v>
          </cell>
          <cell r="E1072">
            <v>0</v>
          </cell>
          <cell r="F1072">
            <v>2007</v>
          </cell>
          <cell r="G1072">
            <v>0</v>
          </cell>
          <cell r="H1072" t="str">
            <v>EM</v>
          </cell>
          <cell r="I1072" t="str">
            <v>00134</v>
          </cell>
          <cell r="J1072" t="str">
            <v>03605201</v>
          </cell>
        </row>
        <row r="1073">
          <cell r="A1073">
            <v>3603321</v>
          </cell>
          <cell r="B1073" t="str">
            <v>BRENTAN</v>
          </cell>
          <cell r="C1073" t="str">
            <v>NICOLO'</v>
          </cell>
          <cell r="D1073" t="str">
            <v>ATLETICA VALCHIAMPO</v>
          </cell>
          <cell r="E1073">
            <v>0</v>
          </cell>
          <cell r="F1073">
            <v>2007</v>
          </cell>
          <cell r="G1073">
            <v>0</v>
          </cell>
          <cell r="H1073" t="str">
            <v>EM</v>
          </cell>
          <cell r="I1073" t="str">
            <v>00140</v>
          </cell>
          <cell r="J1073" t="str">
            <v>03603321</v>
          </cell>
        </row>
        <row r="1074">
          <cell r="A1074">
            <v>3605209</v>
          </cell>
          <cell r="B1074" t="str">
            <v>BRUGNOLO</v>
          </cell>
          <cell r="C1074" t="str">
            <v>NICOLA</v>
          </cell>
          <cell r="D1074" t="str">
            <v>A.P.D. VALDAGNO</v>
          </cell>
          <cell r="E1074">
            <v>0</v>
          </cell>
          <cell r="F1074">
            <v>2007</v>
          </cell>
          <cell r="G1074">
            <v>0</v>
          </cell>
          <cell r="H1074" t="str">
            <v>EM</v>
          </cell>
          <cell r="I1074" t="str">
            <v>00135</v>
          </cell>
          <cell r="J1074" t="str">
            <v>03605209</v>
          </cell>
        </row>
        <row r="1075">
          <cell r="A1075">
            <v>3607218</v>
          </cell>
          <cell r="B1075" t="str">
            <v>BRUTTOMESSO</v>
          </cell>
          <cell r="C1075" t="str">
            <v>IVAN</v>
          </cell>
          <cell r="D1075" t="str">
            <v>A.P.D. VALDAGNO</v>
          </cell>
          <cell r="E1075">
            <v>0</v>
          </cell>
          <cell r="F1075">
            <v>2007</v>
          </cell>
          <cell r="G1075">
            <v>0</v>
          </cell>
          <cell r="H1075" t="str">
            <v>EM</v>
          </cell>
          <cell r="I1075" t="str">
            <v>00135</v>
          </cell>
          <cell r="J1075" t="str">
            <v>03607218</v>
          </cell>
        </row>
        <row r="1076">
          <cell r="A1076">
            <v>3604111</v>
          </cell>
          <cell r="B1076" t="str">
            <v>BUONOCORE</v>
          </cell>
          <cell r="C1076" t="str">
            <v>ARMANDO</v>
          </cell>
          <cell r="D1076" t="str">
            <v>POLISPORTIVA DUEVILLE</v>
          </cell>
          <cell r="E1076">
            <v>0</v>
          </cell>
          <cell r="F1076">
            <v>2008</v>
          </cell>
          <cell r="G1076">
            <v>0</v>
          </cell>
          <cell r="H1076" t="str">
            <v>EM</v>
          </cell>
          <cell r="I1076" t="str">
            <v>00112</v>
          </cell>
          <cell r="J1076" t="str">
            <v>03604111</v>
          </cell>
        </row>
        <row r="1077">
          <cell r="A1077">
            <v>3602310</v>
          </cell>
          <cell r="B1077" t="str">
            <v>BUSA</v>
          </cell>
          <cell r="C1077" t="str">
            <v>DARIO</v>
          </cell>
          <cell r="D1077" t="str">
            <v>POL. DIL. MONTECCHIO PRECALCINO</v>
          </cell>
          <cell r="E1077">
            <v>0</v>
          </cell>
          <cell r="F1077">
            <v>2008</v>
          </cell>
          <cell r="G1077">
            <v>0</v>
          </cell>
          <cell r="H1077" t="str">
            <v>EM</v>
          </cell>
          <cell r="I1077" t="str">
            <v>00004</v>
          </cell>
          <cell r="J1077" t="str">
            <v>03602310</v>
          </cell>
        </row>
        <row r="1078">
          <cell r="A1078">
            <v>3603549</v>
          </cell>
          <cell r="B1078" t="str">
            <v>BUSON</v>
          </cell>
          <cell r="C1078" t="str">
            <v>MATTIA</v>
          </cell>
          <cell r="D1078" t="str">
            <v>AMICI DELL'ATLETICA VICENZA</v>
          </cell>
          <cell r="E1078">
            <v>0</v>
          </cell>
          <cell r="F1078">
            <v>2007</v>
          </cell>
          <cell r="G1078">
            <v>0</v>
          </cell>
          <cell r="H1078" t="str">
            <v>EM</v>
          </cell>
          <cell r="I1078" t="str">
            <v>00265</v>
          </cell>
          <cell r="J1078" t="str">
            <v>03603549</v>
          </cell>
        </row>
        <row r="1079">
          <cell r="A1079">
            <v>3602455</v>
          </cell>
          <cell r="B1079" t="str">
            <v>CALORE</v>
          </cell>
          <cell r="C1079" t="str">
            <v>ANDREA</v>
          </cell>
          <cell r="D1079" t="str">
            <v>ATLETICA UNION CREAZZO A.S.D.</v>
          </cell>
          <cell r="E1079">
            <v>0</v>
          </cell>
          <cell r="F1079">
            <v>2007</v>
          </cell>
          <cell r="G1079">
            <v>0</v>
          </cell>
          <cell r="H1079" t="str">
            <v>EM</v>
          </cell>
          <cell r="I1079" t="str">
            <v>00101</v>
          </cell>
          <cell r="J1079" t="str">
            <v>03602455</v>
          </cell>
        </row>
        <row r="1080">
          <cell r="A1080">
            <v>3602268</v>
          </cell>
          <cell r="B1080" t="str">
            <v>CALORE</v>
          </cell>
          <cell r="C1080" t="str">
            <v>GIOVANNI</v>
          </cell>
          <cell r="D1080" t="str">
            <v>POL. DIL. MONTECCHIO PRECALCINO</v>
          </cell>
          <cell r="E1080">
            <v>0</v>
          </cell>
          <cell r="F1080">
            <v>2008</v>
          </cell>
          <cell r="G1080">
            <v>0</v>
          </cell>
          <cell r="H1080" t="str">
            <v>EM</v>
          </cell>
          <cell r="I1080" t="str">
            <v>00004</v>
          </cell>
          <cell r="J1080" t="str">
            <v>03602268</v>
          </cell>
        </row>
        <row r="1081">
          <cell r="A1081">
            <v>3603210</v>
          </cell>
          <cell r="B1081" t="str">
            <v>CAMPAGNOLO</v>
          </cell>
          <cell r="C1081" t="str">
            <v>NICOLO'</v>
          </cell>
          <cell r="D1081" t="str">
            <v>POL. DIL. MONTECCHIO PRECALCINO</v>
          </cell>
          <cell r="E1081">
            <v>0</v>
          </cell>
          <cell r="F1081">
            <v>2007</v>
          </cell>
          <cell r="G1081">
            <v>0</v>
          </cell>
          <cell r="H1081" t="str">
            <v>EM</v>
          </cell>
          <cell r="I1081" t="str">
            <v>00004</v>
          </cell>
          <cell r="J1081" t="str">
            <v>03603210</v>
          </cell>
        </row>
        <row r="1082">
          <cell r="A1082">
            <v>3602386</v>
          </cell>
          <cell r="B1082" t="str">
            <v>CAPALBO</v>
          </cell>
          <cell r="C1082" t="str">
            <v>MARCO</v>
          </cell>
          <cell r="D1082" t="str">
            <v>RISORGIVE</v>
          </cell>
          <cell r="E1082">
            <v>0</v>
          </cell>
          <cell r="F1082">
            <v>2007</v>
          </cell>
          <cell r="G1082">
            <v>0</v>
          </cell>
          <cell r="H1082" t="str">
            <v>EM</v>
          </cell>
          <cell r="I1082" t="str">
            <v>00031</v>
          </cell>
          <cell r="J1082" t="str">
            <v>03602386</v>
          </cell>
        </row>
        <row r="1083">
          <cell r="A1083">
            <v>3606905</v>
          </cell>
          <cell r="B1083" t="str">
            <v>CAROLLO</v>
          </cell>
          <cell r="C1083" t="str">
            <v>DAVIDE</v>
          </cell>
          <cell r="D1083" t="str">
            <v>CSI ATLETICA COLLI BERICI A.S.D.</v>
          </cell>
          <cell r="E1083">
            <v>0</v>
          </cell>
          <cell r="F1083">
            <v>2008</v>
          </cell>
          <cell r="G1083">
            <v>0</v>
          </cell>
          <cell r="H1083" t="str">
            <v>EM</v>
          </cell>
          <cell r="I1083" t="str">
            <v>00070</v>
          </cell>
          <cell r="J1083" t="str">
            <v>03606905</v>
          </cell>
        </row>
        <row r="1084">
          <cell r="A1084">
            <v>3603325</v>
          </cell>
          <cell r="B1084" t="str">
            <v>CARRARINI</v>
          </cell>
          <cell r="C1084" t="str">
            <v>FRANCESCO</v>
          </cell>
          <cell r="D1084" t="str">
            <v>ATLETICA VALCHIAMPO</v>
          </cell>
          <cell r="E1084">
            <v>0</v>
          </cell>
          <cell r="F1084">
            <v>2008</v>
          </cell>
          <cell r="G1084">
            <v>0</v>
          </cell>
          <cell r="H1084" t="str">
            <v>EM</v>
          </cell>
          <cell r="I1084" t="str">
            <v>00140</v>
          </cell>
          <cell r="J1084" t="str">
            <v>03603325</v>
          </cell>
        </row>
        <row r="1085">
          <cell r="A1085">
            <v>3607215</v>
          </cell>
          <cell r="B1085" t="str">
            <v>CASTAGNA</v>
          </cell>
          <cell r="C1085" t="str">
            <v>ANTHONY</v>
          </cell>
          <cell r="D1085" t="str">
            <v>A.P.D. VALDAGNO</v>
          </cell>
          <cell r="E1085">
            <v>0</v>
          </cell>
          <cell r="F1085">
            <v>2007</v>
          </cell>
          <cell r="G1085">
            <v>0</v>
          </cell>
          <cell r="H1085" t="str">
            <v>EM</v>
          </cell>
          <cell r="I1085" t="str">
            <v>00135</v>
          </cell>
          <cell r="J1085" t="str">
            <v>03607215</v>
          </cell>
        </row>
        <row r="1086">
          <cell r="A1086">
            <v>3603665</v>
          </cell>
          <cell r="B1086" t="str">
            <v>CEOLA</v>
          </cell>
          <cell r="C1086" t="str">
            <v>LORENZO</v>
          </cell>
          <cell r="D1086" t="str">
            <v>A.P.D. VALDAGNO</v>
          </cell>
          <cell r="E1086">
            <v>0</v>
          </cell>
          <cell r="F1086">
            <v>2007</v>
          </cell>
          <cell r="G1086">
            <v>0</v>
          </cell>
          <cell r="H1086" t="str">
            <v>EM</v>
          </cell>
          <cell r="I1086" t="str">
            <v>00135</v>
          </cell>
          <cell r="J1086" t="str">
            <v>03603665</v>
          </cell>
        </row>
        <row r="1087">
          <cell r="A1087">
            <v>3605773</v>
          </cell>
          <cell r="B1087" t="str">
            <v>CHIMENTO</v>
          </cell>
          <cell r="C1087" t="str">
            <v>EDOARDO</v>
          </cell>
          <cell r="D1087" t="str">
            <v>CSI ATLETICA COLLI BERICI A.S.D.</v>
          </cell>
          <cell r="E1087">
            <v>0</v>
          </cell>
          <cell r="F1087">
            <v>2007</v>
          </cell>
          <cell r="G1087">
            <v>0</v>
          </cell>
          <cell r="H1087" t="str">
            <v>EM</v>
          </cell>
          <cell r="I1087" t="str">
            <v>00070</v>
          </cell>
          <cell r="J1087" t="str">
            <v>03605773</v>
          </cell>
        </row>
        <row r="1088">
          <cell r="A1088">
            <v>3603863</v>
          </cell>
          <cell r="B1088" t="str">
            <v>CHINOTTO</v>
          </cell>
          <cell r="C1088" t="str">
            <v>RICCARDO</v>
          </cell>
          <cell r="D1088" t="str">
            <v>ATLETICA CALDOGNO '93</v>
          </cell>
          <cell r="E1088">
            <v>0</v>
          </cell>
          <cell r="F1088">
            <v>2008</v>
          </cell>
          <cell r="G1088">
            <v>0</v>
          </cell>
          <cell r="H1088" t="str">
            <v>EM</v>
          </cell>
          <cell r="I1088" t="str">
            <v>00129</v>
          </cell>
          <cell r="J1088" t="str">
            <v>03603863</v>
          </cell>
        </row>
        <row r="1089">
          <cell r="A1089">
            <v>3603555</v>
          </cell>
          <cell r="B1089" t="str">
            <v>CISCO</v>
          </cell>
          <cell r="C1089" t="str">
            <v>ALESSANDRO</v>
          </cell>
          <cell r="D1089" t="str">
            <v>AMICI DELL'ATLETICA VICENZA</v>
          </cell>
          <cell r="E1089">
            <v>0</v>
          </cell>
          <cell r="F1089">
            <v>2008</v>
          </cell>
          <cell r="G1089">
            <v>0</v>
          </cell>
          <cell r="H1089" t="str">
            <v>EM</v>
          </cell>
          <cell r="I1089" t="str">
            <v>00265</v>
          </cell>
          <cell r="J1089" t="str">
            <v>03603555</v>
          </cell>
        </row>
        <row r="1090">
          <cell r="A1090">
            <v>3605218</v>
          </cell>
          <cell r="B1090" t="str">
            <v>COMPARIN</v>
          </cell>
          <cell r="C1090" t="str">
            <v>GIOELE</v>
          </cell>
          <cell r="D1090" t="str">
            <v>CSI ATLETICA COLLI BERICI A.S.D.</v>
          </cell>
          <cell r="E1090">
            <v>0</v>
          </cell>
          <cell r="F1090">
            <v>2007</v>
          </cell>
          <cell r="G1090">
            <v>0</v>
          </cell>
          <cell r="H1090" t="str">
            <v>EM</v>
          </cell>
          <cell r="I1090" t="str">
            <v>00070</v>
          </cell>
          <cell r="J1090" t="str">
            <v>03605218</v>
          </cell>
        </row>
        <row r="1091">
          <cell r="A1091">
            <v>3606533</v>
          </cell>
          <cell r="B1091" t="str">
            <v>CORDIANO</v>
          </cell>
          <cell r="C1091" t="str">
            <v>CRISTIAN</v>
          </cell>
          <cell r="D1091" t="str">
            <v>POLISPORTIVA SALF ALTOPADOVANA</v>
          </cell>
          <cell r="E1091">
            <v>0</v>
          </cell>
          <cell r="F1091">
            <v>2008</v>
          </cell>
          <cell r="G1091">
            <v>0</v>
          </cell>
          <cell r="H1091" t="str">
            <v>EM</v>
          </cell>
          <cell r="I1091" t="str">
            <v>00145</v>
          </cell>
          <cell r="J1091" t="str">
            <v>03606533</v>
          </cell>
        </row>
        <row r="1092">
          <cell r="A1092">
            <v>3604211</v>
          </cell>
          <cell r="B1092" t="str">
            <v>COSTALUNGA</v>
          </cell>
          <cell r="C1092" t="str">
            <v>GIORGIO</v>
          </cell>
          <cell r="D1092" t="str">
            <v>CSI ATLETICA COLLI BERICI A.S.D.</v>
          </cell>
          <cell r="E1092">
            <v>0</v>
          </cell>
          <cell r="F1092">
            <v>2007</v>
          </cell>
          <cell r="G1092">
            <v>0</v>
          </cell>
          <cell r="H1092" t="str">
            <v>EM</v>
          </cell>
          <cell r="I1092" t="str">
            <v>00070</v>
          </cell>
          <cell r="J1092" t="str">
            <v>03604211</v>
          </cell>
        </row>
        <row r="1093">
          <cell r="A1093">
            <v>3604505</v>
          </cell>
          <cell r="B1093" t="str">
            <v>CRESTANI</v>
          </cell>
          <cell r="C1093" t="str">
            <v>PIETRO</v>
          </cell>
          <cell r="D1093" t="str">
            <v>C.S.I. TEZZE SUL BRENTA</v>
          </cell>
          <cell r="E1093">
            <v>0</v>
          </cell>
          <cell r="F1093">
            <v>2007</v>
          </cell>
          <cell r="G1093">
            <v>0</v>
          </cell>
          <cell r="H1093" t="str">
            <v>EM</v>
          </cell>
          <cell r="I1093" t="str">
            <v>00134</v>
          </cell>
          <cell r="J1093" t="str">
            <v>03604505</v>
          </cell>
        </row>
        <row r="1094">
          <cell r="A1094">
            <v>3604961</v>
          </cell>
          <cell r="B1094" t="str">
            <v>CROSARA</v>
          </cell>
          <cell r="C1094" t="str">
            <v>MATTEO</v>
          </cell>
          <cell r="D1094" t="str">
            <v>POLISPORTIVA DUEVILLE</v>
          </cell>
          <cell r="E1094">
            <v>0</v>
          </cell>
          <cell r="F1094">
            <v>2007</v>
          </cell>
          <cell r="G1094">
            <v>0</v>
          </cell>
          <cell r="H1094" t="str">
            <v>EM</v>
          </cell>
          <cell r="I1094" t="str">
            <v>00112</v>
          </cell>
          <cell r="J1094" t="str">
            <v>03604961</v>
          </cell>
        </row>
        <row r="1095">
          <cell r="A1095">
            <v>3603331</v>
          </cell>
          <cell r="B1095" t="str">
            <v>DAL CAPPELLO</v>
          </cell>
          <cell r="C1095" t="str">
            <v>FEDERICO</v>
          </cell>
          <cell r="D1095" t="str">
            <v>ATLETICA VALCHIAMPO</v>
          </cell>
          <cell r="E1095">
            <v>0</v>
          </cell>
          <cell r="F1095">
            <v>2007</v>
          </cell>
          <cell r="G1095">
            <v>0</v>
          </cell>
          <cell r="H1095" t="str">
            <v>EM</v>
          </cell>
          <cell r="I1095" t="str">
            <v>00140</v>
          </cell>
          <cell r="J1095" t="str">
            <v>03603331</v>
          </cell>
        </row>
        <row r="1096">
          <cell r="A1096">
            <v>3604114</v>
          </cell>
          <cell r="B1096" t="str">
            <v>DAL FERRO</v>
          </cell>
          <cell r="C1096" t="str">
            <v>GIACOMO</v>
          </cell>
          <cell r="D1096" t="str">
            <v>POLISPORTIVA DUEVILLE</v>
          </cell>
          <cell r="E1096">
            <v>0</v>
          </cell>
          <cell r="F1096">
            <v>2008</v>
          </cell>
          <cell r="G1096">
            <v>0</v>
          </cell>
          <cell r="H1096" t="str">
            <v>EM</v>
          </cell>
          <cell r="I1096" t="str">
            <v>00112</v>
          </cell>
          <cell r="J1096" t="str">
            <v>03604114</v>
          </cell>
        </row>
        <row r="1097">
          <cell r="A1097">
            <v>3603332</v>
          </cell>
          <cell r="B1097" t="str">
            <v>DAL MOLIN</v>
          </cell>
          <cell r="C1097" t="str">
            <v>ROBERTO</v>
          </cell>
          <cell r="D1097" t="str">
            <v>ATLETICA VALCHIAMPO</v>
          </cell>
          <cell r="E1097">
            <v>0</v>
          </cell>
          <cell r="F1097">
            <v>2008</v>
          </cell>
          <cell r="G1097">
            <v>0</v>
          </cell>
          <cell r="H1097" t="str">
            <v>EM</v>
          </cell>
          <cell r="I1097" t="str">
            <v>00140</v>
          </cell>
          <cell r="J1097" t="str">
            <v>03603332</v>
          </cell>
        </row>
        <row r="1098">
          <cell r="A1098">
            <v>3603557</v>
          </cell>
          <cell r="B1098" t="str">
            <v>DALLA MASSARA</v>
          </cell>
          <cell r="C1098" t="str">
            <v>NICOLA</v>
          </cell>
          <cell r="D1098" t="str">
            <v>AMICI DELL'ATLETICA VICENZA</v>
          </cell>
          <cell r="E1098">
            <v>0</v>
          </cell>
          <cell r="F1098">
            <v>2008</v>
          </cell>
          <cell r="G1098">
            <v>0</v>
          </cell>
          <cell r="H1098" t="str">
            <v>EM</v>
          </cell>
          <cell r="I1098" t="str">
            <v>00265</v>
          </cell>
          <cell r="J1098" t="str">
            <v>03603557</v>
          </cell>
        </row>
        <row r="1099">
          <cell r="A1099">
            <v>3602474</v>
          </cell>
          <cell r="B1099" t="str">
            <v>DE BENEDETTI</v>
          </cell>
          <cell r="C1099" t="str">
            <v>JOELE</v>
          </cell>
          <cell r="D1099" t="str">
            <v>ATLETICA UNION CREAZZO A.S.D.</v>
          </cell>
          <cell r="E1099">
            <v>0</v>
          </cell>
          <cell r="F1099">
            <v>2008</v>
          </cell>
          <cell r="G1099">
            <v>0</v>
          </cell>
          <cell r="H1099" t="str">
            <v>EM</v>
          </cell>
          <cell r="I1099" t="str">
            <v>00101</v>
          </cell>
          <cell r="J1099" t="str">
            <v>03602474</v>
          </cell>
        </row>
        <row r="1100">
          <cell r="A1100">
            <v>3603336</v>
          </cell>
          <cell r="B1100" t="str">
            <v>DE MARZI</v>
          </cell>
          <cell r="C1100" t="str">
            <v>DENNIS</v>
          </cell>
          <cell r="D1100" t="str">
            <v>ATLETICA VALCHIAMPO</v>
          </cell>
          <cell r="E1100">
            <v>0</v>
          </cell>
          <cell r="F1100">
            <v>2007</v>
          </cell>
          <cell r="G1100">
            <v>0</v>
          </cell>
          <cell r="H1100" t="str">
            <v>EM</v>
          </cell>
          <cell r="I1100" t="str">
            <v>00140</v>
          </cell>
          <cell r="J1100" t="str">
            <v>03603336</v>
          </cell>
        </row>
        <row r="1101">
          <cell r="A1101">
            <v>3602478</v>
          </cell>
          <cell r="B1101" t="str">
            <v>DE SANTI</v>
          </cell>
          <cell r="C1101" t="str">
            <v>GIOVANNI</v>
          </cell>
          <cell r="D1101" t="str">
            <v>ATLETICA UNION CREAZZO A.S.D.</v>
          </cell>
          <cell r="E1101">
            <v>0</v>
          </cell>
          <cell r="F1101">
            <v>2008</v>
          </cell>
          <cell r="G1101">
            <v>0</v>
          </cell>
          <cell r="H1101" t="str">
            <v>EM</v>
          </cell>
          <cell r="I1101" t="str">
            <v>00101</v>
          </cell>
          <cell r="J1101" t="str">
            <v>03602478</v>
          </cell>
        </row>
        <row r="1102">
          <cell r="A1102">
            <v>3603617</v>
          </cell>
          <cell r="B1102" t="str">
            <v>DI DOMENICO</v>
          </cell>
          <cell r="C1102" t="str">
            <v>MIRCO</v>
          </cell>
          <cell r="D1102" t="str">
            <v>U.S. SUMMANO</v>
          </cell>
          <cell r="E1102">
            <v>0</v>
          </cell>
          <cell r="F1102">
            <v>2008</v>
          </cell>
          <cell r="G1102">
            <v>0</v>
          </cell>
          <cell r="H1102" t="str">
            <v>EM</v>
          </cell>
          <cell r="I1102" t="str">
            <v>00137</v>
          </cell>
          <cell r="J1102" t="str">
            <v>03603617</v>
          </cell>
        </row>
        <row r="1103">
          <cell r="A1103">
            <v>3608133</v>
          </cell>
          <cell r="B1103" t="str">
            <v>DI GENNARO</v>
          </cell>
          <cell r="C1103" t="str">
            <v>LEONARDO</v>
          </cell>
          <cell r="D1103" t="str">
            <v>CSI ATLETICA COLLI BERICI A.S.D.</v>
          </cell>
          <cell r="E1103">
            <v>0</v>
          </cell>
          <cell r="F1103">
            <v>2007</v>
          </cell>
          <cell r="G1103">
            <v>0</v>
          </cell>
          <cell r="H1103" t="str">
            <v>EM</v>
          </cell>
          <cell r="I1103" t="str">
            <v>00070</v>
          </cell>
          <cell r="J1103" t="str">
            <v>03608133</v>
          </cell>
        </row>
        <row r="1104">
          <cell r="A1104">
            <v>3605983</v>
          </cell>
          <cell r="B1104" t="str">
            <v>DOCIMO</v>
          </cell>
          <cell r="C1104" t="str">
            <v>FRANCESCO</v>
          </cell>
          <cell r="D1104" t="str">
            <v>AMICI DELL'ATLETICA VICENZA</v>
          </cell>
          <cell r="E1104">
            <v>0</v>
          </cell>
          <cell r="F1104">
            <v>2007</v>
          </cell>
          <cell r="G1104">
            <v>0</v>
          </cell>
          <cell r="H1104" t="str">
            <v>EM</v>
          </cell>
          <cell r="I1104" t="str">
            <v>00265</v>
          </cell>
          <cell r="J1104" t="str">
            <v>03605983</v>
          </cell>
        </row>
        <row r="1105">
          <cell r="A1105">
            <v>3602419</v>
          </cell>
          <cell r="B1105" t="str">
            <v>DOSSO</v>
          </cell>
          <cell r="C1105" t="str">
            <v>ACHILLE</v>
          </cell>
          <cell r="D1105" t="str">
            <v>RISORGIVE</v>
          </cell>
          <cell r="E1105">
            <v>0</v>
          </cell>
          <cell r="F1105">
            <v>2008</v>
          </cell>
          <cell r="G1105">
            <v>0</v>
          </cell>
          <cell r="H1105" t="str">
            <v>EM</v>
          </cell>
          <cell r="I1105" t="str">
            <v>00031</v>
          </cell>
          <cell r="J1105" t="str">
            <v>03602419</v>
          </cell>
        </row>
        <row r="1106">
          <cell r="A1106">
            <v>3602484</v>
          </cell>
          <cell r="B1106" t="str">
            <v>EBANETTI</v>
          </cell>
          <cell r="C1106" t="str">
            <v>NICOLO'</v>
          </cell>
          <cell r="D1106" t="str">
            <v>ATLETICA UNION CREAZZO A.S.D.</v>
          </cell>
          <cell r="E1106">
            <v>0</v>
          </cell>
          <cell r="F1106">
            <v>2008</v>
          </cell>
          <cell r="G1106">
            <v>0</v>
          </cell>
          <cell r="H1106" t="str">
            <v>EM</v>
          </cell>
          <cell r="I1106" t="str">
            <v>00101</v>
          </cell>
          <cell r="J1106" t="str">
            <v>03602484</v>
          </cell>
        </row>
        <row r="1107">
          <cell r="A1107">
            <v>3602277</v>
          </cell>
          <cell r="B1107" t="str">
            <v>EL HACHIMI</v>
          </cell>
          <cell r="C1107" t="str">
            <v>AIMAN</v>
          </cell>
          <cell r="D1107" t="str">
            <v>POL. DIL. MONTECCHIO PRECALCINO</v>
          </cell>
          <cell r="E1107">
            <v>0</v>
          </cell>
          <cell r="F1107">
            <v>2007</v>
          </cell>
          <cell r="G1107">
            <v>0</v>
          </cell>
          <cell r="H1107" t="str">
            <v>EM</v>
          </cell>
          <cell r="I1107" t="str">
            <v>00004</v>
          </cell>
          <cell r="J1107" t="str">
            <v>03602277</v>
          </cell>
        </row>
        <row r="1108">
          <cell r="A1108">
            <v>3603636</v>
          </cell>
          <cell r="B1108" t="str">
            <v>FABRELLO</v>
          </cell>
          <cell r="C1108" t="str">
            <v>LUCA</v>
          </cell>
          <cell r="D1108" t="str">
            <v>U.S. SUMMANO</v>
          </cell>
          <cell r="E1108">
            <v>0</v>
          </cell>
          <cell r="F1108">
            <v>2008</v>
          </cell>
          <cell r="G1108">
            <v>0</v>
          </cell>
          <cell r="H1108" t="str">
            <v>EM</v>
          </cell>
          <cell r="I1108" t="str">
            <v>00137</v>
          </cell>
          <cell r="J1108" t="str">
            <v>03603636</v>
          </cell>
        </row>
        <row r="1109">
          <cell r="A1109">
            <v>3603561</v>
          </cell>
          <cell r="B1109" t="str">
            <v>FABRIS</v>
          </cell>
          <cell r="C1109" t="str">
            <v>ANNA</v>
          </cell>
          <cell r="D1109" t="str">
            <v>AMICI DELL'ATLETICA VICENZA</v>
          </cell>
          <cell r="E1109">
            <v>0</v>
          </cell>
          <cell r="F1109">
            <v>2007</v>
          </cell>
          <cell r="G1109">
            <v>0</v>
          </cell>
          <cell r="H1109" t="str">
            <v>EM</v>
          </cell>
          <cell r="I1109" t="str">
            <v>00265</v>
          </cell>
          <cell r="J1109" t="str">
            <v>03603561</v>
          </cell>
        </row>
        <row r="1110">
          <cell r="A1110">
            <v>3602492</v>
          </cell>
          <cell r="B1110" t="str">
            <v>FERRARIN</v>
          </cell>
          <cell r="C1110" t="str">
            <v>ALBERTO</v>
          </cell>
          <cell r="D1110" t="str">
            <v>ATLETICA UNION CREAZZO A.S.D.</v>
          </cell>
          <cell r="E1110">
            <v>0</v>
          </cell>
          <cell r="F1110">
            <v>2007</v>
          </cell>
          <cell r="G1110">
            <v>0</v>
          </cell>
          <cell r="H1110" t="str">
            <v>EM</v>
          </cell>
          <cell r="I1110" t="str">
            <v>00101</v>
          </cell>
          <cell r="J1110" t="str">
            <v>03602492</v>
          </cell>
        </row>
        <row r="1111">
          <cell r="A1111">
            <v>3603343</v>
          </cell>
          <cell r="B1111" t="str">
            <v>FIN</v>
          </cell>
          <cell r="C1111" t="str">
            <v>THOMAS</v>
          </cell>
          <cell r="D1111" t="str">
            <v>ATLETICA VALCHIAMPO</v>
          </cell>
          <cell r="E1111">
            <v>0</v>
          </cell>
          <cell r="F1111">
            <v>2008</v>
          </cell>
          <cell r="G1111">
            <v>0</v>
          </cell>
          <cell r="H1111" t="str">
            <v>EM</v>
          </cell>
          <cell r="I1111" t="str">
            <v>00140</v>
          </cell>
          <cell r="J1111" t="str">
            <v>03603343</v>
          </cell>
        </row>
        <row r="1112">
          <cell r="A1112">
            <v>3606013</v>
          </cell>
          <cell r="B1112" t="str">
            <v>FIORESE</v>
          </cell>
          <cell r="C1112" t="str">
            <v>RICCARDO</v>
          </cell>
          <cell r="D1112" t="str">
            <v>CSI ATLETICA COLLI BERICI A.S.D.</v>
          </cell>
          <cell r="E1112">
            <v>0</v>
          </cell>
          <cell r="F1112">
            <v>2007</v>
          </cell>
          <cell r="G1112">
            <v>0</v>
          </cell>
          <cell r="H1112" t="str">
            <v>EM</v>
          </cell>
          <cell r="I1112" t="str">
            <v>00070</v>
          </cell>
          <cell r="J1112" t="str">
            <v>03606013</v>
          </cell>
        </row>
        <row r="1113">
          <cell r="A1113">
            <v>3603346</v>
          </cell>
          <cell r="B1113" t="str">
            <v>FRANCESCHINI</v>
          </cell>
          <cell r="C1113" t="str">
            <v>AARON</v>
          </cell>
          <cell r="D1113" t="str">
            <v>ATLETICA VALCHIAMPO</v>
          </cell>
          <cell r="E1113">
            <v>0</v>
          </cell>
          <cell r="F1113">
            <v>2008</v>
          </cell>
          <cell r="G1113">
            <v>0</v>
          </cell>
          <cell r="H1113" t="str">
            <v>EM</v>
          </cell>
          <cell r="I1113" t="str">
            <v>00140</v>
          </cell>
          <cell r="J1113" t="str">
            <v>03603346</v>
          </cell>
        </row>
        <row r="1114">
          <cell r="A1114">
            <v>3604876</v>
          </cell>
          <cell r="B1114" t="str">
            <v>FRIGO</v>
          </cell>
          <cell r="C1114" t="str">
            <v>SIMONE</v>
          </cell>
          <cell r="D1114" t="str">
            <v>POLISPORTIVA SALF ALTOPADOVANA</v>
          </cell>
          <cell r="E1114">
            <v>0</v>
          </cell>
          <cell r="F1114">
            <v>2008</v>
          </cell>
          <cell r="G1114">
            <v>0</v>
          </cell>
          <cell r="H1114" t="str">
            <v>EM</v>
          </cell>
          <cell r="I1114" t="str">
            <v>00145</v>
          </cell>
          <cell r="J1114" t="str">
            <v>03604876</v>
          </cell>
        </row>
        <row r="1115">
          <cell r="A1115">
            <v>3604460</v>
          </cell>
          <cell r="B1115" t="str">
            <v>GALVANIN</v>
          </cell>
          <cell r="C1115" t="str">
            <v>LORENZO</v>
          </cell>
          <cell r="D1115" t="str">
            <v>SPAZI VERDI</v>
          </cell>
          <cell r="E1115">
            <v>0</v>
          </cell>
          <cell r="F1115">
            <v>2007</v>
          </cell>
          <cell r="G1115">
            <v>0</v>
          </cell>
          <cell r="H1115" t="str">
            <v>EM</v>
          </cell>
          <cell r="I1115" t="str">
            <v>00298</v>
          </cell>
          <cell r="J1115" t="str">
            <v>03604460</v>
          </cell>
        </row>
        <row r="1116">
          <cell r="A1116">
            <v>3603063</v>
          </cell>
          <cell r="B1116" t="str">
            <v>GECCHELE</v>
          </cell>
          <cell r="C1116" t="str">
            <v>RAY</v>
          </cell>
          <cell r="D1116" t="str">
            <v>ATLETICA ARZIGNANO</v>
          </cell>
          <cell r="E1116">
            <v>0</v>
          </cell>
          <cell r="F1116">
            <v>2007</v>
          </cell>
          <cell r="G1116">
            <v>0</v>
          </cell>
          <cell r="H1116" t="str">
            <v>EM</v>
          </cell>
          <cell r="I1116" t="str">
            <v>00131</v>
          </cell>
          <cell r="J1116" t="str">
            <v>03603063</v>
          </cell>
        </row>
        <row r="1117">
          <cell r="A1117">
            <v>3603688</v>
          </cell>
          <cell r="B1117" t="str">
            <v>GEREMIA</v>
          </cell>
          <cell r="C1117" t="str">
            <v>RICCARDO</v>
          </cell>
          <cell r="D1117" t="str">
            <v>C.S.I. TEZZE SUL BRENTA</v>
          </cell>
          <cell r="E1117">
            <v>0</v>
          </cell>
          <cell r="F1117">
            <v>2007</v>
          </cell>
          <cell r="G1117">
            <v>0</v>
          </cell>
          <cell r="H1117" t="str">
            <v>EM</v>
          </cell>
          <cell r="I1117" t="str">
            <v>00134</v>
          </cell>
          <cell r="J1117" t="str">
            <v>03603688</v>
          </cell>
        </row>
        <row r="1118">
          <cell r="A1118">
            <v>3602502</v>
          </cell>
          <cell r="B1118" t="str">
            <v>GIACHIN</v>
          </cell>
          <cell r="C1118" t="str">
            <v>ALESSANDRO</v>
          </cell>
          <cell r="D1118" t="str">
            <v>ATLETICA UNION CREAZZO A.S.D.</v>
          </cell>
          <cell r="E1118">
            <v>0</v>
          </cell>
          <cell r="F1118">
            <v>2008</v>
          </cell>
          <cell r="G1118">
            <v>0</v>
          </cell>
          <cell r="H1118" t="str">
            <v>EM</v>
          </cell>
          <cell r="I1118" t="str">
            <v>00101</v>
          </cell>
          <cell r="J1118" t="str">
            <v>03602502</v>
          </cell>
        </row>
        <row r="1119">
          <cell r="A1119">
            <v>3603154</v>
          </cell>
          <cell r="B1119" t="str">
            <v>GIARETTA</v>
          </cell>
          <cell r="C1119" t="str">
            <v>FRANCESCO</v>
          </cell>
          <cell r="D1119" t="str">
            <v>GRUPPO SPORTIVO ALPINI VICENZA</v>
          </cell>
          <cell r="E1119">
            <v>0</v>
          </cell>
          <cell r="F1119">
            <v>2008</v>
          </cell>
          <cell r="G1119">
            <v>0</v>
          </cell>
          <cell r="H1119" t="str">
            <v>EM</v>
          </cell>
          <cell r="I1119" t="str">
            <v>00288</v>
          </cell>
          <cell r="J1119" t="str">
            <v>03603154</v>
          </cell>
        </row>
        <row r="1120">
          <cell r="A1120">
            <v>3603565</v>
          </cell>
          <cell r="B1120" t="str">
            <v>GILETTI</v>
          </cell>
          <cell r="C1120" t="str">
            <v>MARCO</v>
          </cell>
          <cell r="D1120" t="str">
            <v>AMICI DELL'ATLETICA VICENZA</v>
          </cell>
          <cell r="E1120">
            <v>0</v>
          </cell>
          <cell r="F1120">
            <v>2008</v>
          </cell>
          <cell r="G1120">
            <v>0</v>
          </cell>
          <cell r="H1120" t="str">
            <v>EM</v>
          </cell>
          <cell r="I1120" t="str">
            <v>00265</v>
          </cell>
          <cell r="J1120" t="str">
            <v>03603565</v>
          </cell>
        </row>
        <row r="1121">
          <cell r="A1121">
            <v>3605818</v>
          </cell>
          <cell r="B1121" t="str">
            <v>GIOMI</v>
          </cell>
          <cell r="C1121" t="str">
            <v>NICCOLO'</v>
          </cell>
          <cell r="D1121" t="str">
            <v>POLISPORTIVA SALF ALTOPADOVANA</v>
          </cell>
          <cell r="E1121">
            <v>0</v>
          </cell>
          <cell r="F1121">
            <v>2008</v>
          </cell>
          <cell r="G1121">
            <v>0</v>
          </cell>
          <cell r="H1121" t="str">
            <v>EM</v>
          </cell>
          <cell r="I1121" t="str">
            <v>00145</v>
          </cell>
          <cell r="J1121" t="str">
            <v>03605818</v>
          </cell>
        </row>
        <row r="1122">
          <cell r="A1122">
            <v>3603567</v>
          </cell>
          <cell r="B1122" t="str">
            <v>GIURELLI</v>
          </cell>
          <cell r="C1122" t="str">
            <v>MARCO</v>
          </cell>
          <cell r="D1122" t="str">
            <v>AMICI DELL'ATLETICA VICENZA</v>
          </cell>
          <cell r="E1122">
            <v>0</v>
          </cell>
          <cell r="F1122">
            <v>2008</v>
          </cell>
          <cell r="G1122">
            <v>0</v>
          </cell>
          <cell r="H1122" t="str">
            <v>EM</v>
          </cell>
          <cell r="I1122" t="str">
            <v>00265</v>
          </cell>
          <cell r="J1122" t="str">
            <v>03603567</v>
          </cell>
        </row>
        <row r="1123">
          <cell r="A1123">
            <v>3602608</v>
          </cell>
          <cell r="B1123" t="str">
            <v>GOLFRE' ANDREASI</v>
          </cell>
          <cell r="C1123" t="str">
            <v>LORENZO</v>
          </cell>
          <cell r="D1123" t="str">
            <v>ATLETICA MONTECCHIO MAGGIORE</v>
          </cell>
          <cell r="E1123">
            <v>0</v>
          </cell>
          <cell r="F1123">
            <v>2008</v>
          </cell>
          <cell r="G1123">
            <v>0</v>
          </cell>
          <cell r="H1123" t="str">
            <v>EM</v>
          </cell>
          <cell r="I1123" t="str">
            <v>00346</v>
          </cell>
          <cell r="J1123" t="str">
            <v>03602608</v>
          </cell>
        </row>
        <row r="1124">
          <cell r="A1124">
            <v>3605584</v>
          </cell>
          <cell r="B1124" t="str">
            <v>GOUEM</v>
          </cell>
          <cell r="C1124" t="str">
            <v>HAIDARA</v>
          </cell>
          <cell r="D1124" t="str">
            <v>AMICI DELL'ATLETICA VICENZA</v>
          </cell>
          <cell r="E1124">
            <v>0</v>
          </cell>
          <cell r="F1124">
            <v>2007</v>
          </cell>
          <cell r="G1124">
            <v>0</v>
          </cell>
          <cell r="H1124" t="str">
            <v>EM</v>
          </cell>
          <cell r="I1124" t="str">
            <v>00265</v>
          </cell>
          <cell r="J1124" t="str">
            <v>03605584</v>
          </cell>
        </row>
        <row r="1125">
          <cell r="A1125">
            <v>3602890</v>
          </cell>
          <cell r="B1125" t="str">
            <v>GUADAGNIN</v>
          </cell>
          <cell r="C1125" t="str">
            <v>GILBERTO</v>
          </cell>
          <cell r="D1125" t="str">
            <v>SPAZI VERDI</v>
          </cell>
          <cell r="E1125">
            <v>0</v>
          </cell>
          <cell r="F1125">
            <v>2008</v>
          </cell>
          <cell r="G1125">
            <v>0</v>
          </cell>
          <cell r="H1125" t="str">
            <v>EM</v>
          </cell>
          <cell r="I1125" t="str">
            <v>00298</v>
          </cell>
          <cell r="J1125" t="str">
            <v>03602890</v>
          </cell>
        </row>
        <row r="1126">
          <cell r="A1126">
            <v>3604870</v>
          </cell>
          <cell r="B1126" t="str">
            <v>GUIDOLIN</v>
          </cell>
          <cell r="C1126" t="str">
            <v>DANIEL</v>
          </cell>
          <cell r="D1126" t="str">
            <v>POLISPORTIVA SALF ALTOPADOVANA</v>
          </cell>
          <cell r="E1126">
            <v>0</v>
          </cell>
          <cell r="F1126">
            <v>2007</v>
          </cell>
          <cell r="G1126">
            <v>0</v>
          </cell>
          <cell r="H1126" t="str">
            <v>EM</v>
          </cell>
          <cell r="I1126" t="str">
            <v>00145</v>
          </cell>
          <cell r="J1126" t="str">
            <v>03604870</v>
          </cell>
        </row>
        <row r="1127">
          <cell r="A1127">
            <v>3602397</v>
          </cell>
          <cell r="B1127" t="str">
            <v>HALILOVIC</v>
          </cell>
          <cell r="C1127" t="str">
            <v>GIORGIO</v>
          </cell>
          <cell r="D1127" t="str">
            <v>RISORGIVE</v>
          </cell>
          <cell r="E1127">
            <v>0</v>
          </cell>
          <cell r="F1127">
            <v>2007</v>
          </cell>
          <cell r="G1127">
            <v>0</v>
          </cell>
          <cell r="H1127" t="str">
            <v>EM</v>
          </cell>
          <cell r="I1127" t="str">
            <v>00031</v>
          </cell>
          <cell r="J1127" t="str">
            <v>03602397</v>
          </cell>
        </row>
        <row r="1128">
          <cell r="A1128">
            <v>3602891</v>
          </cell>
          <cell r="B1128" t="str">
            <v>IANNOTTI</v>
          </cell>
          <cell r="C1128" t="str">
            <v>EDOARDO</v>
          </cell>
          <cell r="D1128" t="str">
            <v>SPAZI VERDI</v>
          </cell>
          <cell r="E1128">
            <v>0</v>
          </cell>
          <cell r="F1128">
            <v>2008</v>
          </cell>
          <cell r="G1128">
            <v>0</v>
          </cell>
          <cell r="H1128" t="str">
            <v>EM</v>
          </cell>
          <cell r="I1128" t="str">
            <v>00298</v>
          </cell>
          <cell r="J1128" t="str">
            <v>03602891</v>
          </cell>
        </row>
        <row r="1129">
          <cell r="A1129">
            <v>3607861</v>
          </cell>
          <cell r="B1129" t="str">
            <v>IPPOLITO</v>
          </cell>
          <cell r="C1129" t="str">
            <v>GIACOMO</v>
          </cell>
          <cell r="D1129" t="str">
            <v>CSI ATLETICA COLLI BERICI A.S.D.</v>
          </cell>
          <cell r="E1129">
            <v>0</v>
          </cell>
          <cell r="F1129">
            <v>2007</v>
          </cell>
          <cell r="G1129">
            <v>0</v>
          </cell>
          <cell r="H1129" t="str">
            <v>EM</v>
          </cell>
          <cell r="I1129" t="str">
            <v>00070</v>
          </cell>
          <cell r="J1129" t="str">
            <v>03607861</v>
          </cell>
        </row>
        <row r="1130">
          <cell r="A1130">
            <v>3607008</v>
          </cell>
          <cell r="B1130" t="str">
            <v>JOVANOVSKI</v>
          </cell>
          <cell r="C1130" t="str">
            <v>DENNIS</v>
          </cell>
          <cell r="D1130" t="str">
            <v>ATLETICA MONTECCHIO MAGGIORE</v>
          </cell>
          <cell r="E1130">
            <v>0</v>
          </cell>
          <cell r="F1130">
            <v>2007</v>
          </cell>
          <cell r="G1130">
            <v>0</v>
          </cell>
          <cell r="H1130" t="str">
            <v>EM</v>
          </cell>
          <cell r="I1130" t="str">
            <v>00346</v>
          </cell>
          <cell r="J1130" t="str">
            <v>03607008</v>
          </cell>
        </row>
        <row r="1131">
          <cell r="A1131">
            <v>3604950</v>
          </cell>
          <cell r="B1131" t="str">
            <v>LAEZZA</v>
          </cell>
          <cell r="C1131" t="str">
            <v>GIANMARCO</v>
          </cell>
          <cell r="D1131" t="str">
            <v>SPAZI VERDI</v>
          </cell>
          <cell r="E1131">
            <v>0</v>
          </cell>
          <cell r="F1131">
            <v>2007</v>
          </cell>
          <cell r="G1131">
            <v>0</v>
          </cell>
          <cell r="H1131" t="str">
            <v>EM</v>
          </cell>
          <cell r="I1131" t="str">
            <v>00298</v>
          </cell>
          <cell r="J1131" t="str">
            <v>03604950</v>
          </cell>
        </row>
        <row r="1132">
          <cell r="A1132">
            <v>3604422</v>
          </cell>
          <cell r="B1132" t="str">
            <v>LAGO</v>
          </cell>
          <cell r="C1132" t="str">
            <v>MICHELE</v>
          </cell>
          <cell r="D1132" t="str">
            <v>POLISPORTIVA SALF ALTOPADOVANA</v>
          </cell>
          <cell r="E1132">
            <v>0</v>
          </cell>
          <cell r="F1132">
            <v>2007</v>
          </cell>
          <cell r="G1132">
            <v>0</v>
          </cell>
          <cell r="H1132" t="str">
            <v>EM</v>
          </cell>
          <cell r="I1132" t="str">
            <v>00145</v>
          </cell>
          <cell r="J1132" t="str">
            <v>03604422</v>
          </cell>
        </row>
        <row r="1133">
          <cell r="A1133">
            <v>3606116</v>
          </cell>
          <cell r="B1133" t="str">
            <v>LANGELLA</v>
          </cell>
          <cell r="C1133" t="str">
            <v>RICCARDO</v>
          </cell>
          <cell r="D1133" t="str">
            <v>SPAZI VERDI</v>
          </cell>
          <cell r="E1133">
            <v>0</v>
          </cell>
          <cell r="F1133">
            <v>2008</v>
          </cell>
          <cell r="G1133">
            <v>0</v>
          </cell>
          <cell r="H1133" t="str">
            <v>EM</v>
          </cell>
          <cell r="I1133" t="str">
            <v>00298</v>
          </cell>
          <cell r="J1133" t="str">
            <v>03606116</v>
          </cell>
        </row>
        <row r="1134">
          <cell r="A1134">
            <v>3604413</v>
          </cell>
          <cell r="B1134" t="str">
            <v>LORENZIN</v>
          </cell>
          <cell r="C1134" t="str">
            <v>RICCARDO</v>
          </cell>
          <cell r="D1134" t="str">
            <v>POLISPORTIVA SALF ALTOPADOVANA</v>
          </cell>
          <cell r="E1134">
            <v>0</v>
          </cell>
          <cell r="F1134">
            <v>2007</v>
          </cell>
          <cell r="G1134">
            <v>0</v>
          </cell>
          <cell r="H1134" t="str">
            <v>EM</v>
          </cell>
          <cell r="I1134" t="str">
            <v>00145</v>
          </cell>
          <cell r="J1134" t="str">
            <v>03604413</v>
          </cell>
        </row>
        <row r="1135">
          <cell r="A1135">
            <v>3605190</v>
          </cell>
          <cell r="B1135" t="str">
            <v>LUCCHIN</v>
          </cell>
          <cell r="C1135" t="str">
            <v>GIOVANNI</v>
          </cell>
          <cell r="D1135" t="str">
            <v>U.S. SUMMANO</v>
          </cell>
          <cell r="E1135">
            <v>0</v>
          </cell>
          <cell r="F1135">
            <v>2007</v>
          </cell>
          <cell r="G1135">
            <v>0</v>
          </cell>
          <cell r="H1135" t="str">
            <v>EM</v>
          </cell>
          <cell r="I1135" t="str">
            <v>00137</v>
          </cell>
          <cell r="J1135" t="str">
            <v>03605190</v>
          </cell>
        </row>
        <row r="1136">
          <cell r="A1136">
            <v>3603575</v>
          </cell>
          <cell r="B1136" t="str">
            <v>MACULAN</v>
          </cell>
          <cell r="C1136" t="str">
            <v>DAVIDE</v>
          </cell>
          <cell r="D1136" t="str">
            <v>AMICI DELL'ATLETICA VICENZA</v>
          </cell>
          <cell r="E1136">
            <v>0</v>
          </cell>
          <cell r="F1136">
            <v>2008</v>
          </cell>
          <cell r="G1136">
            <v>0</v>
          </cell>
          <cell r="H1136" t="str">
            <v>EM</v>
          </cell>
          <cell r="I1136" t="str">
            <v>00265</v>
          </cell>
          <cell r="J1136" t="str">
            <v>03603575</v>
          </cell>
        </row>
        <row r="1137">
          <cell r="A1137">
            <v>3602611</v>
          </cell>
          <cell r="B1137" t="str">
            <v>MANCU</v>
          </cell>
          <cell r="C1137" t="str">
            <v>NICOLAS</v>
          </cell>
          <cell r="D1137" t="str">
            <v>ATLETICA MONTECCHIO MAGGIORE</v>
          </cell>
          <cell r="E1137">
            <v>0</v>
          </cell>
          <cell r="F1137">
            <v>2008</v>
          </cell>
          <cell r="G1137">
            <v>0</v>
          </cell>
          <cell r="H1137" t="str">
            <v>EM</v>
          </cell>
          <cell r="I1137" t="str">
            <v>00346</v>
          </cell>
          <cell r="J1137" t="str">
            <v>03602611</v>
          </cell>
        </row>
        <row r="1138">
          <cell r="A1138">
            <v>3603576</v>
          </cell>
          <cell r="B1138" t="str">
            <v>MARAN</v>
          </cell>
          <cell r="C1138" t="str">
            <v>MATTEO</v>
          </cell>
          <cell r="D1138" t="str">
            <v>AMICI DELL'ATLETICA VICENZA</v>
          </cell>
          <cell r="E1138">
            <v>0</v>
          </cell>
          <cell r="F1138">
            <v>2008</v>
          </cell>
          <cell r="G1138">
            <v>0</v>
          </cell>
          <cell r="H1138" t="str">
            <v>EM</v>
          </cell>
          <cell r="I1138" t="str">
            <v>00265</v>
          </cell>
          <cell r="J1138" t="str">
            <v>03603576</v>
          </cell>
        </row>
        <row r="1139">
          <cell r="A1139">
            <v>3604435</v>
          </cell>
          <cell r="B1139" t="str">
            <v>MARANGONI</v>
          </cell>
          <cell r="C1139" t="str">
            <v>ENRICO</v>
          </cell>
          <cell r="D1139" t="str">
            <v>POLISPORTIVA SALF ALTOPADOVANA</v>
          </cell>
          <cell r="E1139">
            <v>0</v>
          </cell>
          <cell r="F1139">
            <v>2007</v>
          </cell>
          <cell r="G1139">
            <v>0</v>
          </cell>
          <cell r="H1139" t="str">
            <v>EM</v>
          </cell>
          <cell r="I1139" t="str">
            <v>00145</v>
          </cell>
          <cell r="J1139" t="str">
            <v>03604435</v>
          </cell>
        </row>
        <row r="1140">
          <cell r="A1140">
            <v>3603806</v>
          </cell>
          <cell r="B1140" t="str">
            <v>MARCHESINI</v>
          </cell>
          <cell r="C1140" t="str">
            <v>FEDERICO</v>
          </cell>
          <cell r="D1140" t="str">
            <v>G.S. LEONICENA</v>
          </cell>
          <cell r="E1140">
            <v>0</v>
          </cell>
          <cell r="F1140">
            <v>2007</v>
          </cell>
          <cell r="G1140">
            <v>0</v>
          </cell>
          <cell r="H1140" t="str">
            <v>EM</v>
          </cell>
          <cell r="I1140" t="str">
            <v>00136</v>
          </cell>
          <cell r="J1140" t="str">
            <v>03603806</v>
          </cell>
        </row>
        <row r="1141">
          <cell r="A1141">
            <v>3604874</v>
          </cell>
          <cell r="B1141" t="str">
            <v>MARDEGAN</v>
          </cell>
          <cell r="C1141" t="str">
            <v>MATTEO</v>
          </cell>
          <cell r="D1141" t="str">
            <v>POLISPORTIVA SALF ALTOPADOVANA</v>
          </cell>
          <cell r="E1141">
            <v>0</v>
          </cell>
          <cell r="F1141">
            <v>2008</v>
          </cell>
          <cell r="G1141">
            <v>0</v>
          </cell>
          <cell r="H1141" t="str">
            <v>EM</v>
          </cell>
          <cell r="I1141" t="str">
            <v>00145</v>
          </cell>
          <cell r="J1141" t="str">
            <v>03604874</v>
          </cell>
        </row>
        <row r="1142">
          <cell r="A1142">
            <v>3604512</v>
          </cell>
          <cell r="B1142" t="str">
            <v>MASSA</v>
          </cell>
          <cell r="C1142" t="str">
            <v>MARCO</v>
          </cell>
          <cell r="D1142" t="str">
            <v>C.S.I. TEZZE SUL BRENTA</v>
          </cell>
          <cell r="E1142">
            <v>0</v>
          </cell>
          <cell r="F1142">
            <v>2008</v>
          </cell>
          <cell r="G1142">
            <v>0</v>
          </cell>
          <cell r="H1142" t="str">
            <v>EM</v>
          </cell>
          <cell r="I1142" t="str">
            <v>00134</v>
          </cell>
          <cell r="J1142" t="str">
            <v>03604512</v>
          </cell>
        </row>
        <row r="1143">
          <cell r="A1143">
            <v>3602519</v>
          </cell>
          <cell r="B1143" t="str">
            <v>MASSIGNAN</v>
          </cell>
          <cell r="C1143" t="str">
            <v>SIMONE</v>
          </cell>
          <cell r="D1143" t="str">
            <v>ATLETICA UNION CREAZZO A.S.D.</v>
          </cell>
          <cell r="E1143">
            <v>0</v>
          </cell>
          <cell r="F1143">
            <v>2008</v>
          </cell>
          <cell r="G1143">
            <v>0</v>
          </cell>
          <cell r="H1143" t="str">
            <v>EM</v>
          </cell>
          <cell r="I1143" t="str">
            <v>00101</v>
          </cell>
          <cell r="J1143" t="str">
            <v>03602519</v>
          </cell>
        </row>
        <row r="1144">
          <cell r="A1144">
            <v>3605210</v>
          </cell>
          <cell r="B1144" t="str">
            <v>MATA</v>
          </cell>
          <cell r="C1144" t="str">
            <v>GIOELE</v>
          </cell>
          <cell r="D1144" t="str">
            <v>A.P.D. VALDAGNO</v>
          </cell>
          <cell r="E1144">
            <v>0</v>
          </cell>
          <cell r="F1144">
            <v>2007</v>
          </cell>
          <cell r="G1144">
            <v>0</v>
          </cell>
          <cell r="H1144" t="str">
            <v>EM</v>
          </cell>
          <cell r="I1144" t="str">
            <v>00135</v>
          </cell>
          <cell r="J1144" t="str">
            <v>03605210</v>
          </cell>
        </row>
        <row r="1145">
          <cell r="A1145">
            <v>3603354</v>
          </cell>
          <cell r="B1145" t="str">
            <v>MATTONAI</v>
          </cell>
          <cell r="C1145" t="str">
            <v>ALBERTO</v>
          </cell>
          <cell r="D1145" t="str">
            <v>ATLETICA VALCHIAMPO</v>
          </cell>
          <cell r="E1145">
            <v>0</v>
          </cell>
          <cell r="F1145">
            <v>2008</v>
          </cell>
          <cell r="G1145">
            <v>0</v>
          </cell>
          <cell r="H1145" t="str">
            <v>EM</v>
          </cell>
          <cell r="I1145" t="str">
            <v>00140</v>
          </cell>
          <cell r="J1145" t="str">
            <v>03603354</v>
          </cell>
        </row>
        <row r="1146">
          <cell r="A1146">
            <v>3604051</v>
          </cell>
          <cell r="B1146" t="str">
            <v>MIONI</v>
          </cell>
          <cell r="C1146" t="str">
            <v>FEDERICO</v>
          </cell>
          <cell r="D1146" t="str">
            <v>U.S. SUMMANO</v>
          </cell>
          <cell r="E1146">
            <v>0</v>
          </cell>
          <cell r="F1146">
            <v>2007</v>
          </cell>
          <cell r="G1146">
            <v>0</v>
          </cell>
          <cell r="H1146" t="str">
            <v>EM</v>
          </cell>
          <cell r="I1146" t="str">
            <v>00137</v>
          </cell>
          <cell r="J1146" t="str">
            <v>03604051</v>
          </cell>
        </row>
        <row r="1147">
          <cell r="A1147">
            <v>3604354</v>
          </cell>
          <cell r="B1147" t="str">
            <v>MISSIAGGIA</v>
          </cell>
          <cell r="C1147" t="str">
            <v>FILIPPO</v>
          </cell>
          <cell r="D1147" t="str">
            <v>A.S.D. VALLI DEL PASUBIO</v>
          </cell>
          <cell r="E1147">
            <v>0</v>
          </cell>
          <cell r="F1147">
            <v>2007</v>
          </cell>
          <cell r="G1147">
            <v>0</v>
          </cell>
          <cell r="H1147" t="str">
            <v>EM</v>
          </cell>
          <cell r="I1147" t="str">
            <v>00073</v>
          </cell>
          <cell r="J1147" t="str">
            <v>03604354</v>
          </cell>
        </row>
        <row r="1148">
          <cell r="A1148">
            <v>3604362</v>
          </cell>
          <cell r="B1148" t="str">
            <v>MORETTO</v>
          </cell>
          <cell r="C1148" t="str">
            <v>RICCARDO</v>
          </cell>
          <cell r="D1148" t="str">
            <v>AMICI DELL'ATLETICA VICENZA</v>
          </cell>
          <cell r="E1148">
            <v>0</v>
          </cell>
          <cell r="F1148">
            <v>2007</v>
          </cell>
          <cell r="G1148">
            <v>0</v>
          </cell>
          <cell r="H1148" t="str">
            <v>EM</v>
          </cell>
          <cell r="I1148" t="str">
            <v>00265</v>
          </cell>
          <cell r="J1148" t="str">
            <v>03604362</v>
          </cell>
        </row>
        <row r="1149">
          <cell r="A1149">
            <v>3604244</v>
          </cell>
          <cell r="B1149" t="str">
            <v>MORI</v>
          </cell>
          <cell r="C1149" t="str">
            <v>NICOLA</v>
          </cell>
          <cell r="D1149" t="str">
            <v>CSI ATLETICA COLLI BERICI A.S.D.</v>
          </cell>
          <cell r="E1149">
            <v>0</v>
          </cell>
          <cell r="F1149">
            <v>2008</v>
          </cell>
          <cell r="G1149">
            <v>0</v>
          </cell>
          <cell r="H1149" t="str">
            <v>EM</v>
          </cell>
          <cell r="I1149" t="str">
            <v>00070</v>
          </cell>
          <cell r="J1149" t="str">
            <v>03604244</v>
          </cell>
        </row>
        <row r="1150">
          <cell r="A1150">
            <v>3605780</v>
          </cell>
          <cell r="B1150" t="str">
            <v>MULLAH</v>
          </cell>
          <cell r="C1150" t="str">
            <v>RISAD</v>
          </cell>
          <cell r="D1150" t="str">
            <v>CSI ATLETICA COLLI BERICI A.S.D.</v>
          </cell>
          <cell r="E1150">
            <v>0</v>
          </cell>
          <cell r="F1150">
            <v>2008</v>
          </cell>
          <cell r="G1150">
            <v>0</v>
          </cell>
          <cell r="H1150" t="str">
            <v>EM</v>
          </cell>
          <cell r="I1150" t="str">
            <v>00070</v>
          </cell>
          <cell r="J1150" t="str">
            <v>03605780</v>
          </cell>
        </row>
        <row r="1151">
          <cell r="A1151">
            <v>3604554</v>
          </cell>
          <cell r="B1151" t="str">
            <v>NATANGELO</v>
          </cell>
          <cell r="C1151" t="str">
            <v>ALESSANDRO</v>
          </cell>
          <cell r="D1151" t="str">
            <v>A.P.D. VALDAGNO</v>
          </cell>
          <cell r="E1151">
            <v>0</v>
          </cell>
          <cell r="F1151">
            <v>2007</v>
          </cell>
          <cell r="G1151">
            <v>0</v>
          </cell>
          <cell r="H1151" t="str">
            <v>EM</v>
          </cell>
          <cell r="I1151" t="str">
            <v>00135</v>
          </cell>
          <cell r="J1151" t="str">
            <v>03604554</v>
          </cell>
        </row>
        <row r="1152">
          <cell r="A1152">
            <v>3602895</v>
          </cell>
          <cell r="B1152" t="str">
            <v>NOVELLO</v>
          </cell>
          <cell r="C1152" t="str">
            <v>MATTIA</v>
          </cell>
          <cell r="D1152" t="str">
            <v>SPAZI VERDI</v>
          </cell>
          <cell r="E1152">
            <v>0</v>
          </cell>
          <cell r="F1152">
            <v>2008</v>
          </cell>
          <cell r="G1152">
            <v>0</v>
          </cell>
          <cell r="H1152" t="str">
            <v>EM</v>
          </cell>
          <cell r="I1152" t="str">
            <v>00298</v>
          </cell>
          <cell r="J1152" t="str">
            <v>03602895</v>
          </cell>
        </row>
        <row r="1153">
          <cell r="A1153">
            <v>3603150</v>
          </cell>
          <cell r="B1153" t="str">
            <v>PACCAGNELLA</v>
          </cell>
          <cell r="C1153" t="str">
            <v>NICOLA</v>
          </cell>
          <cell r="D1153" t="str">
            <v>GRUPPO SPORTIVO ALPINI VICENZA</v>
          </cell>
          <cell r="E1153">
            <v>0</v>
          </cell>
          <cell r="F1153">
            <v>2007</v>
          </cell>
          <cell r="G1153">
            <v>0</v>
          </cell>
          <cell r="H1153" t="str">
            <v>EM</v>
          </cell>
          <cell r="I1153" t="str">
            <v>00288</v>
          </cell>
          <cell r="J1153" t="str">
            <v>03603150</v>
          </cell>
        </row>
        <row r="1154">
          <cell r="A1154">
            <v>3608130</v>
          </cell>
          <cell r="B1154" t="str">
            <v>PASQUALIN</v>
          </cell>
          <cell r="C1154" t="str">
            <v>LAERTE CARLO ALBERTO</v>
          </cell>
          <cell r="D1154" t="str">
            <v>CSI ATLETICA COLLI BERICI A.S.D.</v>
          </cell>
          <cell r="E1154">
            <v>0</v>
          </cell>
          <cell r="F1154">
            <v>2008</v>
          </cell>
          <cell r="G1154">
            <v>0</v>
          </cell>
          <cell r="H1154" t="str">
            <v>EM</v>
          </cell>
          <cell r="I1154" t="str">
            <v>00070</v>
          </cell>
          <cell r="J1154" t="str">
            <v>03608130</v>
          </cell>
        </row>
        <row r="1155">
          <cell r="A1155">
            <v>3604416</v>
          </cell>
          <cell r="B1155" t="str">
            <v>PAVAN</v>
          </cell>
          <cell r="C1155" t="str">
            <v>ANTONIO</v>
          </cell>
          <cell r="D1155" t="str">
            <v>POLISPORTIVA SALF ALTOPADOVANA</v>
          </cell>
          <cell r="E1155">
            <v>0</v>
          </cell>
          <cell r="F1155">
            <v>2007</v>
          </cell>
          <cell r="G1155">
            <v>0</v>
          </cell>
          <cell r="H1155" t="str">
            <v>EM</v>
          </cell>
          <cell r="I1155" t="str">
            <v>00145</v>
          </cell>
          <cell r="J1155" t="str">
            <v>03604416</v>
          </cell>
        </row>
        <row r="1156">
          <cell r="A1156">
            <v>3605816</v>
          </cell>
          <cell r="B1156" t="str">
            <v>PELIZZARI</v>
          </cell>
          <cell r="C1156" t="str">
            <v>DAVIDE</v>
          </cell>
          <cell r="D1156" t="str">
            <v>POLISPORTIVA SALF ALTOPADOVANA</v>
          </cell>
          <cell r="E1156">
            <v>0</v>
          </cell>
          <cell r="F1156">
            <v>2008</v>
          </cell>
          <cell r="G1156">
            <v>0</v>
          </cell>
          <cell r="H1156" t="str">
            <v>EM</v>
          </cell>
          <cell r="I1156" t="str">
            <v>00145</v>
          </cell>
          <cell r="J1156" t="str">
            <v>03605816</v>
          </cell>
        </row>
        <row r="1157">
          <cell r="A1157">
            <v>3603673</v>
          </cell>
          <cell r="B1157" t="str">
            <v>PELLICHERO</v>
          </cell>
          <cell r="C1157" t="str">
            <v>ISAIA</v>
          </cell>
          <cell r="D1157" t="str">
            <v>A.P.D. VALDAGNO</v>
          </cell>
          <cell r="E1157">
            <v>0</v>
          </cell>
          <cell r="F1157">
            <v>2008</v>
          </cell>
          <cell r="G1157">
            <v>0</v>
          </cell>
          <cell r="H1157" t="str">
            <v>EM</v>
          </cell>
          <cell r="I1157" t="str">
            <v>00135</v>
          </cell>
          <cell r="J1157" t="str">
            <v>03603673</v>
          </cell>
        </row>
        <row r="1158">
          <cell r="A1158">
            <v>3604871</v>
          </cell>
          <cell r="B1158" t="str">
            <v>PETRIN</v>
          </cell>
          <cell r="C1158" t="str">
            <v>BONAVENTURA</v>
          </cell>
          <cell r="D1158" t="str">
            <v>POLISPORTIVA SALF ALTOPADOVANA</v>
          </cell>
          <cell r="E1158">
            <v>0</v>
          </cell>
          <cell r="F1158">
            <v>2007</v>
          </cell>
          <cell r="G1158">
            <v>0</v>
          </cell>
          <cell r="H1158" t="str">
            <v>EM</v>
          </cell>
          <cell r="I1158" t="str">
            <v>00145</v>
          </cell>
          <cell r="J1158" t="str">
            <v>03604871</v>
          </cell>
        </row>
        <row r="1159">
          <cell r="A1159">
            <v>3604764</v>
          </cell>
          <cell r="B1159" t="str">
            <v>PETTENON</v>
          </cell>
          <cell r="C1159" t="str">
            <v>FABRIZIO</v>
          </cell>
          <cell r="D1159" t="str">
            <v>SPAZI VERDI</v>
          </cell>
          <cell r="E1159">
            <v>0</v>
          </cell>
          <cell r="F1159">
            <v>2008</v>
          </cell>
          <cell r="G1159">
            <v>0</v>
          </cell>
          <cell r="H1159" t="str">
            <v>EM</v>
          </cell>
          <cell r="I1159" t="str">
            <v>00298</v>
          </cell>
          <cell r="J1159" t="str">
            <v>03604764</v>
          </cell>
        </row>
        <row r="1160">
          <cell r="A1160">
            <v>3604763</v>
          </cell>
          <cell r="B1160" t="str">
            <v>PETTENON</v>
          </cell>
          <cell r="C1160" t="str">
            <v>FEDERICO</v>
          </cell>
          <cell r="D1160" t="str">
            <v>SPAZI VERDI</v>
          </cell>
          <cell r="E1160">
            <v>0</v>
          </cell>
          <cell r="F1160">
            <v>2007</v>
          </cell>
          <cell r="G1160">
            <v>0</v>
          </cell>
          <cell r="H1160" t="str">
            <v>EM</v>
          </cell>
          <cell r="I1160" t="str">
            <v>00298</v>
          </cell>
          <cell r="J1160" t="str">
            <v>03604763</v>
          </cell>
        </row>
        <row r="1161">
          <cell r="A1161">
            <v>3603153</v>
          </cell>
          <cell r="B1161" t="str">
            <v>PHILIPPS</v>
          </cell>
          <cell r="C1161" t="str">
            <v>LUCA</v>
          </cell>
          <cell r="D1161" t="str">
            <v>GRUPPO SPORTIVO ALPINI VICENZA</v>
          </cell>
          <cell r="E1161">
            <v>0</v>
          </cell>
          <cell r="F1161">
            <v>2008</v>
          </cell>
          <cell r="G1161">
            <v>0</v>
          </cell>
          <cell r="H1161" t="str">
            <v>EM</v>
          </cell>
          <cell r="I1161" t="str">
            <v>00288</v>
          </cell>
          <cell r="J1161" t="str">
            <v>03603153</v>
          </cell>
        </row>
        <row r="1162">
          <cell r="A1162">
            <v>3602291</v>
          </cell>
          <cell r="B1162" t="str">
            <v>PICCOLI</v>
          </cell>
          <cell r="C1162" t="str">
            <v>PIETRO</v>
          </cell>
          <cell r="D1162" t="str">
            <v>POL. DIL. MONTECCHIO PRECALCINO</v>
          </cell>
          <cell r="E1162">
            <v>0</v>
          </cell>
          <cell r="F1162">
            <v>2008</v>
          </cell>
          <cell r="G1162">
            <v>0</v>
          </cell>
          <cell r="H1162" t="str">
            <v>EM</v>
          </cell>
          <cell r="I1162" t="str">
            <v>00004</v>
          </cell>
          <cell r="J1162" t="str">
            <v>03602291</v>
          </cell>
        </row>
        <row r="1163">
          <cell r="A1163">
            <v>3604515</v>
          </cell>
          <cell r="B1163" t="str">
            <v>PIGATTO</v>
          </cell>
          <cell r="C1163" t="str">
            <v>FRANCESCO</v>
          </cell>
          <cell r="D1163" t="str">
            <v>POLISPORTIVA DUEVILLE</v>
          </cell>
          <cell r="E1163">
            <v>0</v>
          </cell>
          <cell r="F1163">
            <v>2007</v>
          </cell>
          <cell r="G1163">
            <v>0</v>
          </cell>
          <cell r="H1163" t="str">
            <v>EM</v>
          </cell>
          <cell r="I1163" t="str">
            <v>00112</v>
          </cell>
          <cell r="J1163" t="str">
            <v>03604515</v>
          </cell>
        </row>
        <row r="1164">
          <cell r="A1164">
            <v>3607425</v>
          </cell>
          <cell r="B1164" t="str">
            <v>PILLON</v>
          </cell>
          <cell r="C1164" t="str">
            <v>MARCO</v>
          </cell>
          <cell r="D1164" t="str">
            <v>POLISPORTIVA SALF ALTOPADOVANA</v>
          </cell>
          <cell r="E1164">
            <v>0</v>
          </cell>
          <cell r="F1164">
            <v>2008</v>
          </cell>
          <cell r="G1164">
            <v>0</v>
          </cell>
          <cell r="H1164" t="str">
            <v>EM</v>
          </cell>
          <cell r="I1164" t="str">
            <v>00145</v>
          </cell>
          <cell r="J1164" t="str">
            <v>03607425</v>
          </cell>
        </row>
        <row r="1165">
          <cell r="A1165">
            <v>3603290</v>
          </cell>
          <cell r="B1165" t="str">
            <v>PIZZOLATO</v>
          </cell>
          <cell r="C1165" t="str">
            <v>NICOLã</v>
          </cell>
          <cell r="D1165" t="str">
            <v>A.P.D. VALDAGNO</v>
          </cell>
          <cell r="E1165">
            <v>0</v>
          </cell>
          <cell r="F1165">
            <v>2008</v>
          </cell>
          <cell r="G1165">
            <v>0</v>
          </cell>
          <cell r="H1165" t="str">
            <v>EM</v>
          </cell>
          <cell r="I1165" t="str">
            <v>00135</v>
          </cell>
          <cell r="J1165" t="str">
            <v>03603290</v>
          </cell>
        </row>
        <row r="1166">
          <cell r="A1166">
            <v>3603583</v>
          </cell>
          <cell r="B1166" t="str">
            <v>POSENATO</v>
          </cell>
          <cell r="C1166" t="str">
            <v>ELIA</v>
          </cell>
          <cell r="D1166" t="str">
            <v>AMICI DELL'ATLETICA VICENZA</v>
          </cell>
          <cell r="E1166">
            <v>0</v>
          </cell>
          <cell r="F1166">
            <v>2008</v>
          </cell>
          <cell r="G1166">
            <v>0</v>
          </cell>
          <cell r="H1166" t="str">
            <v>EM</v>
          </cell>
          <cell r="I1166" t="str">
            <v>00265</v>
          </cell>
          <cell r="J1166" t="str">
            <v>03603583</v>
          </cell>
        </row>
        <row r="1167">
          <cell r="A1167">
            <v>3603658</v>
          </cell>
          <cell r="B1167" t="str">
            <v>PRETTO</v>
          </cell>
          <cell r="C1167" t="str">
            <v>SEBASTIANO</v>
          </cell>
          <cell r="D1167" t="str">
            <v>A.P.D. VALDAGNO</v>
          </cell>
          <cell r="E1167">
            <v>0</v>
          </cell>
          <cell r="F1167">
            <v>2008</v>
          </cell>
          <cell r="G1167">
            <v>0</v>
          </cell>
          <cell r="H1167" t="str">
            <v>EM</v>
          </cell>
          <cell r="I1167" t="str">
            <v>00135</v>
          </cell>
          <cell r="J1167" t="str">
            <v>03603658</v>
          </cell>
        </row>
        <row r="1168">
          <cell r="A1168">
            <v>3604156</v>
          </cell>
          <cell r="B1168" t="str">
            <v>PRUNA</v>
          </cell>
          <cell r="C1168" t="str">
            <v>ACHILLE</v>
          </cell>
          <cell r="D1168" t="str">
            <v>C.S.I. TEZZE SUL BRENTA</v>
          </cell>
          <cell r="E1168">
            <v>0</v>
          </cell>
          <cell r="F1168">
            <v>2008</v>
          </cell>
          <cell r="G1168">
            <v>0</v>
          </cell>
          <cell r="H1168" t="str">
            <v>EM</v>
          </cell>
          <cell r="I1168" t="str">
            <v>00134</v>
          </cell>
          <cell r="J1168" t="str">
            <v>03604156</v>
          </cell>
        </row>
        <row r="1169">
          <cell r="A1169">
            <v>3604511</v>
          </cell>
          <cell r="B1169" t="str">
            <v>PRUNA</v>
          </cell>
          <cell r="C1169" t="str">
            <v>MICHELE</v>
          </cell>
          <cell r="D1169" t="str">
            <v>C.S.I. TEZZE SUL BRENTA</v>
          </cell>
          <cell r="E1169">
            <v>0</v>
          </cell>
          <cell r="F1169">
            <v>2008</v>
          </cell>
          <cell r="G1169">
            <v>0</v>
          </cell>
          <cell r="H1169" t="str">
            <v>EM</v>
          </cell>
          <cell r="I1169" t="str">
            <v>00134</v>
          </cell>
          <cell r="J1169" t="str">
            <v>03604511</v>
          </cell>
        </row>
        <row r="1170">
          <cell r="A1170">
            <v>3604687</v>
          </cell>
          <cell r="B1170" t="str">
            <v>RACCHELLA</v>
          </cell>
          <cell r="C1170" t="str">
            <v>GIOVANNI</v>
          </cell>
          <cell r="D1170" t="str">
            <v>POLISPORTIVA SALF ALTOPADOVANA</v>
          </cell>
          <cell r="E1170">
            <v>0</v>
          </cell>
          <cell r="F1170">
            <v>2007</v>
          </cell>
          <cell r="G1170">
            <v>0</v>
          </cell>
          <cell r="H1170" t="str">
            <v>EM</v>
          </cell>
          <cell r="I1170" t="str">
            <v>00145</v>
          </cell>
          <cell r="J1170" t="str">
            <v>03604687</v>
          </cell>
        </row>
        <row r="1171">
          <cell r="A1171">
            <v>3603091</v>
          </cell>
          <cell r="B1171" t="str">
            <v>RAPUANO</v>
          </cell>
          <cell r="C1171" t="str">
            <v>NICOLA</v>
          </cell>
          <cell r="D1171" t="str">
            <v>ATLETICA ARZIGNANO</v>
          </cell>
          <cell r="E1171">
            <v>0</v>
          </cell>
          <cell r="F1171">
            <v>2007</v>
          </cell>
          <cell r="G1171">
            <v>0</v>
          </cell>
          <cell r="H1171" t="str">
            <v>EM</v>
          </cell>
          <cell r="I1171" t="str">
            <v>00131</v>
          </cell>
          <cell r="J1171" t="str">
            <v>03603091</v>
          </cell>
        </row>
        <row r="1172">
          <cell r="A1172">
            <v>3603689</v>
          </cell>
          <cell r="B1172" t="str">
            <v>REFOSCO</v>
          </cell>
          <cell r="C1172" t="str">
            <v>SAMUELE</v>
          </cell>
          <cell r="D1172" t="str">
            <v>C.S.I. TEZZE SUL BRENTA</v>
          </cell>
          <cell r="E1172">
            <v>0</v>
          </cell>
          <cell r="F1172">
            <v>2008</v>
          </cell>
          <cell r="G1172">
            <v>0</v>
          </cell>
          <cell r="H1172" t="str">
            <v>EM</v>
          </cell>
          <cell r="I1172" t="str">
            <v>00134</v>
          </cell>
          <cell r="J1172" t="str">
            <v>03603689</v>
          </cell>
        </row>
        <row r="1173">
          <cell r="A1173">
            <v>3603587</v>
          </cell>
          <cell r="B1173" t="str">
            <v>REMONATO</v>
          </cell>
          <cell r="C1173" t="str">
            <v>FILIPPO</v>
          </cell>
          <cell r="D1173" t="str">
            <v>AMICI DELL'ATLETICA VICENZA</v>
          </cell>
          <cell r="E1173">
            <v>0</v>
          </cell>
          <cell r="F1173">
            <v>2007</v>
          </cell>
          <cell r="G1173">
            <v>0</v>
          </cell>
          <cell r="H1173" t="str">
            <v>EM</v>
          </cell>
          <cell r="I1173" t="str">
            <v>00265</v>
          </cell>
          <cell r="J1173" t="str">
            <v>03603587</v>
          </cell>
        </row>
        <row r="1174">
          <cell r="A1174">
            <v>3604163</v>
          </cell>
          <cell r="B1174" t="str">
            <v>RIZZI</v>
          </cell>
          <cell r="C1174" t="str">
            <v>MATTIA</v>
          </cell>
          <cell r="D1174" t="str">
            <v>ATLETICA CALDOGNO '93</v>
          </cell>
          <cell r="E1174">
            <v>0</v>
          </cell>
          <cell r="F1174">
            <v>2008</v>
          </cell>
          <cell r="G1174">
            <v>0</v>
          </cell>
          <cell r="H1174" t="str">
            <v>EM</v>
          </cell>
          <cell r="I1174" t="str">
            <v>00129</v>
          </cell>
          <cell r="J1174" t="str">
            <v>03604163</v>
          </cell>
        </row>
        <row r="1175">
          <cell r="A1175">
            <v>3607586</v>
          </cell>
          <cell r="B1175" t="str">
            <v>ROCCHETTO</v>
          </cell>
          <cell r="C1175" t="str">
            <v>ALBERTO</v>
          </cell>
          <cell r="D1175" t="str">
            <v>POLISPORTIVA SALF ALTOPADOVANA</v>
          </cell>
          <cell r="E1175">
            <v>0</v>
          </cell>
          <cell r="F1175">
            <v>2007</v>
          </cell>
          <cell r="G1175">
            <v>0</v>
          </cell>
          <cell r="H1175" t="str">
            <v>EM</v>
          </cell>
          <cell r="I1175" t="str">
            <v>00145</v>
          </cell>
          <cell r="J1175" t="str">
            <v>03607586</v>
          </cell>
        </row>
        <row r="1176">
          <cell r="A1176">
            <v>3603095</v>
          </cell>
          <cell r="B1176" t="str">
            <v>ROSSETTI</v>
          </cell>
          <cell r="C1176" t="str">
            <v>FABIO</v>
          </cell>
          <cell r="D1176" t="str">
            <v>ATLETICA ARZIGNANO</v>
          </cell>
          <cell r="E1176">
            <v>0</v>
          </cell>
          <cell r="F1176">
            <v>2007</v>
          </cell>
          <cell r="G1176">
            <v>0</v>
          </cell>
          <cell r="H1176" t="str">
            <v>EM</v>
          </cell>
          <cell r="I1176" t="str">
            <v>00131</v>
          </cell>
          <cell r="J1176" t="str">
            <v>03603095</v>
          </cell>
        </row>
        <row r="1177">
          <cell r="A1177">
            <v>3603407</v>
          </cell>
          <cell r="B1177" t="str">
            <v>ROSSI</v>
          </cell>
          <cell r="C1177" t="str">
            <v>NICOLã</v>
          </cell>
          <cell r="D1177" t="str">
            <v>ATLETICA UNION CREAZZO A.S.D.</v>
          </cell>
          <cell r="E1177">
            <v>0</v>
          </cell>
          <cell r="F1177">
            <v>2007</v>
          </cell>
          <cell r="G1177">
            <v>0</v>
          </cell>
          <cell r="H1177" t="str">
            <v>EM</v>
          </cell>
          <cell r="I1177" t="str">
            <v>00101</v>
          </cell>
          <cell r="J1177" t="str">
            <v>03603407</v>
          </cell>
        </row>
        <row r="1178">
          <cell r="A1178">
            <v>3603606</v>
          </cell>
          <cell r="B1178" t="str">
            <v>ROSSI DI SCHIO</v>
          </cell>
          <cell r="C1178" t="str">
            <v>GAETANO</v>
          </cell>
          <cell r="D1178" t="str">
            <v>AMICI DELL'ATLETICA VICENZA</v>
          </cell>
          <cell r="E1178">
            <v>0</v>
          </cell>
          <cell r="F1178">
            <v>2007</v>
          </cell>
          <cell r="G1178">
            <v>0</v>
          </cell>
          <cell r="H1178" t="str">
            <v>EM</v>
          </cell>
          <cell r="I1178" t="str">
            <v>00265</v>
          </cell>
          <cell r="J1178" t="str">
            <v>03603606</v>
          </cell>
        </row>
        <row r="1179">
          <cell r="A1179">
            <v>3603605</v>
          </cell>
          <cell r="B1179" t="str">
            <v>ROSSI DI SCHIO</v>
          </cell>
          <cell r="C1179" t="str">
            <v>LEONARDO</v>
          </cell>
          <cell r="D1179" t="str">
            <v>AMICI DELL'ATLETICA VICENZA</v>
          </cell>
          <cell r="E1179">
            <v>0</v>
          </cell>
          <cell r="F1179">
            <v>2007</v>
          </cell>
          <cell r="G1179">
            <v>0</v>
          </cell>
          <cell r="H1179" t="str">
            <v>EM</v>
          </cell>
          <cell r="I1179" t="str">
            <v>00265</v>
          </cell>
          <cell r="J1179" t="str">
            <v>03603605</v>
          </cell>
        </row>
        <row r="1180">
          <cell r="A1180">
            <v>3602424</v>
          </cell>
          <cell r="B1180" t="str">
            <v>RUIZ ABRIL</v>
          </cell>
          <cell r="C1180" t="str">
            <v>SANTIAGO</v>
          </cell>
          <cell r="D1180" t="str">
            <v>RISORGIVE</v>
          </cell>
          <cell r="E1180">
            <v>0</v>
          </cell>
          <cell r="F1180">
            <v>2008</v>
          </cell>
          <cell r="G1180">
            <v>0</v>
          </cell>
          <cell r="H1180" t="str">
            <v>EM</v>
          </cell>
          <cell r="I1180" t="str">
            <v>00031</v>
          </cell>
          <cell r="J1180" t="str">
            <v>03602424</v>
          </cell>
        </row>
        <row r="1181">
          <cell r="A1181">
            <v>3603523</v>
          </cell>
          <cell r="B1181" t="str">
            <v>SACCARDO</v>
          </cell>
          <cell r="C1181" t="str">
            <v>LODOVICO</v>
          </cell>
          <cell r="D1181" t="str">
            <v>U.S. SUMMANO</v>
          </cell>
          <cell r="E1181">
            <v>0</v>
          </cell>
          <cell r="F1181">
            <v>2007</v>
          </cell>
          <cell r="G1181">
            <v>0</v>
          </cell>
          <cell r="H1181" t="str">
            <v>EM</v>
          </cell>
          <cell r="I1181" t="str">
            <v>00137</v>
          </cell>
          <cell r="J1181" t="str">
            <v>03603523</v>
          </cell>
        </row>
        <row r="1182">
          <cell r="A1182">
            <v>3603381</v>
          </cell>
          <cell r="B1182" t="str">
            <v>SANTACA'</v>
          </cell>
          <cell r="C1182" t="str">
            <v>PIETRO</v>
          </cell>
          <cell r="D1182" t="str">
            <v>ATLETICA VALCHIAMPO</v>
          </cell>
          <cell r="E1182">
            <v>0</v>
          </cell>
          <cell r="F1182">
            <v>2007</v>
          </cell>
          <cell r="G1182">
            <v>0</v>
          </cell>
          <cell r="H1182" t="str">
            <v>EM</v>
          </cell>
          <cell r="I1182" t="str">
            <v>00140</v>
          </cell>
          <cell r="J1182" t="str">
            <v>03603381</v>
          </cell>
        </row>
        <row r="1183">
          <cell r="A1183">
            <v>3603590</v>
          </cell>
          <cell r="B1183" t="str">
            <v>SAVIO</v>
          </cell>
          <cell r="C1183" t="str">
            <v>GIOVANNI</v>
          </cell>
          <cell r="D1183" t="str">
            <v>AMICI DELL'ATLETICA VICENZA</v>
          </cell>
          <cell r="E1183">
            <v>0</v>
          </cell>
          <cell r="F1183">
            <v>2007</v>
          </cell>
          <cell r="G1183">
            <v>0</v>
          </cell>
          <cell r="H1183" t="str">
            <v>EM</v>
          </cell>
          <cell r="I1183" t="str">
            <v>00265</v>
          </cell>
          <cell r="J1183" t="str">
            <v>03603590</v>
          </cell>
        </row>
        <row r="1184">
          <cell r="A1184">
            <v>3603592</v>
          </cell>
          <cell r="B1184" t="str">
            <v>SCUDERI</v>
          </cell>
          <cell r="C1184" t="str">
            <v>MATTIA</v>
          </cell>
          <cell r="D1184" t="str">
            <v>AMICI DELL'ATLETICA VICENZA</v>
          </cell>
          <cell r="E1184">
            <v>0</v>
          </cell>
          <cell r="F1184">
            <v>2007</v>
          </cell>
          <cell r="G1184">
            <v>0</v>
          </cell>
          <cell r="H1184" t="str">
            <v>EM</v>
          </cell>
          <cell r="I1184" t="str">
            <v>00265</v>
          </cell>
          <cell r="J1184" t="str">
            <v>03603592</v>
          </cell>
        </row>
        <row r="1185">
          <cell r="A1185">
            <v>3606532</v>
          </cell>
          <cell r="B1185" t="str">
            <v>SORIO</v>
          </cell>
          <cell r="C1185" t="str">
            <v>MARCO DAMIANO</v>
          </cell>
          <cell r="D1185" t="str">
            <v>POLISPORTIVA SALF ALTOPADOVANA</v>
          </cell>
          <cell r="E1185">
            <v>0</v>
          </cell>
          <cell r="F1185">
            <v>2007</v>
          </cell>
          <cell r="G1185">
            <v>0</v>
          </cell>
          <cell r="H1185" t="str">
            <v>EM</v>
          </cell>
          <cell r="I1185" t="str">
            <v>00145</v>
          </cell>
          <cell r="J1185" t="str">
            <v>03606532</v>
          </cell>
        </row>
        <row r="1186">
          <cell r="A1186">
            <v>3604886</v>
          </cell>
          <cell r="B1186" t="str">
            <v>SPAGNOLO</v>
          </cell>
          <cell r="C1186" t="str">
            <v>PIETRO</v>
          </cell>
          <cell r="D1186" t="str">
            <v>POLISPORTIVA DUEVILLE</v>
          </cell>
          <cell r="E1186">
            <v>0</v>
          </cell>
          <cell r="F1186">
            <v>2008</v>
          </cell>
          <cell r="G1186">
            <v>0</v>
          </cell>
          <cell r="H1186" t="str">
            <v>EM</v>
          </cell>
          <cell r="I1186" t="str">
            <v>00112</v>
          </cell>
          <cell r="J1186" t="str">
            <v>03604886</v>
          </cell>
        </row>
        <row r="1187">
          <cell r="A1187">
            <v>3603711</v>
          </cell>
          <cell r="B1187" t="str">
            <v>SPANEVELLO</v>
          </cell>
          <cell r="C1187" t="str">
            <v>PIETRO</v>
          </cell>
          <cell r="D1187" t="str">
            <v>A.P.D. VALDAGNO</v>
          </cell>
          <cell r="E1187">
            <v>0</v>
          </cell>
          <cell r="F1187">
            <v>2007</v>
          </cell>
          <cell r="G1187">
            <v>0</v>
          </cell>
          <cell r="H1187" t="str">
            <v>EM</v>
          </cell>
          <cell r="I1187" t="str">
            <v>00135</v>
          </cell>
          <cell r="J1187" t="str">
            <v>03603711</v>
          </cell>
        </row>
        <row r="1188">
          <cell r="A1188">
            <v>3604583</v>
          </cell>
          <cell r="B1188" t="str">
            <v>TELLATIN</v>
          </cell>
          <cell r="C1188" t="str">
            <v>ALESSANDRO</v>
          </cell>
          <cell r="D1188" t="str">
            <v>POLISPORTIVA SALF ALTOPADOVANA</v>
          </cell>
          <cell r="E1188">
            <v>0</v>
          </cell>
          <cell r="F1188">
            <v>2008</v>
          </cell>
          <cell r="G1188">
            <v>0</v>
          </cell>
          <cell r="H1188" t="str">
            <v>EM</v>
          </cell>
          <cell r="I1188" t="str">
            <v>00145</v>
          </cell>
          <cell r="J1188" t="str">
            <v>03604583</v>
          </cell>
        </row>
        <row r="1189">
          <cell r="A1189">
            <v>3607463</v>
          </cell>
          <cell r="B1189" t="str">
            <v>TEZZA</v>
          </cell>
          <cell r="C1189" t="str">
            <v>FILIPPO</v>
          </cell>
          <cell r="D1189" t="str">
            <v>CSI ATLETICA COLLI BERICI A.S.D.</v>
          </cell>
          <cell r="E1189">
            <v>0</v>
          </cell>
          <cell r="F1189">
            <v>2008</v>
          </cell>
          <cell r="G1189">
            <v>0</v>
          </cell>
          <cell r="H1189" t="str">
            <v>EM</v>
          </cell>
          <cell r="I1189" t="str">
            <v>00070</v>
          </cell>
          <cell r="J1189" t="str">
            <v>03607463</v>
          </cell>
        </row>
        <row r="1190">
          <cell r="A1190">
            <v>3607464</v>
          </cell>
          <cell r="B1190" t="str">
            <v>TEZZA</v>
          </cell>
          <cell r="C1190" t="str">
            <v>TOMMASO</v>
          </cell>
          <cell r="D1190" t="str">
            <v>CSI ATLETICA COLLI BERICI A.S.D.</v>
          </cell>
          <cell r="E1190">
            <v>0</v>
          </cell>
          <cell r="F1190">
            <v>2008</v>
          </cell>
          <cell r="G1190">
            <v>0</v>
          </cell>
          <cell r="H1190" t="str">
            <v>EM</v>
          </cell>
          <cell r="I1190" t="str">
            <v>00070</v>
          </cell>
          <cell r="J1190" t="str">
            <v>03607464</v>
          </cell>
        </row>
        <row r="1191">
          <cell r="A1191">
            <v>3602619</v>
          </cell>
          <cell r="B1191" t="str">
            <v>TIRAPELLE</v>
          </cell>
          <cell r="C1191" t="str">
            <v>LEONARDO</v>
          </cell>
          <cell r="D1191" t="str">
            <v>ATLETICA MONTECCHIO MAGGIORE</v>
          </cell>
          <cell r="E1191">
            <v>0</v>
          </cell>
          <cell r="F1191">
            <v>2007</v>
          </cell>
          <cell r="G1191">
            <v>0</v>
          </cell>
          <cell r="H1191" t="str">
            <v>EM</v>
          </cell>
          <cell r="I1191" t="str">
            <v>00346</v>
          </cell>
          <cell r="J1191" t="str">
            <v>03602619</v>
          </cell>
        </row>
        <row r="1192">
          <cell r="A1192">
            <v>3602905</v>
          </cell>
          <cell r="B1192" t="str">
            <v>TIRELLI</v>
          </cell>
          <cell r="C1192" t="str">
            <v>MANUEL</v>
          </cell>
          <cell r="D1192" t="str">
            <v>SPAZI VERDI</v>
          </cell>
          <cell r="E1192">
            <v>0</v>
          </cell>
          <cell r="F1192">
            <v>2007</v>
          </cell>
          <cell r="G1192">
            <v>0</v>
          </cell>
          <cell r="H1192" t="str">
            <v>EM</v>
          </cell>
          <cell r="I1192" t="str">
            <v>00298</v>
          </cell>
          <cell r="J1192" t="str">
            <v>03602905</v>
          </cell>
        </row>
        <row r="1193">
          <cell r="A1193">
            <v>3606618</v>
          </cell>
          <cell r="B1193" t="str">
            <v>TODESCO</v>
          </cell>
          <cell r="C1193" t="str">
            <v>PIETRO</v>
          </cell>
          <cell r="D1193" t="str">
            <v>POLISPORTIVA SALF ALTOPADOVANA</v>
          </cell>
          <cell r="E1193">
            <v>0</v>
          </cell>
          <cell r="F1193">
            <v>2008</v>
          </cell>
          <cell r="G1193">
            <v>0</v>
          </cell>
          <cell r="H1193" t="str">
            <v>EM</v>
          </cell>
          <cell r="I1193" t="str">
            <v>00145</v>
          </cell>
          <cell r="J1193" t="str">
            <v>03606618</v>
          </cell>
        </row>
        <row r="1194">
          <cell r="A1194">
            <v>3602547</v>
          </cell>
          <cell r="B1194" t="str">
            <v>TODESCO</v>
          </cell>
          <cell r="C1194" t="str">
            <v>SAMUELE</v>
          </cell>
          <cell r="D1194" t="str">
            <v>ATLETICA UNION CREAZZO A.S.D.</v>
          </cell>
          <cell r="E1194">
            <v>0</v>
          </cell>
          <cell r="F1194">
            <v>2008</v>
          </cell>
          <cell r="G1194">
            <v>0</v>
          </cell>
          <cell r="H1194" t="str">
            <v>EM</v>
          </cell>
          <cell r="I1194" t="str">
            <v>00101</v>
          </cell>
          <cell r="J1194" t="str">
            <v>03602547</v>
          </cell>
        </row>
        <row r="1195">
          <cell r="A1195">
            <v>3602551</v>
          </cell>
          <cell r="B1195" t="str">
            <v>TREVISAN</v>
          </cell>
          <cell r="C1195" t="str">
            <v>CRISTIAN</v>
          </cell>
          <cell r="D1195" t="str">
            <v>ATLETICA UNION CREAZZO A.S.D.</v>
          </cell>
          <cell r="E1195">
            <v>0</v>
          </cell>
          <cell r="F1195">
            <v>2007</v>
          </cell>
          <cell r="G1195">
            <v>0</v>
          </cell>
          <cell r="H1195" t="str">
            <v>EM</v>
          </cell>
          <cell r="I1195" t="str">
            <v>00101</v>
          </cell>
          <cell r="J1195" t="str">
            <v>03602551</v>
          </cell>
        </row>
        <row r="1196">
          <cell r="A1196">
            <v>3604052</v>
          </cell>
          <cell r="B1196" t="str">
            <v>VALDO</v>
          </cell>
          <cell r="C1196" t="str">
            <v>ENRICO</v>
          </cell>
          <cell r="D1196" t="str">
            <v>U.S. SUMMANO</v>
          </cell>
          <cell r="E1196">
            <v>0</v>
          </cell>
          <cell r="F1196">
            <v>2007</v>
          </cell>
          <cell r="G1196">
            <v>0</v>
          </cell>
          <cell r="H1196" t="str">
            <v>EM</v>
          </cell>
          <cell r="I1196" t="str">
            <v>00137</v>
          </cell>
          <cell r="J1196" t="str">
            <v>03604052</v>
          </cell>
        </row>
        <row r="1197">
          <cell r="A1197">
            <v>3604266</v>
          </cell>
          <cell r="B1197" t="str">
            <v>VALLORTIGARA</v>
          </cell>
          <cell r="C1197" t="str">
            <v>SIMONE</v>
          </cell>
          <cell r="D1197" t="str">
            <v>CSI ATLETICA COLLI BERICI A.S.D.</v>
          </cell>
          <cell r="E1197">
            <v>0</v>
          </cell>
          <cell r="F1197">
            <v>2007</v>
          </cell>
          <cell r="G1197">
            <v>0</v>
          </cell>
          <cell r="H1197" t="str">
            <v>EM</v>
          </cell>
          <cell r="I1197" t="str">
            <v>00070</v>
          </cell>
          <cell r="J1197" t="str">
            <v>03604266</v>
          </cell>
        </row>
        <row r="1198">
          <cell r="A1198">
            <v>3602622</v>
          </cell>
          <cell r="B1198" t="str">
            <v>VENCATO</v>
          </cell>
          <cell r="C1198" t="str">
            <v>LEONARDO</v>
          </cell>
          <cell r="D1198" t="str">
            <v>ATLETICA MONTECCHIO MAGGIORE</v>
          </cell>
          <cell r="E1198">
            <v>0</v>
          </cell>
          <cell r="F1198">
            <v>2007</v>
          </cell>
          <cell r="G1198">
            <v>0</v>
          </cell>
          <cell r="H1198" t="str">
            <v>EM</v>
          </cell>
          <cell r="I1198" t="str">
            <v>00346</v>
          </cell>
          <cell r="J1198" t="str">
            <v>03602622</v>
          </cell>
        </row>
        <row r="1199">
          <cell r="A1199">
            <v>3607465</v>
          </cell>
          <cell r="B1199" t="str">
            <v>VERARDI</v>
          </cell>
          <cell r="C1199" t="str">
            <v>LUCA</v>
          </cell>
          <cell r="D1199" t="str">
            <v>CSI ATLETICA COLLI BERICI A.S.D.</v>
          </cell>
          <cell r="E1199">
            <v>0</v>
          </cell>
          <cell r="F1199">
            <v>2008</v>
          </cell>
          <cell r="G1199">
            <v>0</v>
          </cell>
          <cell r="H1199" t="str">
            <v>EM</v>
          </cell>
          <cell r="I1199" t="str">
            <v>00070</v>
          </cell>
          <cell r="J1199" t="str">
            <v>03607465</v>
          </cell>
        </row>
        <row r="1200">
          <cell r="A1200">
            <v>3604975</v>
          </cell>
          <cell r="B1200" t="str">
            <v>VICINO</v>
          </cell>
          <cell r="C1200" t="str">
            <v>ALEX</v>
          </cell>
          <cell r="D1200" t="str">
            <v>POLISPORTIVA DUEVILLE</v>
          </cell>
          <cell r="E1200">
            <v>0</v>
          </cell>
          <cell r="F1200">
            <v>2007</v>
          </cell>
          <cell r="G1200">
            <v>0</v>
          </cell>
          <cell r="H1200" t="str">
            <v>EM</v>
          </cell>
          <cell r="I1200" t="str">
            <v>00112</v>
          </cell>
          <cell r="J1200" t="str">
            <v>03604975</v>
          </cell>
        </row>
        <row r="1201">
          <cell r="A1201">
            <v>3603300</v>
          </cell>
          <cell r="B1201" t="str">
            <v>ZANATTA</v>
          </cell>
          <cell r="C1201" t="str">
            <v>GIOVANNI</v>
          </cell>
          <cell r="D1201" t="str">
            <v>A.P.D. VALDAGNO</v>
          </cell>
          <cell r="E1201">
            <v>0</v>
          </cell>
          <cell r="F1201">
            <v>2007</v>
          </cell>
          <cell r="G1201">
            <v>0</v>
          </cell>
          <cell r="H1201" t="str">
            <v>EM</v>
          </cell>
          <cell r="I1201" t="str">
            <v>00135</v>
          </cell>
          <cell r="J1201" t="str">
            <v>03603300</v>
          </cell>
        </row>
        <row r="1202">
          <cell r="A1202">
            <v>3604873</v>
          </cell>
          <cell r="B1202" t="str">
            <v>ZANETTI</v>
          </cell>
          <cell r="C1202" t="str">
            <v>ALEX</v>
          </cell>
          <cell r="D1202" t="str">
            <v>POLISPORTIVA SALF ALTOPADOVANA</v>
          </cell>
          <cell r="E1202">
            <v>0</v>
          </cell>
          <cell r="F1202">
            <v>2007</v>
          </cell>
          <cell r="G1202">
            <v>0</v>
          </cell>
          <cell r="H1202" t="str">
            <v>EM</v>
          </cell>
          <cell r="I1202" t="str">
            <v>00145</v>
          </cell>
          <cell r="J1202" t="str">
            <v>03604873</v>
          </cell>
        </row>
        <row r="1203">
          <cell r="A1203">
            <v>3604503</v>
          </cell>
          <cell r="B1203" t="str">
            <v>ZANIN</v>
          </cell>
          <cell r="C1203" t="str">
            <v>GABRIELE</v>
          </cell>
          <cell r="D1203" t="str">
            <v>POL. DIL. MONTECCHIO PRECALCINO</v>
          </cell>
          <cell r="E1203">
            <v>0</v>
          </cell>
          <cell r="F1203">
            <v>2007</v>
          </cell>
          <cell r="G1203">
            <v>0</v>
          </cell>
          <cell r="H1203" t="str">
            <v>EM</v>
          </cell>
          <cell r="I1203" t="str">
            <v>00004</v>
          </cell>
          <cell r="J1203" t="str">
            <v>03604503</v>
          </cell>
        </row>
        <row r="1204">
          <cell r="A1204">
            <v>3604270</v>
          </cell>
          <cell r="B1204" t="str">
            <v>ZANON</v>
          </cell>
          <cell r="C1204" t="str">
            <v>TOMMASO</v>
          </cell>
          <cell r="D1204" t="str">
            <v>CSI ATLETICA COLLI BERICI A.S.D.</v>
          </cell>
          <cell r="E1204">
            <v>0</v>
          </cell>
          <cell r="F1204">
            <v>2007</v>
          </cell>
          <cell r="G1204">
            <v>0</v>
          </cell>
          <cell r="H1204" t="str">
            <v>EM</v>
          </cell>
          <cell r="I1204" t="str">
            <v>00070</v>
          </cell>
          <cell r="J1204" t="str">
            <v>03604270</v>
          </cell>
        </row>
        <row r="1205">
          <cell r="A1205">
            <v>3603597</v>
          </cell>
          <cell r="B1205" t="str">
            <v>ZEN</v>
          </cell>
          <cell r="C1205" t="str">
            <v>FILIPPO</v>
          </cell>
          <cell r="D1205" t="str">
            <v>AMICI DELL'ATLETICA VICENZA</v>
          </cell>
          <cell r="E1205">
            <v>0</v>
          </cell>
          <cell r="F1205">
            <v>2008</v>
          </cell>
          <cell r="G1205">
            <v>0</v>
          </cell>
          <cell r="H1205" t="str">
            <v>EM</v>
          </cell>
          <cell r="I1205" t="str">
            <v>00265</v>
          </cell>
          <cell r="J1205" t="str">
            <v>03603597</v>
          </cell>
        </row>
        <row r="1206">
          <cell r="A1206">
            <v>3602627</v>
          </cell>
          <cell r="B1206" t="str">
            <v>ZORZETTO</v>
          </cell>
          <cell r="C1206" t="str">
            <v>FRANCESCO</v>
          </cell>
          <cell r="D1206" t="str">
            <v>ATLETICA MONTECCHIO MAGGIORE</v>
          </cell>
          <cell r="E1206">
            <v>0</v>
          </cell>
          <cell r="F1206">
            <v>2008</v>
          </cell>
          <cell r="G1206">
            <v>0</v>
          </cell>
          <cell r="H1206" t="str">
            <v>EM</v>
          </cell>
          <cell r="I1206" t="str">
            <v>00346</v>
          </cell>
          <cell r="J1206" t="str">
            <v>03602627</v>
          </cell>
        </row>
        <row r="1207">
          <cell r="A1207">
            <v>3602560</v>
          </cell>
          <cell r="B1207" t="str">
            <v>ZUCCON</v>
          </cell>
          <cell r="C1207" t="str">
            <v>SARA</v>
          </cell>
          <cell r="D1207" t="str">
            <v>GRUPPO SPORTIVO ALPINI VICENZA</v>
          </cell>
          <cell r="E1207">
            <v>0</v>
          </cell>
          <cell r="F1207">
            <v>2007</v>
          </cell>
          <cell r="G1207">
            <v>0</v>
          </cell>
          <cell r="H1207" t="str">
            <v>EM</v>
          </cell>
          <cell r="I1207" t="str">
            <v>00288</v>
          </cell>
          <cell r="J1207" t="str">
            <v>03602560</v>
          </cell>
        </row>
        <row r="1208">
          <cell r="A1208">
            <v>3604468</v>
          </cell>
          <cell r="B1208" t="str">
            <v>ZULIAN</v>
          </cell>
          <cell r="C1208" t="str">
            <v>GABRIELE</v>
          </cell>
          <cell r="D1208" t="str">
            <v>SPAZI VERDI</v>
          </cell>
          <cell r="E1208">
            <v>0</v>
          </cell>
          <cell r="F1208">
            <v>2008</v>
          </cell>
          <cell r="G1208">
            <v>0</v>
          </cell>
          <cell r="H1208" t="str">
            <v>EM</v>
          </cell>
          <cell r="I1208" t="str">
            <v>00298</v>
          </cell>
          <cell r="J1208" t="str">
            <v>03604468</v>
          </cell>
        </row>
        <row r="1209">
          <cell r="A1209">
            <v>3604419</v>
          </cell>
          <cell r="B1209" t="str">
            <v>ZURLO</v>
          </cell>
          <cell r="C1209" t="str">
            <v>RICCARDO</v>
          </cell>
          <cell r="D1209" t="str">
            <v>POLISPORTIVA SALF ALTOPADOVANA</v>
          </cell>
          <cell r="E1209">
            <v>0</v>
          </cell>
          <cell r="F1209">
            <v>2008</v>
          </cell>
          <cell r="G1209">
            <v>0</v>
          </cell>
          <cell r="H1209" t="str">
            <v>EM</v>
          </cell>
          <cell r="I1209" t="str">
            <v>00145</v>
          </cell>
          <cell r="J1209" t="str">
            <v>03604419</v>
          </cell>
        </row>
        <row r="1210">
          <cell r="A1210">
            <v>3604192</v>
          </cell>
          <cell r="B1210" t="str">
            <v>AIT ALI</v>
          </cell>
          <cell r="C1210" t="str">
            <v>IMAN</v>
          </cell>
          <cell r="D1210" t="str">
            <v>CSI ATLETICA COLLI BERICI A.S.D.</v>
          </cell>
          <cell r="E1210">
            <v>0</v>
          </cell>
          <cell r="F1210">
            <v>2000</v>
          </cell>
          <cell r="G1210">
            <v>0</v>
          </cell>
          <cell r="H1210" t="str">
            <v>JF</v>
          </cell>
          <cell r="I1210" t="str">
            <v>00070</v>
          </cell>
          <cell r="J1210" t="str">
            <v>03604192</v>
          </cell>
        </row>
        <row r="1211">
          <cell r="A1211">
            <v>3603110</v>
          </cell>
          <cell r="B1211" t="str">
            <v>ANDRIOLO</v>
          </cell>
          <cell r="C1211" t="str">
            <v>ERICA</v>
          </cell>
          <cell r="D1211" t="str">
            <v>ATLETICA UNION CREAZZO A.S.D.</v>
          </cell>
          <cell r="E1211">
            <v>0</v>
          </cell>
          <cell r="F1211">
            <v>2000</v>
          </cell>
          <cell r="G1211">
            <v>0</v>
          </cell>
          <cell r="H1211" t="str">
            <v>JF</v>
          </cell>
          <cell r="I1211" t="str">
            <v>00101</v>
          </cell>
          <cell r="J1211" t="str">
            <v>03603110</v>
          </cell>
        </row>
        <row r="1212">
          <cell r="A1212">
            <v>3603511</v>
          </cell>
          <cell r="B1212" t="str">
            <v>BERTOLDO</v>
          </cell>
          <cell r="C1212" t="str">
            <v>ARIANNA</v>
          </cell>
          <cell r="D1212" t="str">
            <v>U.S. SUMMANO</v>
          </cell>
          <cell r="E1212">
            <v>0</v>
          </cell>
          <cell r="F1212">
            <v>2000</v>
          </cell>
          <cell r="G1212">
            <v>0</v>
          </cell>
          <cell r="H1212" t="str">
            <v>JF</v>
          </cell>
          <cell r="I1212" t="str">
            <v>00137</v>
          </cell>
          <cell r="J1212" t="str">
            <v>03603511</v>
          </cell>
        </row>
        <row r="1213">
          <cell r="A1213">
            <v>3603037</v>
          </cell>
          <cell r="B1213" t="str">
            <v>BIANCHETTI</v>
          </cell>
          <cell r="C1213" t="str">
            <v>KATRIN</v>
          </cell>
          <cell r="D1213" t="str">
            <v>ATLETICA ARZIGNANO</v>
          </cell>
          <cell r="E1213">
            <v>0</v>
          </cell>
          <cell r="F1213">
            <v>1999</v>
          </cell>
          <cell r="G1213">
            <v>0</v>
          </cell>
          <cell r="H1213" t="str">
            <v>JF</v>
          </cell>
          <cell r="I1213" t="str">
            <v>00131</v>
          </cell>
          <cell r="J1213" t="str">
            <v>03603037</v>
          </cell>
        </row>
        <row r="1214">
          <cell r="A1214">
            <v>3603942</v>
          </cell>
          <cell r="B1214" t="str">
            <v>BONATO</v>
          </cell>
          <cell r="C1214" t="str">
            <v>LUISA</v>
          </cell>
          <cell r="D1214" t="str">
            <v>POLISPORTIVA DUEVILLE</v>
          </cell>
          <cell r="E1214">
            <v>0</v>
          </cell>
          <cell r="F1214">
            <v>2000</v>
          </cell>
          <cell r="G1214">
            <v>0</v>
          </cell>
          <cell r="H1214" t="str">
            <v>JF</v>
          </cell>
          <cell r="I1214" t="str">
            <v>00112</v>
          </cell>
          <cell r="J1214" t="str">
            <v>03603942</v>
          </cell>
        </row>
        <row r="1215">
          <cell r="A1215">
            <v>3603271</v>
          </cell>
          <cell r="B1215" t="str">
            <v>CARIOLATO</v>
          </cell>
          <cell r="C1215" t="str">
            <v>ELISA</v>
          </cell>
          <cell r="D1215" t="str">
            <v>A.P.D. VALDAGNO</v>
          </cell>
          <cell r="E1215">
            <v>0</v>
          </cell>
          <cell r="F1215">
            <v>2000</v>
          </cell>
          <cell r="G1215">
            <v>0</v>
          </cell>
          <cell r="H1215" t="str">
            <v>JF</v>
          </cell>
          <cell r="I1215" t="str">
            <v>00135</v>
          </cell>
          <cell r="J1215" t="str">
            <v>03603271</v>
          </cell>
        </row>
        <row r="1216">
          <cell r="A1216">
            <v>3604812</v>
          </cell>
          <cell r="B1216" t="str">
            <v>CENCHERLE</v>
          </cell>
          <cell r="C1216" t="str">
            <v>GIULIA</v>
          </cell>
          <cell r="D1216" t="str">
            <v>A.S.D. VALLI DEL PASUBIO</v>
          </cell>
          <cell r="E1216">
            <v>0</v>
          </cell>
          <cell r="F1216">
            <v>1999</v>
          </cell>
          <cell r="G1216">
            <v>0</v>
          </cell>
          <cell r="H1216" t="str">
            <v>JF</v>
          </cell>
          <cell r="I1216" t="str">
            <v>00073</v>
          </cell>
          <cell r="J1216" t="str">
            <v>03604812</v>
          </cell>
        </row>
        <row r="1217">
          <cell r="A1217">
            <v>3603042</v>
          </cell>
          <cell r="B1217" t="str">
            <v>CENSI</v>
          </cell>
          <cell r="C1217" t="str">
            <v>ANNA</v>
          </cell>
          <cell r="D1217" t="str">
            <v>ATLETICA ARZIGNANO</v>
          </cell>
          <cell r="E1217">
            <v>0</v>
          </cell>
          <cell r="F1217">
            <v>2000</v>
          </cell>
          <cell r="G1217">
            <v>0</v>
          </cell>
          <cell r="H1217" t="str">
            <v>JF</v>
          </cell>
          <cell r="I1217" t="str">
            <v>00131</v>
          </cell>
          <cell r="J1217" t="str">
            <v>03603042</v>
          </cell>
        </row>
        <row r="1218">
          <cell r="A1218">
            <v>3603955</v>
          </cell>
          <cell r="B1218" t="str">
            <v>CRESTANI</v>
          </cell>
          <cell r="C1218" t="str">
            <v>CATERINA</v>
          </cell>
          <cell r="D1218" t="str">
            <v>POLISPORTIVA DUEVILLE</v>
          </cell>
          <cell r="E1218">
            <v>0</v>
          </cell>
          <cell r="F1218">
            <v>1999</v>
          </cell>
          <cell r="G1218">
            <v>0</v>
          </cell>
          <cell r="H1218" t="str">
            <v>JF</v>
          </cell>
          <cell r="I1218" t="str">
            <v>00112</v>
          </cell>
          <cell r="J1218" t="str">
            <v>03603955</v>
          </cell>
        </row>
        <row r="1219">
          <cell r="A1219">
            <v>3603957</v>
          </cell>
          <cell r="B1219" t="str">
            <v>CRISTOFORI</v>
          </cell>
          <cell r="C1219" t="str">
            <v>SARA</v>
          </cell>
          <cell r="D1219" t="str">
            <v>POLISPORTIVA DUEVILLE</v>
          </cell>
          <cell r="E1219">
            <v>0</v>
          </cell>
          <cell r="F1219">
            <v>2000</v>
          </cell>
          <cell r="G1219">
            <v>0</v>
          </cell>
          <cell r="H1219" t="str">
            <v>JF</v>
          </cell>
          <cell r="I1219" t="str">
            <v>00112</v>
          </cell>
          <cell r="J1219" t="str">
            <v>03603957</v>
          </cell>
        </row>
        <row r="1220">
          <cell r="A1220">
            <v>3604214</v>
          </cell>
          <cell r="B1220" t="str">
            <v>DAL MASO</v>
          </cell>
          <cell r="C1220" t="str">
            <v>VALENTINA</v>
          </cell>
          <cell r="D1220" t="str">
            <v>CSI ATLETICA COLLI BERICI A.S.D.</v>
          </cell>
          <cell r="E1220">
            <v>0</v>
          </cell>
          <cell r="F1220">
            <v>2000</v>
          </cell>
          <cell r="G1220">
            <v>0</v>
          </cell>
          <cell r="H1220" t="str">
            <v>JF</v>
          </cell>
          <cell r="I1220" t="str">
            <v>00070</v>
          </cell>
          <cell r="J1220" t="str">
            <v>03604214</v>
          </cell>
        </row>
        <row r="1221">
          <cell r="A1221">
            <v>3604685</v>
          </cell>
          <cell r="B1221" t="str">
            <v>DE POLI</v>
          </cell>
          <cell r="C1221" t="str">
            <v>SOFIA</v>
          </cell>
          <cell r="D1221" t="str">
            <v>POLISPORTIVA SALF ALTOPADOVANA</v>
          </cell>
          <cell r="E1221">
            <v>0</v>
          </cell>
          <cell r="F1221">
            <v>1999</v>
          </cell>
          <cell r="G1221">
            <v>0</v>
          </cell>
          <cell r="H1221" t="str">
            <v>JF</v>
          </cell>
          <cell r="I1221" t="str">
            <v>00145</v>
          </cell>
          <cell r="J1221" t="str">
            <v>03604685</v>
          </cell>
        </row>
        <row r="1222">
          <cell r="A1222">
            <v>3604020</v>
          </cell>
          <cell r="B1222" t="str">
            <v>FABRELLO</v>
          </cell>
          <cell r="C1222" t="str">
            <v>LAURA</v>
          </cell>
          <cell r="D1222" t="str">
            <v>POLISPORTIVA DUEVILLE</v>
          </cell>
          <cell r="E1222">
            <v>0</v>
          </cell>
          <cell r="F1222">
            <v>2000</v>
          </cell>
          <cell r="G1222">
            <v>0</v>
          </cell>
          <cell r="H1222" t="str">
            <v>JF</v>
          </cell>
          <cell r="I1222" t="str">
            <v>00112</v>
          </cell>
          <cell r="J1222" t="str">
            <v>03604020</v>
          </cell>
        </row>
        <row r="1223">
          <cell r="A1223">
            <v>3607454</v>
          </cell>
          <cell r="B1223" t="str">
            <v>FALDANI</v>
          </cell>
          <cell r="C1223" t="str">
            <v>MARTINA</v>
          </cell>
          <cell r="D1223" t="str">
            <v>POLISPORTIVA SALF ALTOPADOVANA</v>
          </cell>
          <cell r="E1223">
            <v>0</v>
          </cell>
          <cell r="F1223">
            <v>1999</v>
          </cell>
          <cell r="G1223">
            <v>0</v>
          </cell>
          <cell r="H1223" t="str">
            <v>JF</v>
          </cell>
          <cell r="I1223" t="str">
            <v>00145</v>
          </cell>
          <cell r="J1223" t="str">
            <v>03607454</v>
          </cell>
        </row>
        <row r="1224">
          <cell r="A1224">
            <v>3603779</v>
          </cell>
          <cell r="B1224" t="str">
            <v>FIORIO</v>
          </cell>
          <cell r="C1224" t="str">
            <v>CHIARA</v>
          </cell>
          <cell r="D1224" t="str">
            <v>G.S. LEONICENA</v>
          </cell>
          <cell r="E1224">
            <v>0</v>
          </cell>
          <cell r="F1224">
            <v>2000</v>
          </cell>
          <cell r="G1224">
            <v>0</v>
          </cell>
          <cell r="H1224" t="str">
            <v>JF</v>
          </cell>
          <cell r="I1224" t="str">
            <v>00136</v>
          </cell>
          <cell r="J1224" t="str">
            <v>03603779</v>
          </cell>
        </row>
        <row r="1225">
          <cell r="A1225">
            <v>3604021</v>
          </cell>
          <cell r="B1225" t="str">
            <v>GALVAN</v>
          </cell>
          <cell r="C1225" t="str">
            <v>EVA</v>
          </cell>
          <cell r="D1225" t="str">
            <v>POLISPORTIVA DUEVILLE</v>
          </cell>
          <cell r="E1225">
            <v>0</v>
          </cell>
          <cell r="F1225">
            <v>1999</v>
          </cell>
          <cell r="G1225">
            <v>0</v>
          </cell>
          <cell r="H1225" t="str">
            <v>JF</v>
          </cell>
          <cell r="I1225" t="str">
            <v>00112</v>
          </cell>
          <cell r="J1225" t="str">
            <v>03604021</v>
          </cell>
        </row>
        <row r="1226">
          <cell r="A1226">
            <v>3602506</v>
          </cell>
          <cell r="B1226" t="str">
            <v>GRIGNOLO</v>
          </cell>
          <cell r="C1226" t="str">
            <v>ALESSIA</v>
          </cell>
          <cell r="D1226" t="str">
            <v>ATLETICA UNION CREAZZO A.S.D.</v>
          </cell>
          <cell r="E1226">
            <v>0</v>
          </cell>
          <cell r="F1226">
            <v>2000</v>
          </cell>
          <cell r="G1226">
            <v>0</v>
          </cell>
          <cell r="H1226" t="str">
            <v>JF</v>
          </cell>
          <cell r="I1226" t="str">
            <v>00101</v>
          </cell>
          <cell r="J1226" t="str">
            <v>03602506</v>
          </cell>
        </row>
        <row r="1227">
          <cell r="A1227">
            <v>3603282</v>
          </cell>
          <cell r="B1227" t="str">
            <v>KOUAKOU</v>
          </cell>
          <cell r="C1227" t="str">
            <v>MOILLET</v>
          </cell>
          <cell r="D1227" t="str">
            <v>A.P.D. VALDAGNO</v>
          </cell>
          <cell r="E1227">
            <v>0</v>
          </cell>
          <cell r="F1227">
            <v>1999</v>
          </cell>
          <cell r="G1227">
            <v>0</v>
          </cell>
          <cell r="H1227" t="str">
            <v>JF</v>
          </cell>
          <cell r="I1227" t="str">
            <v>00135</v>
          </cell>
          <cell r="J1227" t="str">
            <v>03603282</v>
          </cell>
        </row>
        <row r="1228">
          <cell r="A1228">
            <v>3603515</v>
          </cell>
          <cell r="B1228" t="str">
            <v>LONGHI</v>
          </cell>
          <cell r="C1228" t="str">
            <v>NICOLE</v>
          </cell>
          <cell r="D1228" t="str">
            <v>U.S. SUMMANO</v>
          </cell>
          <cell r="E1228">
            <v>0</v>
          </cell>
          <cell r="F1228">
            <v>2000</v>
          </cell>
          <cell r="G1228">
            <v>0</v>
          </cell>
          <cell r="H1228" t="str">
            <v>JF</v>
          </cell>
          <cell r="I1228" t="str">
            <v>00137</v>
          </cell>
          <cell r="J1228" t="str">
            <v>03603515</v>
          </cell>
        </row>
        <row r="1229">
          <cell r="A1229">
            <v>3607214</v>
          </cell>
          <cell r="B1229" t="str">
            <v>LONGHI</v>
          </cell>
          <cell r="C1229" t="str">
            <v>VALERIA</v>
          </cell>
          <cell r="D1229" t="str">
            <v>A.P.D. VALDAGNO</v>
          </cell>
          <cell r="E1229">
            <v>0</v>
          </cell>
          <cell r="F1229">
            <v>2000</v>
          </cell>
          <cell r="G1229">
            <v>0</v>
          </cell>
          <cell r="H1229" t="str">
            <v>JF</v>
          </cell>
          <cell r="I1229" t="str">
            <v>00135</v>
          </cell>
          <cell r="J1229" t="str">
            <v>03607214</v>
          </cell>
        </row>
        <row r="1230">
          <cell r="A1230">
            <v>3604239</v>
          </cell>
          <cell r="B1230" t="str">
            <v>MAGRIN</v>
          </cell>
          <cell r="C1230" t="str">
            <v>ALESSIA</v>
          </cell>
          <cell r="D1230" t="str">
            <v>CSI ATLETICA COLLI BERICI A.S.D.</v>
          </cell>
          <cell r="E1230">
            <v>0</v>
          </cell>
          <cell r="F1230">
            <v>2000</v>
          </cell>
          <cell r="G1230">
            <v>0</v>
          </cell>
          <cell r="H1230" t="str">
            <v>JF</v>
          </cell>
          <cell r="I1230" t="str">
            <v>00070</v>
          </cell>
          <cell r="J1230" t="str">
            <v>03604239</v>
          </cell>
        </row>
        <row r="1231">
          <cell r="A1231">
            <v>3603978</v>
          </cell>
          <cell r="B1231" t="str">
            <v>MARCON</v>
          </cell>
          <cell r="C1231" t="str">
            <v>LAURA</v>
          </cell>
          <cell r="D1231" t="str">
            <v>POLISPORTIVA DUEVILLE</v>
          </cell>
          <cell r="E1231">
            <v>0</v>
          </cell>
          <cell r="F1231">
            <v>2000</v>
          </cell>
          <cell r="G1231">
            <v>0</v>
          </cell>
          <cell r="H1231" t="str">
            <v>JF</v>
          </cell>
          <cell r="I1231" t="str">
            <v>00112</v>
          </cell>
          <cell r="J1231" t="str">
            <v>03603978</v>
          </cell>
        </row>
        <row r="1232">
          <cell r="A1232">
            <v>3602518</v>
          </cell>
          <cell r="B1232" t="str">
            <v>MARTINI</v>
          </cell>
          <cell r="C1232" t="str">
            <v>NOEMI</v>
          </cell>
          <cell r="D1232" t="str">
            <v>ATLETICA UNION CREAZZO A.S.D.</v>
          </cell>
          <cell r="E1232">
            <v>0</v>
          </cell>
          <cell r="F1232">
            <v>2000</v>
          </cell>
          <cell r="G1232">
            <v>0</v>
          </cell>
          <cell r="H1232" t="str">
            <v>JF</v>
          </cell>
          <cell r="I1232" t="str">
            <v>00101</v>
          </cell>
          <cell r="J1232" t="str">
            <v>03602518</v>
          </cell>
        </row>
        <row r="1233">
          <cell r="A1233">
            <v>3603078</v>
          </cell>
          <cell r="B1233" t="str">
            <v>MASIERO</v>
          </cell>
          <cell r="C1233" t="str">
            <v>SILVIA</v>
          </cell>
          <cell r="D1233" t="str">
            <v>ATLETICA ARZIGNANO</v>
          </cell>
          <cell r="E1233">
            <v>0</v>
          </cell>
          <cell r="F1233">
            <v>1999</v>
          </cell>
          <cell r="G1233">
            <v>0</v>
          </cell>
          <cell r="H1233" t="str">
            <v>JF</v>
          </cell>
          <cell r="I1233" t="str">
            <v>00131</v>
          </cell>
          <cell r="J1233" t="str">
            <v>03603078</v>
          </cell>
        </row>
        <row r="1234">
          <cell r="A1234">
            <v>3603980</v>
          </cell>
          <cell r="B1234" t="str">
            <v>MERLO</v>
          </cell>
          <cell r="C1234" t="str">
            <v>MARTA</v>
          </cell>
          <cell r="D1234" t="str">
            <v>POLISPORTIVA DUEVILLE</v>
          </cell>
          <cell r="E1234">
            <v>0</v>
          </cell>
          <cell r="F1234">
            <v>1999</v>
          </cell>
          <cell r="G1234">
            <v>0</v>
          </cell>
          <cell r="H1234" t="str">
            <v>JF</v>
          </cell>
          <cell r="I1234" t="str">
            <v>00112</v>
          </cell>
          <cell r="J1234" t="str">
            <v>03603980</v>
          </cell>
        </row>
        <row r="1235">
          <cell r="A1235">
            <v>3602402</v>
          </cell>
          <cell r="B1235" t="str">
            <v>MOZZO</v>
          </cell>
          <cell r="C1235" t="str">
            <v>MARTINA</v>
          </cell>
          <cell r="D1235" t="str">
            <v>RISORGIVE</v>
          </cell>
          <cell r="E1235">
            <v>0</v>
          </cell>
          <cell r="F1235">
            <v>1999</v>
          </cell>
          <cell r="G1235">
            <v>0</v>
          </cell>
          <cell r="H1235" t="str">
            <v>JF</v>
          </cell>
          <cell r="I1235" t="str">
            <v>00031</v>
          </cell>
          <cell r="J1235" t="str">
            <v>03602402</v>
          </cell>
        </row>
        <row r="1236">
          <cell r="A1236">
            <v>3602531</v>
          </cell>
          <cell r="B1236" t="str">
            <v>PALMA</v>
          </cell>
          <cell r="C1236" t="str">
            <v>LUCREZIA</v>
          </cell>
          <cell r="D1236" t="str">
            <v>ATLETICA UNION CREAZZO A.S.D.</v>
          </cell>
          <cell r="E1236">
            <v>0</v>
          </cell>
          <cell r="F1236">
            <v>1999</v>
          </cell>
          <cell r="G1236">
            <v>0</v>
          </cell>
          <cell r="H1236" t="str">
            <v>JF</v>
          </cell>
          <cell r="I1236" t="str">
            <v>00101</v>
          </cell>
          <cell r="J1236" t="str">
            <v>03602531</v>
          </cell>
        </row>
        <row r="1237">
          <cell r="A1237">
            <v>3605745</v>
          </cell>
          <cell r="B1237" t="str">
            <v>PEGORARO</v>
          </cell>
          <cell r="C1237" t="str">
            <v>CHIARA</v>
          </cell>
          <cell r="D1237" t="str">
            <v>AMICI DELL'ATLETICA VICENZA</v>
          </cell>
          <cell r="E1237">
            <v>0</v>
          </cell>
          <cell r="F1237">
            <v>2000</v>
          </cell>
          <cell r="G1237">
            <v>0</v>
          </cell>
          <cell r="H1237" t="str">
            <v>JF</v>
          </cell>
          <cell r="I1237" t="str">
            <v>00265</v>
          </cell>
          <cell r="J1237" t="str">
            <v>03605745</v>
          </cell>
        </row>
        <row r="1238">
          <cell r="A1238">
            <v>3603786</v>
          </cell>
          <cell r="B1238" t="str">
            <v>RAMANZIN</v>
          </cell>
          <cell r="C1238" t="str">
            <v>LUDOVICA</v>
          </cell>
          <cell r="D1238" t="str">
            <v>G.S. LEONICENA</v>
          </cell>
          <cell r="E1238">
            <v>0</v>
          </cell>
          <cell r="F1238">
            <v>1999</v>
          </cell>
          <cell r="G1238">
            <v>0</v>
          </cell>
          <cell r="H1238" t="str">
            <v>JF</v>
          </cell>
          <cell r="I1238" t="str">
            <v>00136</v>
          </cell>
          <cell r="J1238" t="str">
            <v>03603786</v>
          </cell>
        </row>
        <row r="1239">
          <cell r="A1239">
            <v>3603373</v>
          </cell>
          <cell r="B1239" t="str">
            <v>RANCAN</v>
          </cell>
          <cell r="C1239" t="str">
            <v>SOFIA</v>
          </cell>
          <cell r="D1239" t="str">
            <v>ATLETICA VALCHIAMPO</v>
          </cell>
          <cell r="E1239">
            <v>0</v>
          </cell>
          <cell r="F1239">
            <v>2000</v>
          </cell>
          <cell r="G1239">
            <v>0</v>
          </cell>
          <cell r="H1239" t="str">
            <v>JF</v>
          </cell>
          <cell r="I1239" t="str">
            <v>00140</v>
          </cell>
          <cell r="J1239" t="str">
            <v>03603373</v>
          </cell>
        </row>
        <row r="1240">
          <cell r="A1240">
            <v>3603294</v>
          </cell>
          <cell r="B1240" t="str">
            <v>ROZZI</v>
          </cell>
          <cell r="C1240" t="str">
            <v>GIULIA</v>
          </cell>
          <cell r="D1240" t="str">
            <v>A.P.D. VALDAGNO</v>
          </cell>
          <cell r="E1240">
            <v>0</v>
          </cell>
          <cell r="F1240">
            <v>2000</v>
          </cell>
          <cell r="G1240">
            <v>0</v>
          </cell>
          <cell r="H1240" t="str">
            <v>JF</v>
          </cell>
          <cell r="I1240" t="str">
            <v>00135</v>
          </cell>
          <cell r="J1240" t="str">
            <v>03603294</v>
          </cell>
        </row>
        <row r="1241">
          <cell r="A1241">
            <v>3603125</v>
          </cell>
          <cell r="B1241" t="str">
            <v>SARTORE</v>
          </cell>
          <cell r="C1241" t="str">
            <v>AGNESE</v>
          </cell>
          <cell r="D1241" t="str">
            <v>A.S.D. VALLI DEL PASUBIO</v>
          </cell>
          <cell r="E1241">
            <v>0</v>
          </cell>
          <cell r="F1241">
            <v>2000</v>
          </cell>
          <cell r="G1241">
            <v>0</v>
          </cell>
          <cell r="H1241" t="str">
            <v>JF</v>
          </cell>
          <cell r="I1241" t="str">
            <v>00073</v>
          </cell>
          <cell r="J1241" t="str">
            <v>03603125</v>
          </cell>
        </row>
        <row r="1242">
          <cell r="A1242">
            <v>3602639</v>
          </cell>
          <cell r="B1242" t="str">
            <v>SCORTEGAGNA</v>
          </cell>
          <cell r="C1242" t="str">
            <v>MARIA TERESA</v>
          </cell>
          <cell r="D1242" t="str">
            <v>A.S.D. VALLI DEL PASUBIO</v>
          </cell>
          <cell r="E1242">
            <v>0</v>
          </cell>
          <cell r="F1242">
            <v>1999</v>
          </cell>
          <cell r="G1242">
            <v>0</v>
          </cell>
          <cell r="H1242" t="str">
            <v>JF</v>
          </cell>
          <cell r="I1242" t="str">
            <v>00073</v>
          </cell>
          <cell r="J1242" t="str">
            <v>03602639</v>
          </cell>
        </row>
        <row r="1243">
          <cell r="A1243">
            <v>3604814</v>
          </cell>
          <cell r="B1243" t="str">
            <v>SELLA</v>
          </cell>
          <cell r="C1243" t="str">
            <v>CHIARA</v>
          </cell>
          <cell r="D1243" t="str">
            <v>A.S.D. VALLI DEL PASUBIO</v>
          </cell>
          <cell r="E1243">
            <v>0</v>
          </cell>
          <cell r="F1243">
            <v>1999</v>
          </cell>
          <cell r="G1243">
            <v>0</v>
          </cell>
          <cell r="H1243" t="str">
            <v>JF</v>
          </cell>
          <cell r="I1243" t="str">
            <v>00073</v>
          </cell>
          <cell r="J1243" t="str">
            <v>03604814</v>
          </cell>
        </row>
        <row r="1244">
          <cell r="A1244">
            <v>3603680</v>
          </cell>
          <cell r="B1244" t="str">
            <v>SUELOTTO</v>
          </cell>
          <cell r="C1244" t="str">
            <v>SOFIA</v>
          </cell>
          <cell r="D1244" t="str">
            <v>C.S.I. TEZZE SUL BRENTA</v>
          </cell>
          <cell r="E1244">
            <v>0</v>
          </cell>
          <cell r="F1244">
            <v>2000</v>
          </cell>
          <cell r="G1244">
            <v>0</v>
          </cell>
          <cell r="H1244" t="str">
            <v>JF</v>
          </cell>
          <cell r="I1244" t="str">
            <v>00134</v>
          </cell>
          <cell r="J1244" t="str">
            <v>03603680</v>
          </cell>
        </row>
        <row r="1245">
          <cell r="A1245">
            <v>3602552</v>
          </cell>
          <cell r="B1245" t="str">
            <v>URBANI</v>
          </cell>
          <cell r="C1245" t="str">
            <v>CATERINA</v>
          </cell>
          <cell r="D1245" t="str">
            <v>ATLETICA UNION CREAZZO A.S.D.</v>
          </cell>
          <cell r="E1245">
            <v>0</v>
          </cell>
          <cell r="F1245">
            <v>2000</v>
          </cell>
          <cell r="G1245">
            <v>0</v>
          </cell>
          <cell r="H1245" t="str">
            <v>JF</v>
          </cell>
          <cell r="I1245" t="str">
            <v>00101</v>
          </cell>
          <cell r="J1245" t="str">
            <v>03602552</v>
          </cell>
        </row>
        <row r="1246">
          <cell r="A1246">
            <v>3606058</v>
          </cell>
          <cell r="B1246" t="str">
            <v>ABRAZIZOU</v>
          </cell>
          <cell r="C1246" t="str">
            <v>MOHAMED AWALI</v>
          </cell>
          <cell r="D1246" t="str">
            <v>ATLETICA VALCHIAMPO</v>
          </cell>
          <cell r="E1246">
            <v>0</v>
          </cell>
          <cell r="F1246">
            <v>2000</v>
          </cell>
          <cell r="G1246">
            <v>0</v>
          </cell>
          <cell r="H1246" t="str">
            <v>JM</v>
          </cell>
          <cell r="I1246" t="str">
            <v>00140</v>
          </cell>
          <cell r="J1246" t="str">
            <v>03606058</v>
          </cell>
        </row>
        <row r="1247">
          <cell r="A1247">
            <v>3604563</v>
          </cell>
          <cell r="B1247" t="str">
            <v>ANDREI</v>
          </cell>
          <cell r="C1247" t="str">
            <v>FRANCESCO</v>
          </cell>
          <cell r="D1247" t="str">
            <v>AMICI DELL'ATLETICA VICENZA</v>
          </cell>
          <cell r="E1247">
            <v>0</v>
          </cell>
          <cell r="F1247">
            <v>2000</v>
          </cell>
          <cell r="G1247">
            <v>0</v>
          </cell>
          <cell r="H1247" t="str">
            <v>JM</v>
          </cell>
          <cell r="I1247" t="str">
            <v>00265</v>
          </cell>
          <cell r="J1247" t="str">
            <v>03604563</v>
          </cell>
        </row>
        <row r="1248">
          <cell r="A1248">
            <v>3603676</v>
          </cell>
          <cell r="B1248" t="str">
            <v>BAGGIO</v>
          </cell>
          <cell r="C1248" t="str">
            <v>ANDREA</v>
          </cell>
          <cell r="D1248" t="str">
            <v>C.S.I. TEZZE SUL BRENTA</v>
          </cell>
          <cell r="E1248">
            <v>0</v>
          </cell>
          <cell r="F1248">
            <v>2000</v>
          </cell>
          <cell r="G1248">
            <v>0</v>
          </cell>
          <cell r="H1248" t="str">
            <v>JM</v>
          </cell>
          <cell r="I1248" t="str">
            <v>00134</v>
          </cell>
          <cell r="J1248" t="str">
            <v>03603676</v>
          </cell>
        </row>
        <row r="1249">
          <cell r="A1249">
            <v>3603259</v>
          </cell>
          <cell r="B1249" t="str">
            <v>BARATTINI</v>
          </cell>
          <cell r="C1249" t="str">
            <v>FRANCESCO</v>
          </cell>
          <cell r="D1249" t="str">
            <v>A.P.D. VALDAGNO</v>
          </cell>
          <cell r="E1249">
            <v>0</v>
          </cell>
          <cell r="F1249">
            <v>2000</v>
          </cell>
          <cell r="G1249">
            <v>0</v>
          </cell>
          <cell r="H1249" t="str">
            <v>JM</v>
          </cell>
          <cell r="I1249" t="str">
            <v>00135</v>
          </cell>
          <cell r="J1249" t="str">
            <v>03603259</v>
          </cell>
        </row>
        <row r="1250">
          <cell r="A1250">
            <v>3607241</v>
          </cell>
          <cell r="B1250" t="str">
            <v>BARBIERO</v>
          </cell>
          <cell r="C1250" t="str">
            <v>GIANMARCO</v>
          </cell>
          <cell r="D1250" t="str">
            <v>CSI ATLETICA COLLI BERICI A.S.D.</v>
          </cell>
          <cell r="E1250">
            <v>0</v>
          </cell>
          <cell r="F1250">
            <v>1999</v>
          </cell>
          <cell r="G1250">
            <v>0</v>
          </cell>
          <cell r="H1250" t="str">
            <v>JM</v>
          </cell>
          <cell r="I1250" t="str">
            <v>00070</v>
          </cell>
          <cell r="J1250" t="str">
            <v>03607241</v>
          </cell>
        </row>
        <row r="1251">
          <cell r="A1251">
            <v>3603033</v>
          </cell>
          <cell r="B1251" t="str">
            <v>BAUCE</v>
          </cell>
          <cell r="C1251" t="str">
            <v>MATTEO</v>
          </cell>
          <cell r="D1251" t="str">
            <v>ATLETICA ARZIGNANO</v>
          </cell>
          <cell r="E1251">
            <v>0</v>
          </cell>
          <cell r="F1251">
            <v>1999</v>
          </cell>
          <cell r="G1251">
            <v>0</v>
          </cell>
          <cell r="H1251" t="str">
            <v>JM</v>
          </cell>
          <cell r="I1251" t="str">
            <v>00131</v>
          </cell>
          <cell r="J1251" t="str">
            <v>03603033</v>
          </cell>
        </row>
        <row r="1252">
          <cell r="A1252">
            <v>3604811</v>
          </cell>
          <cell r="B1252" t="str">
            <v>BETTINI</v>
          </cell>
          <cell r="C1252" t="str">
            <v>ALESSANDRO</v>
          </cell>
          <cell r="D1252" t="str">
            <v>A.S.D. VALLI DEL PASUBIO</v>
          </cell>
          <cell r="E1252">
            <v>0</v>
          </cell>
          <cell r="F1252">
            <v>2000</v>
          </cell>
          <cell r="G1252">
            <v>0</v>
          </cell>
          <cell r="H1252" t="str">
            <v>JM</v>
          </cell>
          <cell r="I1252" t="str">
            <v>00073</v>
          </cell>
          <cell r="J1252" t="str">
            <v>03604811</v>
          </cell>
        </row>
        <row r="1253">
          <cell r="A1253">
            <v>3603944</v>
          </cell>
          <cell r="B1253" t="str">
            <v>BRANCACCIO</v>
          </cell>
          <cell r="C1253" t="str">
            <v>EDOARDO</v>
          </cell>
          <cell r="D1253" t="str">
            <v>POLISPORTIVA DUEVILLE</v>
          </cell>
          <cell r="E1253">
            <v>0</v>
          </cell>
          <cell r="F1253">
            <v>2000</v>
          </cell>
          <cell r="G1253">
            <v>0</v>
          </cell>
          <cell r="H1253" t="str">
            <v>JM</v>
          </cell>
          <cell r="I1253" t="str">
            <v>00112</v>
          </cell>
          <cell r="J1253" t="str">
            <v>03603944</v>
          </cell>
        </row>
        <row r="1254">
          <cell r="A1254">
            <v>3603324</v>
          </cell>
          <cell r="B1254" t="str">
            <v>CAMPONOGARA</v>
          </cell>
          <cell r="C1254" t="str">
            <v>MARCO</v>
          </cell>
          <cell r="D1254" t="str">
            <v>ATLETICA VALCHIAMPO</v>
          </cell>
          <cell r="E1254">
            <v>0</v>
          </cell>
          <cell r="F1254">
            <v>1999</v>
          </cell>
          <cell r="G1254">
            <v>0</v>
          </cell>
          <cell r="H1254" t="str">
            <v>JM</v>
          </cell>
          <cell r="I1254" t="str">
            <v>00140</v>
          </cell>
          <cell r="J1254" t="str">
            <v>03603324</v>
          </cell>
        </row>
        <row r="1255">
          <cell r="A1255">
            <v>3603115</v>
          </cell>
          <cell r="B1255" t="str">
            <v>CAROLLO</v>
          </cell>
          <cell r="C1255" t="str">
            <v>NICOLA</v>
          </cell>
          <cell r="D1255" t="str">
            <v>A.S.D. VALLI DEL PASUBIO</v>
          </cell>
          <cell r="E1255">
            <v>0</v>
          </cell>
          <cell r="F1255">
            <v>2000</v>
          </cell>
          <cell r="G1255">
            <v>0</v>
          </cell>
          <cell r="H1255" t="str">
            <v>JM</v>
          </cell>
          <cell r="I1255" t="str">
            <v>00073</v>
          </cell>
          <cell r="J1255" t="str">
            <v>03603115</v>
          </cell>
        </row>
        <row r="1256">
          <cell r="A1256">
            <v>3602388</v>
          </cell>
          <cell r="B1256" t="str">
            <v>CATTELAN</v>
          </cell>
          <cell r="C1256" t="str">
            <v>MANUEL</v>
          </cell>
          <cell r="D1256" t="str">
            <v>RISORGIVE</v>
          </cell>
          <cell r="E1256">
            <v>0</v>
          </cell>
          <cell r="F1256">
            <v>1999</v>
          </cell>
          <cell r="G1256">
            <v>0</v>
          </cell>
          <cell r="H1256" t="str">
            <v>JM</v>
          </cell>
          <cell r="I1256" t="str">
            <v>00031</v>
          </cell>
          <cell r="J1256" t="str">
            <v>03602388</v>
          </cell>
        </row>
        <row r="1257">
          <cell r="A1257">
            <v>3603678</v>
          </cell>
          <cell r="B1257" t="str">
            <v>CERANTOLA</v>
          </cell>
          <cell r="C1257" t="str">
            <v>DANIELE</v>
          </cell>
          <cell r="D1257" t="str">
            <v>C.S.I. TEZZE SUL BRENTA</v>
          </cell>
          <cell r="E1257">
            <v>0</v>
          </cell>
          <cell r="F1257">
            <v>1999</v>
          </cell>
          <cell r="G1257">
            <v>0</v>
          </cell>
          <cell r="H1257" t="str">
            <v>JM</v>
          </cell>
          <cell r="I1257" t="str">
            <v>00134</v>
          </cell>
          <cell r="J1257" t="str">
            <v>03603678</v>
          </cell>
        </row>
        <row r="1258">
          <cell r="A1258">
            <v>3603274</v>
          </cell>
          <cell r="B1258" t="str">
            <v>COCCO</v>
          </cell>
          <cell r="C1258" t="str">
            <v>LUCA</v>
          </cell>
          <cell r="D1258" t="str">
            <v>A.P.D. VALDAGNO</v>
          </cell>
          <cell r="E1258">
            <v>0</v>
          </cell>
          <cell r="F1258">
            <v>1999</v>
          </cell>
          <cell r="G1258">
            <v>0</v>
          </cell>
          <cell r="H1258" t="str">
            <v>JM</v>
          </cell>
          <cell r="I1258" t="str">
            <v>00135</v>
          </cell>
          <cell r="J1258" t="str">
            <v>03603274</v>
          </cell>
        </row>
        <row r="1259">
          <cell r="A1259">
            <v>3603441</v>
          </cell>
          <cell r="B1259" t="str">
            <v>CORINI</v>
          </cell>
          <cell r="C1259" t="str">
            <v>DAVIDE</v>
          </cell>
          <cell r="D1259" t="str">
            <v>A.A. ATLETICA MALO</v>
          </cell>
          <cell r="E1259">
            <v>0</v>
          </cell>
          <cell r="F1259">
            <v>2000</v>
          </cell>
          <cell r="G1259">
            <v>0</v>
          </cell>
          <cell r="H1259" t="str">
            <v>JM</v>
          </cell>
          <cell r="I1259" t="str">
            <v>00132</v>
          </cell>
          <cell r="J1259" t="str">
            <v>03603441</v>
          </cell>
        </row>
        <row r="1260">
          <cell r="A1260">
            <v>3604018</v>
          </cell>
          <cell r="B1260" t="str">
            <v>DA SILVEIRA</v>
          </cell>
          <cell r="C1260" t="str">
            <v>BRUCE</v>
          </cell>
          <cell r="D1260" t="str">
            <v>POLISPORTIVA DUEVILLE</v>
          </cell>
          <cell r="E1260">
            <v>0</v>
          </cell>
          <cell r="F1260">
            <v>2000</v>
          </cell>
          <cell r="G1260">
            <v>0</v>
          </cell>
          <cell r="H1260" t="str">
            <v>JM</v>
          </cell>
          <cell r="I1260" t="str">
            <v>00112</v>
          </cell>
          <cell r="J1260" t="str">
            <v>03604018</v>
          </cell>
        </row>
        <row r="1261">
          <cell r="A1261">
            <v>3602471</v>
          </cell>
          <cell r="B1261" t="str">
            <v>DAL FOSSA'</v>
          </cell>
          <cell r="C1261" t="str">
            <v>FEDERICO</v>
          </cell>
          <cell r="D1261" t="str">
            <v>ATLETICA UNION CREAZZO A.S.D.</v>
          </cell>
          <cell r="E1261">
            <v>0</v>
          </cell>
          <cell r="F1261">
            <v>1999</v>
          </cell>
          <cell r="G1261">
            <v>0</v>
          </cell>
          <cell r="H1261" t="str">
            <v>JM</v>
          </cell>
          <cell r="I1261" t="str">
            <v>00101</v>
          </cell>
          <cell r="J1261" t="str">
            <v>03602471</v>
          </cell>
        </row>
        <row r="1262">
          <cell r="A1262">
            <v>3605788</v>
          </cell>
          <cell r="B1262" t="str">
            <v>DJADOU</v>
          </cell>
          <cell r="C1262" t="str">
            <v>EDEM KARL</v>
          </cell>
          <cell r="D1262" t="str">
            <v>POLISPORTIVA DUEVILLE</v>
          </cell>
          <cell r="E1262">
            <v>0</v>
          </cell>
          <cell r="F1262">
            <v>1999</v>
          </cell>
          <cell r="G1262">
            <v>0</v>
          </cell>
          <cell r="H1262" t="str">
            <v>JM</v>
          </cell>
          <cell r="I1262" t="str">
            <v>00112</v>
          </cell>
          <cell r="J1262" t="str">
            <v>03605788</v>
          </cell>
        </row>
        <row r="1263">
          <cell r="A1263">
            <v>3604221</v>
          </cell>
          <cell r="B1263" t="str">
            <v>DONADELLO</v>
          </cell>
          <cell r="C1263" t="str">
            <v>NICOLO'</v>
          </cell>
          <cell r="D1263" t="str">
            <v>CSI ATLETICA COLLI BERICI A.S.D.</v>
          </cell>
          <cell r="E1263">
            <v>0</v>
          </cell>
          <cell r="F1263">
            <v>1999</v>
          </cell>
          <cell r="G1263">
            <v>0</v>
          </cell>
          <cell r="H1263" t="str">
            <v>JM</v>
          </cell>
          <cell r="I1263" t="str">
            <v>00070</v>
          </cell>
          <cell r="J1263" t="str">
            <v>03604221</v>
          </cell>
        </row>
        <row r="1264">
          <cell r="A1264">
            <v>3603116</v>
          </cell>
          <cell r="B1264" t="str">
            <v>FABRIS</v>
          </cell>
          <cell r="C1264" t="str">
            <v>PIETRO</v>
          </cell>
          <cell r="D1264" t="str">
            <v>A.S.D. VALLI DEL PASUBIO</v>
          </cell>
          <cell r="E1264">
            <v>0</v>
          </cell>
          <cell r="F1264">
            <v>2000</v>
          </cell>
          <cell r="G1264">
            <v>0</v>
          </cell>
          <cell r="H1264" t="str">
            <v>JM</v>
          </cell>
          <cell r="I1264" t="str">
            <v>00073</v>
          </cell>
          <cell r="J1264" t="str">
            <v>03603116</v>
          </cell>
        </row>
        <row r="1265">
          <cell r="A1265">
            <v>3603963</v>
          </cell>
          <cell r="B1265" t="str">
            <v>FACCIN</v>
          </cell>
          <cell r="C1265" t="str">
            <v>ELIA</v>
          </cell>
          <cell r="D1265" t="str">
            <v>POLISPORTIVA DUEVILLE</v>
          </cell>
          <cell r="E1265">
            <v>0</v>
          </cell>
          <cell r="F1265">
            <v>2000</v>
          </cell>
          <cell r="G1265">
            <v>0</v>
          </cell>
          <cell r="H1265" t="str">
            <v>JM</v>
          </cell>
          <cell r="I1265" t="str">
            <v>00112</v>
          </cell>
          <cell r="J1265" t="str">
            <v>03603963</v>
          </cell>
        </row>
        <row r="1266">
          <cell r="A1266">
            <v>3605839</v>
          </cell>
          <cell r="B1266" t="str">
            <v>FIN</v>
          </cell>
          <cell r="C1266" t="str">
            <v>MATTIA</v>
          </cell>
          <cell r="D1266" t="str">
            <v>POLISPORTIVA DUEVILLE</v>
          </cell>
          <cell r="E1266">
            <v>0</v>
          </cell>
          <cell r="F1266">
            <v>1999</v>
          </cell>
          <cell r="G1266">
            <v>0</v>
          </cell>
          <cell r="H1266" t="str">
            <v>JM</v>
          </cell>
          <cell r="I1266" t="str">
            <v>00112</v>
          </cell>
          <cell r="J1266" t="str">
            <v>03605839</v>
          </cell>
        </row>
        <row r="1267">
          <cell r="A1267">
            <v>3603276</v>
          </cell>
          <cell r="B1267" t="str">
            <v>FORNASA</v>
          </cell>
          <cell r="C1267" t="str">
            <v>GIORDAN</v>
          </cell>
          <cell r="D1267" t="str">
            <v>A.P.D. VALDAGNO</v>
          </cell>
          <cell r="E1267">
            <v>0</v>
          </cell>
          <cell r="F1267">
            <v>2000</v>
          </cell>
          <cell r="G1267">
            <v>0</v>
          </cell>
          <cell r="H1267" t="str">
            <v>JM</v>
          </cell>
          <cell r="I1267" t="str">
            <v>00135</v>
          </cell>
          <cell r="J1267" t="str">
            <v>03603276</v>
          </cell>
        </row>
        <row r="1268">
          <cell r="A1268">
            <v>3602496</v>
          </cell>
          <cell r="B1268" t="str">
            <v>FRANCESCHETTO</v>
          </cell>
          <cell r="C1268" t="str">
            <v>GIACOMO</v>
          </cell>
          <cell r="D1268" t="str">
            <v>ATLETICA UNION CREAZZO A.S.D.</v>
          </cell>
          <cell r="E1268">
            <v>0</v>
          </cell>
          <cell r="F1268">
            <v>1999</v>
          </cell>
          <cell r="G1268">
            <v>0</v>
          </cell>
          <cell r="H1268" t="str">
            <v>JM</v>
          </cell>
          <cell r="I1268" t="str">
            <v>00101</v>
          </cell>
          <cell r="J1268" t="str">
            <v>03602496</v>
          </cell>
        </row>
        <row r="1269">
          <cell r="A1269">
            <v>3605583</v>
          </cell>
          <cell r="B1269" t="str">
            <v>GUARDA</v>
          </cell>
          <cell r="C1269" t="str">
            <v>GIACOMO</v>
          </cell>
          <cell r="D1269" t="str">
            <v>ATLETICA UNION CREAZZO A.S.D.</v>
          </cell>
          <cell r="E1269">
            <v>0</v>
          </cell>
          <cell r="F1269">
            <v>2000</v>
          </cell>
          <cell r="G1269">
            <v>0</v>
          </cell>
          <cell r="H1269" t="str">
            <v>JM</v>
          </cell>
          <cell r="I1269" t="str">
            <v>00101</v>
          </cell>
          <cell r="J1269" t="str">
            <v>03605583</v>
          </cell>
        </row>
        <row r="1270">
          <cell r="A1270">
            <v>3603118</v>
          </cell>
          <cell r="B1270" t="str">
            <v>MARCHESINI</v>
          </cell>
          <cell r="C1270" t="str">
            <v>SAMUELE</v>
          </cell>
          <cell r="D1270" t="str">
            <v>A.S.D. VALLI DEL PASUBIO</v>
          </cell>
          <cell r="E1270">
            <v>0</v>
          </cell>
          <cell r="F1270">
            <v>2000</v>
          </cell>
          <cell r="G1270">
            <v>0</v>
          </cell>
          <cell r="H1270" t="str">
            <v>JM</v>
          </cell>
          <cell r="I1270" t="str">
            <v>00073</v>
          </cell>
          <cell r="J1270" t="str">
            <v>03603118</v>
          </cell>
        </row>
        <row r="1271">
          <cell r="A1271">
            <v>3604562</v>
          </cell>
          <cell r="B1271" t="str">
            <v>MIRIJELLO</v>
          </cell>
          <cell r="C1271" t="str">
            <v>GIOVANNI</v>
          </cell>
          <cell r="D1271" t="str">
            <v>AMICI DELL'ATLETICA VICENZA</v>
          </cell>
          <cell r="E1271">
            <v>0</v>
          </cell>
          <cell r="F1271">
            <v>2000</v>
          </cell>
          <cell r="G1271">
            <v>0</v>
          </cell>
          <cell r="H1271" t="str">
            <v>JM</v>
          </cell>
          <cell r="I1271" t="str">
            <v>00265</v>
          </cell>
          <cell r="J1271" t="str">
            <v>03604562</v>
          </cell>
        </row>
        <row r="1272">
          <cell r="A1272">
            <v>3602500</v>
          </cell>
          <cell r="B1272" t="str">
            <v>NEFFAT</v>
          </cell>
          <cell r="C1272" t="str">
            <v>DAVIDE</v>
          </cell>
          <cell r="D1272" t="str">
            <v>ATLETICA UNION CREAZZO A.S.D.</v>
          </cell>
          <cell r="E1272">
            <v>0</v>
          </cell>
          <cell r="F1272">
            <v>2000</v>
          </cell>
          <cell r="G1272">
            <v>0</v>
          </cell>
          <cell r="H1272" t="str">
            <v>JM</v>
          </cell>
          <cell r="I1272" t="str">
            <v>00101</v>
          </cell>
          <cell r="J1272" t="str">
            <v>03602500</v>
          </cell>
        </row>
        <row r="1273">
          <cell r="A1273">
            <v>3604248</v>
          </cell>
          <cell r="B1273" t="str">
            <v>NICO</v>
          </cell>
          <cell r="C1273" t="str">
            <v>BRIAN SEVERINO</v>
          </cell>
          <cell r="D1273" t="str">
            <v>CSI ATLETICA COLLI BERICI A.S.D.</v>
          </cell>
          <cell r="E1273">
            <v>0</v>
          </cell>
          <cell r="F1273">
            <v>1999</v>
          </cell>
          <cell r="G1273">
            <v>0</v>
          </cell>
          <cell r="H1273" t="str">
            <v>JM</v>
          </cell>
          <cell r="I1273" t="str">
            <v>00070</v>
          </cell>
          <cell r="J1273" t="str">
            <v>03604248</v>
          </cell>
        </row>
        <row r="1274">
          <cell r="A1274">
            <v>3604059</v>
          </cell>
          <cell r="B1274" t="str">
            <v>PERIS</v>
          </cell>
          <cell r="C1274" t="str">
            <v>ALESSANDRO</v>
          </cell>
          <cell r="D1274" t="str">
            <v>U.S. SUMMANO</v>
          </cell>
          <cell r="E1274">
            <v>0</v>
          </cell>
          <cell r="F1274">
            <v>1999</v>
          </cell>
          <cell r="G1274">
            <v>0</v>
          </cell>
          <cell r="H1274" t="str">
            <v>JM</v>
          </cell>
          <cell r="I1274" t="str">
            <v>00137</v>
          </cell>
          <cell r="J1274" t="str">
            <v>03604059</v>
          </cell>
        </row>
        <row r="1275">
          <cell r="A1275">
            <v>3602635</v>
          </cell>
          <cell r="B1275" t="str">
            <v>PIAZZA</v>
          </cell>
          <cell r="C1275" t="str">
            <v>JACOPO</v>
          </cell>
          <cell r="D1275" t="str">
            <v>A.S.D. VALLI DEL PASUBIO</v>
          </cell>
          <cell r="E1275">
            <v>0</v>
          </cell>
          <cell r="F1275">
            <v>1999</v>
          </cell>
          <cell r="G1275">
            <v>0</v>
          </cell>
          <cell r="H1275" t="str">
            <v>JM</v>
          </cell>
          <cell r="I1275" t="str">
            <v>00073</v>
          </cell>
          <cell r="J1275" t="str">
            <v>03602635</v>
          </cell>
        </row>
        <row r="1276">
          <cell r="A1276">
            <v>3604878</v>
          </cell>
          <cell r="B1276" t="str">
            <v>PITTON</v>
          </cell>
          <cell r="C1276" t="str">
            <v>ALESSANDRO</v>
          </cell>
          <cell r="D1276" t="str">
            <v>POLISPORTIVA SALF ALTOPADOVANA</v>
          </cell>
          <cell r="E1276">
            <v>0</v>
          </cell>
          <cell r="F1276">
            <v>2000</v>
          </cell>
          <cell r="G1276">
            <v>0</v>
          </cell>
          <cell r="H1276" t="str">
            <v>JM</v>
          </cell>
          <cell r="I1276" t="str">
            <v>00145</v>
          </cell>
          <cell r="J1276" t="str">
            <v>03604878</v>
          </cell>
        </row>
        <row r="1277">
          <cell r="A1277">
            <v>3603708</v>
          </cell>
          <cell r="B1277" t="str">
            <v>SACALINA CHAVENCO</v>
          </cell>
          <cell r="C1277" t="str">
            <v>LUCCA</v>
          </cell>
          <cell r="D1277" t="str">
            <v>A.P.D. VALDAGNO</v>
          </cell>
          <cell r="E1277">
            <v>0</v>
          </cell>
          <cell r="F1277">
            <v>2000</v>
          </cell>
          <cell r="G1277">
            <v>0</v>
          </cell>
          <cell r="H1277" t="str">
            <v>JM</v>
          </cell>
          <cell r="I1277" t="str">
            <v>00135</v>
          </cell>
          <cell r="J1277" t="str">
            <v>03603708</v>
          </cell>
        </row>
        <row r="1278">
          <cell r="A1278">
            <v>3606482</v>
          </cell>
          <cell r="B1278" t="str">
            <v>SACCARDO</v>
          </cell>
          <cell r="C1278" t="str">
            <v>CARLO</v>
          </cell>
          <cell r="D1278" t="str">
            <v>POLISPORTIVA DUEVILLE</v>
          </cell>
          <cell r="E1278">
            <v>0</v>
          </cell>
          <cell r="F1278">
            <v>1999</v>
          </cell>
          <cell r="G1278">
            <v>0</v>
          </cell>
          <cell r="H1278" t="str">
            <v>JM</v>
          </cell>
          <cell r="I1278" t="str">
            <v>00112</v>
          </cell>
          <cell r="J1278" t="str">
            <v>03606482</v>
          </cell>
        </row>
        <row r="1279">
          <cell r="A1279">
            <v>3604597</v>
          </cell>
          <cell r="B1279" t="str">
            <v>SAMBARE</v>
          </cell>
          <cell r="C1279" t="str">
            <v>OBAIDOU</v>
          </cell>
          <cell r="D1279" t="str">
            <v>POLISPORTIVA SALF ALTOPADOVANA</v>
          </cell>
          <cell r="E1279">
            <v>0</v>
          </cell>
          <cell r="F1279">
            <v>2000</v>
          </cell>
          <cell r="G1279">
            <v>0</v>
          </cell>
          <cell r="H1279" t="str">
            <v>JM</v>
          </cell>
          <cell r="I1279" t="str">
            <v>00145</v>
          </cell>
          <cell r="J1279" t="str">
            <v>03604597</v>
          </cell>
        </row>
        <row r="1280">
          <cell r="A1280">
            <v>3602638</v>
          </cell>
          <cell r="B1280" t="str">
            <v>SARTORE</v>
          </cell>
          <cell r="C1280" t="str">
            <v>PIETRO</v>
          </cell>
          <cell r="D1280" t="str">
            <v>A.S.D. VALLI DEL PASUBIO</v>
          </cell>
          <cell r="E1280">
            <v>0</v>
          </cell>
          <cell r="F1280">
            <v>1999</v>
          </cell>
          <cell r="G1280">
            <v>0</v>
          </cell>
          <cell r="H1280" t="str">
            <v>JM</v>
          </cell>
          <cell r="I1280" t="str">
            <v>00073</v>
          </cell>
          <cell r="J1280" t="str">
            <v>03602638</v>
          </cell>
        </row>
        <row r="1281">
          <cell r="A1281">
            <v>3604254</v>
          </cell>
          <cell r="B1281" t="str">
            <v>SEGANFREDO</v>
          </cell>
          <cell r="C1281" t="str">
            <v>LUCA</v>
          </cell>
          <cell r="D1281" t="str">
            <v>CSI ATLETICA COLLI BERICI A.S.D.</v>
          </cell>
          <cell r="E1281">
            <v>0</v>
          </cell>
          <cell r="F1281">
            <v>1999</v>
          </cell>
          <cell r="G1281">
            <v>0</v>
          </cell>
          <cell r="H1281" t="str">
            <v>JM</v>
          </cell>
          <cell r="I1281" t="str">
            <v>00070</v>
          </cell>
          <cell r="J1281" t="str">
            <v>03604254</v>
          </cell>
        </row>
        <row r="1282">
          <cell r="A1282">
            <v>3603478</v>
          </cell>
          <cell r="B1282" t="str">
            <v>SINGH</v>
          </cell>
          <cell r="C1282" t="str">
            <v>GURPREET</v>
          </cell>
          <cell r="D1282" t="str">
            <v>A.A. ATLETICA MALO</v>
          </cell>
          <cell r="E1282">
            <v>0</v>
          </cell>
          <cell r="F1282">
            <v>2000</v>
          </cell>
          <cell r="G1282">
            <v>0</v>
          </cell>
          <cell r="H1282" t="str">
            <v>JM</v>
          </cell>
          <cell r="I1282" t="str">
            <v>00132</v>
          </cell>
          <cell r="J1282" t="str">
            <v>03603478</v>
          </cell>
        </row>
        <row r="1283">
          <cell r="A1283">
            <v>3604003</v>
          </cell>
          <cell r="B1283" t="str">
            <v>TAGLIAPIETRA</v>
          </cell>
          <cell r="C1283" t="str">
            <v>LORENZO</v>
          </cell>
          <cell r="D1283" t="str">
            <v>POLISPORTIVA DUEVILLE</v>
          </cell>
          <cell r="E1283">
            <v>0</v>
          </cell>
          <cell r="F1283">
            <v>2000</v>
          </cell>
          <cell r="G1283">
            <v>0</v>
          </cell>
          <cell r="H1283" t="str">
            <v>JM</v>
          </cell>
          <cell r="I1283" t="str">
            <v>00112</v>
          </cell>
          <cell r="J1283" t="str">
            <v>03604003</v>
          </cell>
        </row>
        <row r="1284">
          <cell r="A1284">
            <v>3605738</v>
          </cell>
          <cell r="B1284" t="str">
            <v>TIRAPELLE</v>
          </cell>
          <cell r="C1284" t="str">
            <v>LORENZO</v>
          </cell>
          <cell r="D1284" t="str">
            <v>ATLETICA UNION CREAZZO A.S.D.</v>
          </cell>
          <cell r="E1284">
            <v>0</v>
          </cell>
          <cell r="F1284">
            <v>2000</v>
          </cell>
          <cell r="G1284">
            <v>0</v>
          </cell>
          <cell r="H1284" t="str">
            <v>JM</v>
          </cell>
          <cell r="I1284" t="str">
            <v>00101</v>
          </cell>
          <cell r="J1284" t="str">
            <v>03605738</v>
          </cell>
        </row>
        <row r="1285">
          <cell r="A1285">
            <v>3604263</v>
          </cell>
          <cell r="B1285" t="str">
            <v>TOMBOLAN</v>
          </cell>
          <cell r="C1285" t="str">
            <v>SIMONE</v>
          </cell>
          <cell r="D1285" t="str">
            <v>CSI ATLETICA COLLI BERICI A.S.D.</v>
          </cell>
          <cell r="E1285">
            <v>0</v>
          </cell>
          <cell r="F1285">
            <v>1999</v>
          </cell>
          <cell r="G1285">
            <v>0</v>
          </cell>
          <cell r="H1285" t="str">
            <v>JM</v>
          </cell>
          <cell r="I1285" t="str">
            <v>00070</v>
          </cell>
          <cell r="J1285" t="str">
            <v>03604263</v>
          </cell>
        </row>
        <row r="1286">
          <cell r="A1286">
            <v>3603389</v>
          </cell>
          <cell r="B1286" t="str">
            <v>TONIN</v>
          </cell>
          <cell r="C1286" t="str">
            <v>MARCO</v>
          </cell>
          <cell r="D1286" t="str">
            <v>ATLETICA VALCHIAMPO</v>
          </cell>
          <cell r="E1286">
            <v>0</v>
          </cell>
          <cell r="F1286">
            <v>1999</v>
          </cell>
          <cell r="G1286">
            <v>0</v>
          </cell>
          <cell r="H1286" t="str">
            <v>JM</v>
          </cell>
          <cell r="I1286" t="str">
            <v>00140</v>
          </cell>
          <cell r="J1286" t="str">
            <v>03603389</v>
          </cell>
        </row>
        <row r="1287">
          <cell r="A1287">
            <v>3604580</v>
          </cell>
          <cell r="B1287" t="str">
            <v>TREVISIOL</v>
          </cell>
          <cell r="C1287" t="str">
            <v>RICCARDO</v>
          </cell>
          <cell r="D1287" t="str">
            <v>ATLETICA UNION CREAZZO A.S.D.</v>
          </cell>
          <cell r="E1287">
            <v>0</v>
          </cell>
          <cell r="F1287">
            <v>2000</v>
          </cell>
          <cell r="G1287">
            <v>0</v>
          </cell>
          <cell r="H1287" t="str">
            <v>JM</v>
          </cell>
          <cell r="I1287" t="str">
            <v>00101</v>
          </cell>
          <cell r="J1287" t="str">
            <v>03604580</v>
          </cell>
        </row>
        <row r="1288">
          <cell r="A1288">
            <v>3604034</v>
          </cell>
          <cell r="B1288" t="str">
            <v>UGOLIN</v>
          </cell>
          <cell r="C1288" t="str">
            <v>LUCA</v>
          </cell>
          <cell r="D1288" t="str">
            <v>ATLETICA MONTECCHIO MAGGIORE</v>
          </cell>
          <cell r="E1288">
            <v>0</v>
          </cell>
          <cell r="F1288">
            <v>2000</v>
          </cell>
          <cell r="G1288">
            <v>0</v>
          </cell>
          <cell r="H1288" t="str">
            <v>JM</v>
          </cell>
          <cell r="I1288" t="str">
            <v>00346</v>
          </cell>
          <cell r="J1288" t="str">
            <v>03604034</v>
          </cell>
        </row>
        <row r="1289">
          <cell r="A1289">
            <v>3604689</v>
          </cell>
          <cell r="B1289" t="str">
            <v>VACCARO</v>
          </cell>
          <cell r="C1289" t="str">
            <v>MICHELE</v>
          </cell>
          <cell r="D1289" t="str">
            <v>AMICI DELL'ATLETICA VICENZA</v>
          </cell>
          <cell r="E1289">
            <v>0</v>
          </cell>
          <cell r="F1289">
            <v>1999</v>
          </cell>
          <cell r="G1289">
            <v>0</v>
          </cell>
          <cell r="H1289" t="str">
            <v>JM</v>
          </cell>
          <cell r="I1289" t="str">
            <v>00265</v>
          </cell>
          <cell r="J1289" t="str">
            <v>03604689</v>
          </cell>
        </row>
        <row r="1290">
          <cell r="A1290">
            <v>3604816</v>
          </cell>
          <cell r="B1290" t="str">
            <v>VALLORTIGARA</v>
          </cell>
          <cell r="C1290" t="str">
            <v>NICOLO'</v>
          </cell>
          <cell r="D1290" t="str">
            <v>A.S.D. VALLI DEL PASUBIO</v>
          </cell>
          <cell r="E1290">
            <v>0</v>
          </cell>
          <cell r="F1290">
            <v>2000</v>
          </cell>
          <cell r="G1290">
            <v>0</v>
          </cell>
          <cell r="H1290" t="str">
            <v>JM</v>
          </cell>
          <cell r="I1290" t="str">
            <v>00073</v>
          </cell>
          <cell r="J1290" t="str">
            <v>03604816</v>
          </cell>
        </row>
        <row r="1291">
          <cell r="A1291">
            <v>3603128</v>
          </cell>
          <cell r="B1291" t="str">
            <v>VILLANOVA</v>
          </cell>
          <cell r="C1291" t="str">
            <v>LORENZO</v>
          </cell>
          <cell r="D1291" t="str">
            <v>A.S.D. VALLI DEL PASUBIO</v>
          </cell>
          <cell r="E1291">
            <v>0</v>
          </cell>
          <cell r="F1291">
            <v>2000</v>
          </cell>
          <cell r="G1291">
            <v>0</v>
          </cell>
          <cell r="H1291" t="str">
            <v>JM</v>
          </cell>
          <cell r="I1291" t="str">
            <v>00073</v>
          </cell>
          <cell r="J1291" t="str">
            <v>03603128</v>
          </cell>
        </row>
        <row r="1292">
          <cell r="A1292">
            <v>3604268</v>
          </cell>
          <cell r="B1292" t="str">
            <v>ZALTRON</v>
          </cell>
          <cell r="C1292" t="str">
            <v>MATTIA</v>
          </cell>
          <cell r="D1292" t="str">
            <v>CSI ATLETICA COLLI BERICI A.S.D.</v>
          </cell>
          <cell r="E1292">
            <v>0</v>
          </cell>
          <cell r="F1292">
            <v>1999</v>
          </cell>
          <cell r="G1292">
            <v>0</v>
          </cell>
          <cell r="H1292" t="str">
            <v>JM</v>
          </cell>
          <cell r="I1292" t="str">
            <v>00070</v>
          </cell>
          <cell r="J1292" t="str">
            <v>03604268</v>
          </cell>
        </row>
        <row r="1293">
          <cell r="A1293">
            <v>3602558</v>
          </cell>
          <cell r="B1293" t="str">
            <v>ZANETTIN</v>
          </cell>
          <cell r="C1293" t="str">
            <v>PIETRO</v>
          </cell>
          <cell r="D1293" t="str">
            <v>ATLETICA UNION CREAZZO A.S.D.</v>
          </cell>
          <cell r="E1293">
            <v>0</v>
          </cell>
          <cell r="F1293">
            <v>1999</v>
          </cell>
          <cell r="G1293">
            <v>0</v>
          </cell>
          <cell r="H1293" t="str">
            <v>JM</v>
          </cell>
          <cell r="I1293" t="str">
            <v>00101</v>
          </cell>
          <cell r="J1293" t="str">
            <v>03602558</v>
          </cell>
        </row>
        <row r="1294">
          <cell r="A1294">
            <v>3604441</v>
          </cell>
          <cell r="B1294" t="str">
            <v>ZANON</v>
          </cell>
          <cell r="C1294" t="str">
            <v>RICCARDO</v>
          </cell>
          <cell r="D1294" t="str">
            <v>POLISPORTIVA SALF ALTOPADOVANA</v>
          </cell>
          <cell r="E1294">
            <v>0</v>
          </cell>
          <cell r="F1294">
            <v>2000</v>
          </cell>
          <cell r="G1294">
            <v>0</v>
          </cell>
          <cell r="H1294" t="str">
            <v>JM</v>
          </cell>
          <cell r="I1294" t="str">
            <v>00145</v>
          </cell>
          <cell r="J1294" t="str">
            <v>03604441</v>
          </cell>
        </row>
        <row r="1295">
          <cell r="A1295">
            <v>3605768</v>
          </cell>
          <cell r="B1295" t="str">
            <v>AIT ALI</v>
          </cell>
          <cell r="C1295" t="str">
            <v>SOFIA</v>
          </cell>
          <cell r="D1295" t="str">
            <v>CSI ATLETICA COLLI BERICI A.S.D.</v>
          </cell>
          <cell r="E1295">
            <v>0</v>
          </cell>
          <cell r="F1295">
            <v>2010</v>
          </cell>
          <cell r="G1295">
            <v>0</v>
          </cell>
          <cell r="H1295" t="str">
            <v>PULCINIF</v>
          </cell>
          <cell r="I1295" t="str">
            <v>00070</v>
          </cell>
          <cell r="J1295" t="str">
            <v>03605768</v>
          </cell>
        </row>
        <row r="1296">
          <cell r="A1296">
            <v>3603649</v>
          </cell>
          <cell r="B1296" t="str">
            <v>ARSIN</v>
          </cell>
          <cell r="C1296" t="str">
            <v>EMMA ROJIN</v>
          </cell>
          <cell r="D1296" t="str">
            <v>U.S. SUMMANO</v>
          </cell>
          <cell r="E1296">
            <v>0</v>
          </cell>
          <cell r="F1296">
            <v>2010</v>
          </cell>
          <cell r="G1296">
            <v>0</v>
          </cell>
          <cell r="H1296" t="str">
            <v>PULCINIF</v>
          </cell>
          <cell r="I1296" t="str">
            <v>00137</v>
          </cell>
          <cell r="J1296" t="str">
            <v>03603649</v>
          </cell>
        </row>
        <row r="1297">
          <cell r="A1297">
            <v>3605769</v>
          </cell>
          <cell r="B1297" t="str">
            <v>ASSAM</v>
          </cell>
          <cell r="C1297" t="str">
            <v>HAJAR</v>
          </cell>
          <cell r="D1297" t="str">
            <v>CSI ATLETICA COLLI BERICI A.S.D.</v>
          </cell>
          <cell r="E1297">
            <v>0</v>
          </cell>
          <cell r="F1297">
            <v>2011</v>
          </cell>
          <cell r="G1297">
            <v>0</v>
          </cell>
          <cell r="H1297" t="str">
            <v>PULCINIF</v>
          </cell>
          <cell r="I1297" t="str">
            <v>00070</v>
          </cell>
          <cell r="J1297" t="str">
            <v>03605769</v>
          </cell>
        </row>
        <row r="1298">
          <cell r="A1298">
            <v>3603208</v>
          </cell>
          <cell r="B1298" t="str">
            <v>ATTARDO PARRINELLO</v>
          </cell>
          <cell r="C1298" t="str">
            <v>GIADA MARIA</v>
          </cell>
          <cell r="D1298" t="str">
            <v>AMICI DELL'ATLETICA VICENZA</v>
          </cell>
          <cell r="E1298">
            <v>0</v>
          </cell>
          <cell r="F1298">
            <v>2009</v>
          </cell>
          <cell r="G1298">
            <v>0</v>
          </cell>
          <cell r="H1298" t="str">
            <v>PULCINIF</v>
          </cell>
          <cell r="I1298" t="str">
            <v>00265</v>
          </cell>
          <cell r="J1298" t="str">
            <v>03603208</v>
          </cell>
        </row>
        <row r="1299">
          <cell r="A1299">
            <v>3604197</v>
          </cell>
          <cell r="B1299" t="str">
            <v>AYIVI</v>
          </cell>
          <cell r="C1299" t="str">
            <v>GRACE GAELLE</v>
          </cell>
          <cell r="D1299" t="str">
            <v>CSI ATLETICA COLLI BERICI A.S.D.</v>
          </cell>
          <cell r="E1299">
            <v>0</v>
          </cell>
          <cell r="F1299">
            <v>2010</v>
          </cell>
          <cell r="G1299">
            <v>0</v>
          </cell>
          <cell r="H1299" t="str">
            <v>PULCINIF</v>
          </cell>
          <cell r="I1299" t="str">
            <v>00070</v>
          </cell>
          <cell r="J1299" t="str">
            <v>03604197</v>
          </cell>
        </row>
        <row r="1300">
          <cell r="A1300">
            <v>3604954</v>
          </cell>
          <cell r="B1300" t="str">
            <v>BACCARIN</v>
          </cell>
          <cell r="C1300" t="str">
            <v>TERESA</v>
          </cell>
          <cell r="D1300" t="str">
            <v>POLISPORTIVA DUEVILLE</v>
          </cell>
          <cell r="E1300">
            <v>0</v>
          </cell>
          <cell r="F1300">
            <v>2010</v>
          </cell>
          <cell r="G1300">
            <v>0</v>
          </cell>
          <cell r="H1300" t="str">
            <v>PULCINIF</v>
          </cell>
          <cell r="I1300" t="str">
            <v>00112</v>
          </cell>
          <cell r="J1300" t="str">
            <v>03604954</v>
          </cell>
        </row>
        <row r="1301">
          <cell r="A1301">
            <v>3602868</v>
          </cell>
          <cell r="B1301" t="str">
            <v>BALDISSERI</v>
          </cell>
          <cell r="C1301" t="str">
            <v>MARTINA</v>
          </cell>
          <cell r="D1301" t="str">
            <v>SPAZI VERDI</v>
          </cell>
          <cell r="E1301">
            <v>0</v>
          </cell>
          <cell r="F1301">
            <v>2011</v>
          </cell>
          <cell r="G1301">
            <v>0</v>
          </cell>
          <cell r="H1301" t="str">
            <v>PULCINIF</v>
          </cell>
          <cell r="I1301" t="str">
            <v>00298</v>
          </cell>
          <cell r="J1301" t="str">
            <v>03602868</v>
          </cell>
        </row>
        <row r="1302">
          <cell r="A1302">
            <v>3603608</v>
          </cell>
          <cell r="B1302" t="str">
            <v>BARACCA</v>
          </cell>
          <cell r="C1302" t="str">
            <v>SARA</v>
          </cell>
          <cell r="D1302" t="str">
            <v>U.S. SUMMANO</v>
          </cell>
          <cell r="E1302">
            <v>0</v>
          </cell>
          <cell r="F1302">
            <v>2010</v>
          </cell>
          <cell r="G1302">
            <v>0</v>
          </cell>
          <cell r="H1302" t="str">
            <v>PULCINIF</v>
          </cell>
          <cell r="I1302" t="str">
            <v>00137</v>
          </cell>
          <cell r="J1302" t="str">
            <v>03603608</v>
          </cell>
        </row>
        <row r="1303">
          <cell r="A1303">
            <v>3607021</v>
          </cell>
          <cell r="B1303" t="str">
            <v>BATTISTELLA</v>
          </cell>
          <cell r="C1303" t="str">
            <v>EMMA</v>
          </cell>
          <cell r="D1303" t="str">
            <v>SPAZI VERDI</v>
          </cell>
          <cell r="E1303">
            <v>0</v>
          </cell>
          <cell r="F1303">
            <v>2010</v>
          </cell>
          <cell r="G1303">
            <v>0</v>
          </cell>
          <cell r="H1303" t="str">
            <v>PULCINIF</v>
          </cell>
          <cell r="I1303" t="str">
            <v>00298</v>
          </cell>
          <cell r="J1303" t="str">
            <v>03607021</v>
          </cell>
        </row>
        <row r="1304">
          <cell r="A1304">
            <v>3607244</v>
          </cell>
          <cell r="B1304" t="str">
            <v>BATTISTELLA</v>
          </cell>
          <cell r="C1304" t="str">
            <v>GIADA</v>
          </cell>
          <cell r="D1304" t="str">
            <v>POLISPORTIVA SALF ALTOPADOVANA</v>
          </cell>
          <cell r="E1304">
            <v>0</v>
          </cell>
          <cell r="F1304">
            <v>2009</v>
          </cell>
          <cell r="G1304">
            <v>0</v>
          </cell>
          <cell r="H1304" t="str">
            <v>PULCINIF</v>
          </cell>
          <cell r="I1304" t="str">
            <v>00145</v>
          </cell>
          <cell r="J1304" t="str">
            <v>03607244</v>
          </cell>
        </row>
        <row r="1305">
          <cell r="A1305">
            <v>3604753</v>
          </cell>
          <cell r="B1305" t="str">
            <v>BELTRAME</v>
          </cell>
          <cell r="C1305" t="str">
            <v>SOFIA RENATA</v>
          </cell>
          <cell r="D1305" t="str">
            <v>C.S.I. TEZZE SUL BRENTA</v>
          </cell>
          <cell r="E1305">
            <v>0</v>
          </cell>
          <cell r="F1305">
            <v>2009</v>
          </cell>
          <cell r="G1305">
            <v>0</v>
          </cell>
          <cell r="H1305" t="str">
            <v>PULCINIF</v>
          </cell>
          <cell r="I1305" t="str">
            <v>00134</v>
          </cell>
          <cell r="J1305" t="str">
            <v>03604753</v>
          </cell>
        </row>
        <row r="1306">
          <cell r="A1306">
            <v>3607723</v>
          </cell>
          <cell r="B1306" t="str">
            <v>BERGAMIN</v>
          </cell>
          <cell r="C1306" t="str">
            <v>ANNA ELISA</v>
          </cell>
          <cell r="D1306" t="str">
            <v>ATLETICA UNION CREAZZO A.S.D.</v>
          </cell>
          <cell r="E1306">
            <v>0</v>
          </cell>
          <cell r="F1306">
            <v>2011</v>
          </cell>
          <cell r="G1306">
            <v>0</v>
          </cell>
          <cell r="H1306" t="str">
            <v>PULCINIF</v>
          </cell>
          <cell r="I1306" t="str">
            <v>00101</v>
          </cell>
          <cell r="J1306" t="str">
            <v>03607723</v>
          </cell>
        </row>
        <row r="1307">
          <cell r="A1307">
            <v>3607026</v>
          </cell>
          <cell r="B1307" t="str">
            <v>BERNARDINI</v>
          </cell>
          <cell r="C1307" t="str">
            <v>VIOLA</v>
          </cell>
          <cell r="D1307" t="str">
            <v>AMICI DELL'ATLETICA VICENZA</v>
          </cell>
          <cell r="E1307">
            <v>0</v>
          </cell>
          <cell r="F1307">
            <v>2009</v>
          </cell>
          <cell r="G1307">
            <v>0</v>
          </cell>
          <cell r="H1307" t="str">
            <v>PULCINIF</v>
          </cell>
          <cell r="I1307" t="str">
            <v>00265</v>
          </cell>
          <cell r="J1307" t="str">
            <v>03607026</v>
          </cell>
        </row>
        <row r="1308">
          <cell r="A1308">
            <v>3602872</v>
          </cell>
          <cell r="B1308" t="str">
            <v>BERTACCO</v>
          </cell>
          <cell r="C1308" t="str">
            <v>CHIARA</v>
          </cell>
          <cell r="D1308" t="str">
            <v>SPAZI VERDI</v>
          </cell>
          <cell r="E1308">
            <v>0</v>
          </cell>
          <cell r="F1308">
            <v>2011</v>
          </cell>
          <cell r="G1308">
            <v>0</v>
          </cell>
          <cell r="H1308" t="str">
            <v>PULCINIF</v>
          </cell>
          <cell r="I1308" t="str">
            <v>00298</v>
          </cell>
          <cell r="J1308" t="str">
            <v>03602872</v>
          </cell>
        </row>
        <row r="1309">
          <cell r="A1309">
            <v>3607022</v>
          </cell>
          <cell r="B1309" t="str">
            <v>BERTONCELLO</v>
          </cell>
          <cell r="C1309" t="str">
            <v>ELENA</v>
          </cell>
          <cell r="D1309" t="str">
            <v>SPAZI VERDI</v>
          </cell>
          <cell r="E1309">
            <v>0</v>
          </cell>
          <cell r="F1309">
            <v>2010</v>
          </cell>
          <cell r="G1309">
            <v>0</v>
          </cell>
          <cell r="H1309" t="str">
            <v>PULCINIF</v>
          </cell>
          <cell r="I1309" t="str">
            <v>00298</v>
          </cell>
          <cell r="J1309" t="str">
            <v>03607022</v>
          </cell>
        </row>
        <row r="1310">
          <cell r="A1310">
            <v>3603189</v>
          </cell>
          <cell r="B1310" t="str">
            <v>BERTUZZO</v>
          </cell>
          <cell r="C1310" t="str">
            <v>CATERINA</v>
          </cell>
          <cell r="D1310" t="str">
            <v>AMICI DELL'ATLETICA VICENZA</v>
          </cell>
          <cell r="E1310">
            <v>0</v>
          </cell>
          <cell r="F1310">
            <v>2011</v>
          </cell>
          <cell r="G1310">
            <v>0</v>
          </cell>
          <cell r="H1310" t="str">
            <v>PULCINIF</v>
          </cell>
          <cell r="I1310" t="str">
            <v>00265</v>
          </cell>
          <cell r="J1310" t="str">
            <v>03603189</v>
          </cell>
        </row>
        <row r="1311">
          <cell r="A1311">
            <v>3605585</v>
          </cell>
          <cell r="B1311" t="str">
            <v>BORDIN</v>
          </cell>
          <cell r="C1311" t="str">
            <v>ALICE</v>
          </cell>
          <cell r="D1311" t="str">
            <v>AMICI DELL'ATLETICA VICENZA</v>
          </cell>
          <cell r="E1311">
            <v>0</v>
          </cell>
          <cell r="F1311">
            <v>2011</v>
          </cell>
          <cell r="G1311">
            <v>0</v>
          </cell>
          <cell r="H1311" t="str">
            <v>PULCINIF</v>
          </cell>
          <cell r="I1311" t="str">
            <v>00265</v>
          </cell>
          <cell r="J1311" t="str">
            <v>03605585</v>
          </cell>
        </row>
        <row r="1312">
          <cell r="A1312">
            <v>3604571</v>
          </cell>
          <cell r="B1312" t="str">
            <v>BORGO</v>
          </cell>
          <cell r="C1312" t="str">
            <v>SOFIA</v>
          </cell>
          <cell r="D1312" t="str">
            <v>AMICI DELL'ATLETICA VICENZA</v>
          </cell>
          <cell r="E1312">
            <v>0</v>
          </cell>
          <cell r="F1312">
            <v>2009</v>
          </cell>
          <cell r="G1312">
            <v>0</v>
          </cell>
          <cell r="H1312" t="str">
            <v>PULCINIF</v>
          </cell>
          <cell r="I1312" t="str">
            <v>00265</v>
          </cell>
          <cell r="J1312" t="str">
            <v>03604571</v>
          </cell>
        </row>
        <row r="1313">
          <cell r="A1313">
            <v>3604956</v>
          </cell>
          <cell r="B1313" t="str">
            <v>BRAZZALE</v>
          </cell>
          <cell r="C1313" t="str">
            <v>CHIARA</v>
          </cell>
          <cell r="D1313" t="str">
            <v>POLISPORTIVA DUEVILLE</v>
          </cell>
          <cell r="E1313">
            <v>0</v>
          </cell>
          <cell r="F1313">
            <v>2010</v>
          </cell>
          <cell r="G1313">
            <v>0</v>
          </cell>
          <cell r="H1313" t="str">
            <v>PULCINIF</v>
          </cell>
          <cell r="I1313" t="str">
            <v>00112</v>
          </cell>
          <cell r="J1313" t="str">
            <v>03604956</v>
          </cell>
        </row>
        <row r="1314">
          <cell r="A1314">
            <v>3606760</v>
          </cell>
          <cell r="B1314" t="str">
            <v>BRAZZAROLA</v>
          </cell>
          <cell r="C1314" t="str">
            <v>ANNA</v>
          </cell>
          <cell r="D1314" t="str">
            <v>ATLETICA CALDOGNO '93</v>
          </cell>
          <cell r="E1314">
            <v>0</v>
          </cell>
          <cell r="F1314">
            <v>2011</v>
          </cell>
          <cell r="G1314">
            <v>0</v>
          </cell>
          <cell r="H1314" t="str">
            <v>PULCINIF</v>
          </cell>
          <cell r="I1314" t="str">
            <v>00129</v>
          </cell>
          <cell r="J1314" t="str">
            <v>03606760</v>
          </cell>
        </row>
        <row r="1315">
          <cell r="A1315">
            <v>3604729</v>
          </cell>
          <cell r="B1315" t="str">
            <v>BUSNARDO</v>
          </cell>
          <cell r="C1315" t="str">
            <v>REBECCA RITA</v>
          </cell>
          <cell r="D1315" t="str">
            <v>C.S.I. TEZZE SUL BRENTA</v>
          </cell>
          <cell r="E1315">
            <v>0</v>
          </cell>
          <cell r="F1315">
            <v>2011</v>
          </cell>
          <cell r="G1315">
            <v>0</v>
          </cell>
          <cell r="H1315" t="str">
            <v>PULCINIF</v>
          </cell>
          <cell r="I1315" t="str">
            <v>00134</v>
          </cell>
          <cell r="J1315" t="str">
            <v>03604729</v>
          </cell>
        </row>
        <row r="1316">
          <cell r="A1316">
            <v>3604751</v>
          </cell>
          <cell r="B1316" t="str">
            <v>CAMPAGNOLO</v>
          </cell>
          <cell r="C1316" t="str">
            <v>SERENA</v>
          </cell>
          <cell r="D1316" t="str">
            <v>C.S.I. TEZZE SUL BRENTA</v>
          </cell>
          <cell r="E1316">
            <v>0</v>
          </cell>
          <cell r="F1316">
            <v>2012</v>
          </cell>
          <cell r="G1316">
            <v>0</v>
          </cell>
          <cell r="H1316" t="str">
            <v>PULCINIF</v>
          </cell>
          <cell r="I1316" t="str">
            <v>00134</v>
          </cell>
          <cell r="J1316" t="str">
            <v>03604751</v>
          </cell>
        </row>
        <row r="1317">
          <cell r="A1317">
            <v>3604752</v>
          </cell>
          <cell r="B1317" t="str">
            <v>CAMPAGNOLO</v>
          </cell>
          <cell r="C1317" t="str">
            <v>SOFIA</v>
          </cell>
          <cell r="D1317" t="str">
            <v>C.S.I. TEZZE SUL BRENTA</v>
          </cell>
          <cell r="E1317">
            <v>0</v>
          </cell>
          <cell r="F1317">
            <v>2012</v>
          </cell>
          <cell r="G1317">
            <v>0</v>
          </cell>
          <cell r="H1317" t="str">
            <v>PULCINIF</v>
          </cell>
          <cell r="I1317" t="str">
            <v>00134</v>
          </cell>
          <cell r="J1317" t="str">
            <v>03604752</v>
          </cell>
        </row>
        <row r="1318">
          <cell r="A1318">
            <v>3604730</v>
          </cell>
          <cell r="B1318" t="str">
            <v>CARLI</v>
          </cell>
          <cell r="C1318" t="str">
            <v>ALESSIA</v>
          </cell>
          <cell r="D1318" t="str">
            <v>C.S.I. TEZZE SUL BRENTA</v>
          </cell>
          <cell r="E1318">
            <v>0</v>
          </cell>
          <cell r="F1318">
            <v>2010</v>
          </cell>
          <cell r="G1318">
            <v>0</v>
          </cell>
          <cell r="H1318" t="str">
            <v>PULCINIF</v>
          </cell>
          <cell r="I1318" t="str">
            <v>00134</v>
          </cell>
          <cell r="J1318" t="str">
            <v>03604730</v>
          </cell>
        </row>
        <row r="1319">
          <cell r="A1319">
            <v>3602598</v>
          </cell>
          <cell r="B1319" t="str">
            <v>CARRETTA</v>
          </cell>
          <cell r="C1319" t="str">
            <v>NOEMI</v>
          </cell>
          <cell r="D1319" t="str">
            <v>ATLETICA MONTECCHIO MAGGIORE</v>
          </cell>
          <cell r="E1319">
            <v>0</v>
          </cell>
          <cell r="F1319">
            <v>2010</v>
          </cell>
          <cell r="G1319">
            <v>0</v>
          </cell>
          <cell r="H1319" t="str">
            <v>PULCINIF</v>
          </cell>
          <cell r="I1319" t="str">
            <v>00346</v>
          </cell>
          <cell r="J1319" t="str">
            <v>03602598</v>
          </cell>
        </row>
        <row r="1320">
          <cell r="A1320">
            <v>3603191</v>
          </cell>
          <cell r="B1320" t="str">
            <v>CARTA</v>
          </cell>
          <cell r="C1320" t="str">
            <v>BEATRICE</v>
          </cell>
          <cell r="D1320" t="str">
            <v>AMICI DELL'ATLETICA VICENZA</v>
          </cell>
          <cell r="E1320">
            <v>0</v>
          </cell>
          <cell r="F1320">
            <v>2009</v>
          </cell>
          <cell r="G1320">
            <v>0</v>
          </cell>
          <cell r="H1320" t="str">
            <v>PULCINIF</v>
          </cell>
          <cell r="I1320" t="str">
            <v>00265</v>
          </cell>
          <cell r="J1320" t="str">
            <v>03603191</v>
          </cell>
        </row>
        <row r="1321">
          <cell r="A1321">
            <v>3604206</v>
          </cell>
          <cell r="B1321" t="str">
            <v>CATTANEO</v>
          </cell>
          <cell r="C1321" t="str">
            <v>CHIARA</v>
          </cell>
          <cell r="D1321" t="str">
            <v>CSI ATLETICA COLLI BERICI A.S.D.</v>
          </cell>
          <cell r="E1321">
            <v>0</v>
          </cell>
          <cell r="F1321">
            <v>2009</v>
          </cell>
          <cell r="G1321">
            <v>0</v>
          </cell>
          <cell r="H1321" t="str">
            <v>PULCINIF</v>
          </cell>
          <cell r="I1321" t="str">
            <v>00070</v>
          </cell>
          <cell r="J1321" t="str">
            <v>03604206</v>
          </cell>
        </row>
        <row r="1322">
          <cell r="A1322">
            <v>3605183</v>
          </cell>
          <cell r="B1322" t="str">
            <v>CATTIN</v>
          </cell>
          <cell r="C1322" t="str">
            <v>MARIA</v>
          </cell>
          <cell r="D1322" t="str">
            <v>AMICI DELL'ATLETICA VICENZA</v>
          </cell>
          <cell r="E1322">
            <v>0</v>
          </cell>
          <cell r="F1322">
            <v>2009</v>
          </cell>
          <cell r="G1322">
            <v>0</v>
          </cell>
          <cell r="H1322" t="str">
            <v>PULCINIF</v>
          </cell>
          <cell r="I1322" t="str">
            <v>00265</v>
          </cell>
          <cell r="J1322" t="str">
            <v>03605183</v>
          </cell>
        </row>
        <row r="1323">
          <cell r="A1323">
            <v>3604207</v>
          </cell>
          <cell r="B1323" t="str">
            <v>CHIMENTO</v>
          </cell>
          <cell r="C1323" t="str">
            <v>DALILA</v>
          </cell>
          <cell r="D1323" t="str">
            <v>CSI ATLETICA COLLI BERICI A.S.D.</v>
          </cell>
          <cell r="E1323">
            <v>0</v>
          </cell>
          <cell r="F1323">
            <v>2010</v>
          </cell>
          <cell r="G1323">
            <v>0</v>
          </cell>
          <cell r="H1323" t="str">
            <v>PULCINIF</v>
          </cell>
          <cell r="I1323" t="str">
            <v>00070</v>
          </cell>
          <cell r="J1323" t="str">
            <v>03604207</v>
          </cell>
        </row>
        <row r="1324">
          <cell r="A1324">
            <v>3604958</v>
          </cell>
          <cell r="B1324" t="str">
            <v>CIAFFI</v>
          </cell>
          <cell r="C1324" t="str">
            <v>VIRGINIA</v>
          </cell>
          <cell r="D1324" t="str">
            <v>POLISPORTIVA DUEVILLE</v>
          </cell>
          <cell r="E1324">
            <v>0</v>
          </cell>
          <cell r="F1324">
            <v>2010</v>
          </cell>
          <cell r="G1324">
            <v>0</v>
          </cell>
          <cell r="H1324" t="str">
            <v>PULCINIF</v>
          </cell>
          <cell r="I1324" t="str">
            <v>00112</v>
          </cell>
          <cell r="J1324" t="str">
            <v>03604958</v>
          </cell>
        </row>
        <row r="1325">
          <cell r="A1325">
            <v>3603647</v>
          </cell>
          <cell r="B1325" t="str">
            <v>CICCHELLERO</v>
          </cell>
          <cell r="C1325" t="str">
            <v>VIOLA</v>
          </cell>
          <cell r="D1325" t="str">
            <v>U.S. SUMMANO</v>
          </cell>
          <cell r="E1325">
            <v>0</v>
          </cell>
          <cell r="F1325">
            <v>2010</v>
          </cell>
          <cell r="G1325">
            <v>0</v>
          </cell>
          <cell r="H1325" t="str">
            <v>PULCINIF</v>
          </cell>
          <cell r="I1325" t="str">
            <v>00137</v>
          </cell>
          <cell r="J1325" t="str">
            <v>03603647</v>
          </cell>
        </row>
        <row r="1326">
          <cell r="A1326">
            <v>3604959</v>
          </cell>
          <cell r="B1326" t="str">
            <v>CORRA'</v>
          </cell>
          <cell r="C1326" t="str">
            <v>ELISA</v>
          </cell>
          <cell r="D1326" t="str">
            <v>POLISPORTIVA DUEVILLE</v>
          </cell>
          <cell r="E1326">
            <v>0</v>
          </cell>
          <cell r="F1326">
            <v>2010</v>
          </cell>
          <cell r="G1326">
            <v>0</v>
          </cell>
          <cell r="H1326" t="str">
            <v>PULCINIF</v>
          </cell>
          <cell r="I1326" t="str">
            <v>00112</v>
          </cell>
          <cell r="J1326" t="str">
            <v>03604959</v>
          </cell>
        </row>
        <row r="1327">
          <cell r="A1327">
            <v>3603610</v>
          </cell>
          <cell r="B1327" t="str">
            <v>CRESTANELLO</v>
          </cell>
          <cell r="C1327" t="str">
            <v>ILARIA</v>
          </cell>
          <cell r="D1327" t="str">
            <v>U.S. SUMMANO</v>
          </cell>
          <cell r="E1327">
            <v>0</v>
          </cell>
          <cell r="F1327">
            <v>2009</v>
          </cell>
          <cell r="G1327">
            <v>0</v>
          </cell>
          <cell r="H1327" t="str">
            <v>PULCINIF</v>
          </cell>
          <cell r="I1327" t="str">
            <v>00137</v>
          </cell>
          <cell r="J1327" t="str">
            <v>03603610</v>
          </cell>
        </row>
        <row r="1328">
          <cell r="A1328">
            <v>3603644</v>
          </cell>
          <cell r="B1328" t="str">
            <v>CRESTANELLO</v>
          </cell>
          <cell r="C1328" t="str">
            <v>SOFIA</v>
          </cell>
          <cell r="D1328" t="str">
            <v>U.S. SUMMANO</v>
          </cell>
          <cell r="E1328">
            <v>0</v>
          </cell>
          <cell r="F1328">
            <v>2010</v>
          </cell>
          <cell r="G1328">
            <v>0</v>
          </cell>
          <cell r="H1328" t="str">
            <v>PULCINIF</v>
          </cell>
          <cell r="I1328" t="str">
            <v>00137</v>
          </cell>
          <cell r="J1328" t="str">
            <v>03603644</v>
          </cell>
        </row>
        <row r="1329">
          <cell r="A1329">
            <v>3604962</v>
          </cell>
          <cell r="B1329" t="str">
            <v>DAL BOSCO</v>
          </cell>
          <cell r="C1329" t="str">
            <v>LUCIA</v>
          </cell>
          <cell r="D1329" t="str">
            <v>POLISPORTIVA DUEVILLE</v>
          </cell>
          <cell r="E1329">
            <v>0</v>
          </cell>
          <cell r="F1329">
            <v>2010</v>
          </cell>
          <cell r="G1329">
            <v>0</v>
          </cell>
          <cell r="H1329" t="str">
            <v>PULCINIF</v>
          </cell>
          <cell r="I1329" t="str">
            <v>00112</v>
          </cell>
          <cell r="J1329" t="str">
            <v>03604962</v>
          </cell>
        </row>
        <row r="1330">
          <cell r="A1330">
            <v>3604029</v>
          </cell>
          <cell r="B1330" t="str">
            <v>DAL BRUN</v>
          </cell>
          <cell r="C1330" t="str">
            <v>IRENE</v>
          </cell>
          <cell r="D1330" t="str">
            <v>ATLETICA MONTECCHIO MAGGIORE</v>
          </cell>
          <cell r="E1330">
            <v>0</v>
          </cell>
          <cell r="F1330">
            <v>2011</v>
          </cell>
          <cell r="G1330">
            <v>0</v>
          </cell>
          <cell r="H1330" t="str">
            <v>PULCINIF</v>
          </cell>
          <cell r="I1330" t="str">
            <v>00346</v>
          </cell>
          <cell r="J1330" t="str">
            <v>03604029</v>
          </cell>
        </row>
        <row r="1331">
          <cell r="A1331">
            <v>3607646</v>
          </cell>
          <cell r="B1331" t="str">
            <v>DAL CERO</v>
          </cell>
          <cell r="C1331" t="str">
            <v>SARA ANGELA</v>
          </cell>
          <cell r="D1331" t="str">
            <v>ATLETICA CALDOGNO '93</v>
          </cell>
          <cell r="E1331">
            <v>0</v>
          </cell>
          <cell r="F1331">
            <v>2011</v>
          </cell>
          <cell r="G1331">
            <v>0</v>
          </cell>
          <cell r="H1331" t="str">
            <v>PULCINIF</v>
          </cell>
          <cell r="I1331" t="str">
            <v>00129</v>
          </cell>
          <cell r="J1331" t="str">
            <v>03607646</v>
          </cell>
        </row>
        <row r="1332">
          <cell r="A1332">
            <v>3603228</v>
          </cell>
          <cell r="B1332" t="str">
            <v>DAL MASO</v>
          </cell>
          <cell r="C1332" t="str">
            <v>MAYRA</v>
          </cell>
          <cell r="D1332" t="str">
            <v>ATLETICA TRISSINO</v>
          </cell>
          <cell r="E1332">
            <v>0</v>
          </cell>
          <cell r="F1332">
            <v>2009</v>
          </cell>
          <cell r="G1332">
            <v>0</v>
          </cell>
          <cell r="H1332" t="str">
            <v>PULCINIF</v>
          </cell>
          <cell r="I1332" t="str">
            <v>00230</v>
          </cell>
          <cell r="J1332" t="str">
            <v>03603228</v>
          </cell>
        </row>
        <row r="1333">
          <cell r="A1333">
            <v>3603614</v>
          </cell>
          <cell r="B1333" t="str">
            <v>DALL'ALBA</v>
          </cell>
          <cell r="C1333" t="str">
            <v>ANNA</v>
          </cell>
          <cell r="D1333" t="str">
            <v>U.S. SUMMANO</v>
          </cell>
          <cell r="E1333">
            <v>0</v>
          </cell>
          <cell r="F1333">
            <v>2010</v>
          </cell>
          <cell r="G1333">
            <v>0</v>
          </cell>
          <cell r="H1333" t="str">
            <v>PULCINIF</v>
          </cell>
          <cell r="I1333" t="str">
            <v>00137</v>
          </cell>
          <cell r="J1333" t="str">
            <v>03603614</v>
          </cell>
        </row>
        <row r="1334">
          <cell r="A1334">
            <v>3603648</v>
          </cell>
          <cell r="B1334" t="str">
            <v>DALLE TEZZE</v>
          </cell>
          <cell r="C1334" t="str">
            <v>MARIA SOLE</v>
          </cell>
          <cell r="D1334" t="str">
            <v>U.S. SUMMANO</v>
          </cell>
          <cell r="E1334">
            <v>0</v>
          </cell>
          <cell r="F1334">
            <v>2010</v>
          </cell>
          <cell r="G1334">
            <v>0</v>
          </cell>
          <cell r="H1334" t="str">
            <v>PULCINIF</v>
          </cell>
          <cell r="I1334" t="str">
            <v>00137</v>
          </cell>
          <cell r="J1334" t="str">
            <v>03603648</v>
          </cell>
        </row>
        <row r="1335">
          <cell r="A1335">
            <v>3602472</v>
          </cell>
          <cell r="B1335" t="str">
            <v>DAMBRUOSO</v>
          </cell>
          <cell r="C1335" t="str">
            <v>LUDOVICA</v>
          </cell>
          <cell r="D1335" t="str">
            <v>ATLETICA UNION CREAZZO A.S.D.</v>
          </cell>
          <cell r="E1335">
            <v>0</v>
          </cell>
          <cell r="F1335">
            <v>2010</v>
          </cell>
          <cell r="G1335">
            <v>0</v>
          </cell>
          <cell r="H1335" t="str">
            <v>PULCINIF</v>
          </cell>
          <cell r="I1335" t="str">
            <v>00101</v>
          </cell>
          <cell r="J1335" t="str">
            <v>03602472</v>
          </cell>
        </row>
        <row r="1336">
          <cell r="A1336">
            <v>3605775</v>
          </cell>
          <cell r="B1336" t="str">
            <v>DIOP</v>
          </cell>
          <cell r="C1336" t="str">
            <v>AISSATA</v>
          </cell>
          <cell r="D1336" t="str">
            <v>CSI ATLETICA COLLI BERICI A.S.D.</v>
          </cell>
          <cell r="E1336">
            <v>0</v>
          </cell>
          <cell r="F1336">
            <v>2011</v>
          </cell>
          <cell r="G1336">
            <v>0</v>
          </cell>
          <cell r="H1336" t="str">
            <v>PULCINIF</v>
          </cell>
          <cell r="I1336" t="str">
            <v>00070</v>
          </cell>
          <cell r="J1336" t="str">
            <v>03605775</v>
          </cell>
        </row>
        <row r="1337">
          <cell r="A1337">
            <v>3606912</v>
          </cell>
          <cell r="B1337" t="str">
            <v>DONI</v>
          </cell>
          <cell r="C1337" t="str">
            <v>MARIA VITTORIA</v>
          </cell>
          <cell r="D1337" t="str">
            <v>C.S.I. TEZZE SUL BRENTA</v>
          </cell>
          <cell r="E1337">
            <v>0</v>
          </cell>
          <cell r="F1337">
            <v>2010</v>
          </cell>
          <cell r="G1337">
            <v>0</v>
          </cell>
          <cell r="H1337" t="str">
            <v>PULCINIF</v>
          </cell>
          <cell r="I1337" t="str">
            <v>00134</v>
          </cell>
          <cell r="J1337" t="str">
            <v>03606912</v>
          </cell>
        </row>
        <row r="1338">
          <cell r="A1338">
            <v>3606762</v>
          </cell>
          <cell r="B1338" t="str">
            <v>DORIA</v>
          </cell>
          <cell r="C1338" t="str">
            <v>ELISA</v>
          </cell>
          <cell r="D1338" t="str">
            <v>ATLETICA CALDOGNO '93</v>
          </cell>
          <cell r="E1338">
            <v>0</v>
          </cell>
          <cell r="F1338">
            <v>2010</v>
          </cell>
          <cell r="G1338">
            <v>0</v>
          </cell>
          <cell r="H1338" t="str">
            <v>PULCINIF</v>
          </cell>
          <cell r="I1338" t="str">
            <v>00129</v>
          </cell>
          <cell r="J1338" t="str">
            <v>03606762</v>
          </cell>
        </row>
        <row r="1339">
          <cell r="A1339">
            <v>3605777</v>
          </cell>
          <cell r="B1339" t="str">
            <v>EDIGIN</v>
          </cell>
          <cell r="C1339" t="str">
            <v>BLESSED</v>
          </cell>
          <cell r="D1339" t="str">
            <v>CSI ATLETICA COLLI BERICI A.S.D.</v>
          </cell>
          <cell r="E1339">
            <v>0</v>
          </cell>
          <cell r="F1339">
            <v>2011</v>
          </cell>
          <cell r="G1339">
            <v>0</v>
          </cell>
          <cell r="H1339" t="str">
            <v>PULCINIF</v>
          </cell>
          <cell r="I1339" t="str">
            <v>00070</v>
          </cell>
          <cell r="J1339" t="str">
            <v>03605777</v>
          </cell>
        </row>
        <row r="1340">
          <cell r="A1340">
            <v>3603559</v>
          </cell>
          <cell r="B1340" t="str">
            <v>EMBRINATI</v>
          </cell>
          <cell r="C1340" t="str">
            <v>CAMILLA</v>
          </cell>
          <cell r="D1340" t="str">
            <v>AMICI DELL'ATLETICA VICENZA</v>
          </cell>
          <cell r="E1340">
            <v>0</v>
          </cell>
          <cell r="F1340">
            <v>2009</v>
          </cell>
          <cell r="G1340">
            <v>0</v>
          </cell>
          <cell r="H1340" t="str">
            <v>PULCINIF</v>
          </cell>
          <cell r="I1340" t="str">
            <v>00265</v>
          </cell>
          <cell r="J1340" t="str">
            <v>03603559</v>
          </cell>
        </row>
        <row r="1341">
          <cell r="A1341">
            <v>3606915</v>
          </cell>
          <cell r="B1341" t="str">
            <v>ERRANDI</v>
          </cell>
          <cell r="C1341" t="str">
            <v>ELEONORA</v>
          </cell>
          <cell r="D1341" t="str">
            <v>C.S.I. TEZZE SUL BRENTA</v>
          </cell>
          <cell r="E1341">
            <v>0</v>
          </cell>
          <cell r="F1341">
            <v>2009</v>
          </cell>
          <cell r="G1341">
            <v>0</v>
          </cell>
          <cell r="H1341" t="str">
            <v>PULCINIF</v>
          </cell>
          <cell r="I1341" t="str">
            <v>00134</v>
          </cell>
          <cell r="J1341" t="str">
            <v>03606915</v>
          </cell>
        </row>
        <row r="1342">
          <cell r="A1342">
            <v>3604617</v>
          </cell>
          <cell r="B1342" t="str">
            <v>FACCO</v>
          </cell>
          <cell r="C1342" t="str">
            <v>ANNA</v>
          </cell>
          <cell r="D1342" t="str">
            <v>ATLETICA UNION CREAZZO A.S.D.</v>
          </cell>
          <cell r="E1342">
            <v>0</v>
          </cell>
          <cell r="F1342">
            <v>2010</v>
          </cell>
          <cell r="G1342">
            <v>0</v>
          </cell>
          <cell r="H1342" t="str">
            <v>PULCINIF</v>
          </cell>
          <cell r="I1342" t="str">
            <v>00101</v>
          </cell>
          <cell r="J1342" t="str">
            <v>03604617</v>
          </cell>
        </row>
        <row r="1343">
          <cell r="A1343">
            <v>3606911</v>
          </cell>
          <cell r="B1343" t="str">
            <v>FAGAN</v>
          </cell>
          <cell r="C1343" t="str">
            <v>MAIA</v>
          </cell>
          <cell r="D1343" t="str">
            <v>C.S.I. TEZZE SUL BRENTA</v>
          </cell>
          <cell r="E1343">
            <v>0</v>
          </cell>
          <cell r="F1343">
            <v>2010</v>
          </cell>
          <cell r="G1343">
            <v>0</v>
          </cell>
          <cell r="H1343" t="str">
            <v>PULCINIF</v>
          </cell>
          <cell r="I1343" t="str">
            <v>00134</v>
          </cell>
          <cell r="J1343" t="str">
            <v>03606911</v>
          </cell>
        </row>
        <row r="1344">
          <cell r="A1344">
            <v>3604732</v>
          </cell>
          <cell r="B1344" t="str">
            <v>FOLADOR</v>
          </cell>
          <cell r="C1344" t="str">
            <v>VERONICA</v>
          </cell>
          <cell r="D1344" t="str">
            <v>C.S.I. TEZZE SUL BRENTA</v>
          </cell>
          <cell r="E1344">
            <v>0</v>
          </cell>
          <cell r="F1344">
            <v>2010</v>
          </cell>
          <cell r="G1344">
            <v>0</v>
          </cell>
          <cell r="H1344" t="str">
            <v>PULCINIF</v>
          </cell>
          <cell r="I1344" t="str">
            <v>00134</v>
          </cell>
          <cell r="J1344" t="str">
            <v>03604732</v>
          </cell>
        </row>
        <row r="1345">
          <cell r="A1345">
            <v>3604360</v>
          </cell>
          <cell r="B1345" t="str">
            <v>FRACASSO</v>
          </cell>
          <cell r="C1345" t="str">
            <v>VERONICA</v>
          </cell>
          <cell r="D1345" t="str">
            <v>AMICI DELL'ATLETICA VICENZA</v>
          </cell>
          <cell r="E1345">
            <v>0</v>
          </cell>
          <cell r="F1345">
            <v>2009</v>
          </cell>
          <cell r="G1345">
            <v>0</v>
          </cell>
          <cell r="H1345" t="str">
            <v>PULCINIF</v>
          </cell>
          <cell r="I1345" t="str">
            <v>00265</v>
          </cell>
          <cell r="J1345" t="str">
            <v>03604360</v>
          </cell>
        </row>
        <row r="1346">
          <cell r="A1346">
            <v>3604754</v>
          </cell>
          <cell r="B1346" t="str">
            <v>GABORIN</v>
          </cell>
          <cell r="C1346" t="str">
            <v>DILETTA</v>
          </cell>
          <cell r="D1346" t="str">
            <v>C.S.I. TEZZE SUL BRENTA</v>
          </cell>
          <cell r="E1346">
            <v>0</v>
          </cell>
          <cell r="F1346">
            <v>2012</v>
          </cell>
          <cell r="G1346">
            <v>0</v>
          </cell>
          <cell r="H1346" t="str">
            <v>PULCINIF</v>
          </cell>
          <cell r="I1346" t="str">
            <v>00134</v>
          </cell>
          <cell r="J1346" t="str">
            <v>03604754</v>
          </cell>
        </row>
        <row r="1347">
          <cell r="A1347">
            <v>3604964</v>
          </cell>
          <cell r="B1347" t="str">
            <v>GALLIO</v>
          </cell>
          <cell r="C1347" t="str">
            <v>ARIANNA</v>
          </cell>
          <cell r="D1347" t="str">
            <v>POLISPORTIVA DUEVILLE</v>
          </cell>
          <cell r="E1347">
            <v>0</v>
          </cell>
          <cell r="F1347">
            <v>2009</v>
          </cell>
          <cell r="G1347">
            <v>0</v>
          </cell>
          <cell r="H1347" t="str">
            <v>PULCINIF</v>
          </cell>
          <cell r="I1347" t="str">
            <v>00112</v>
          </cell>
          <cell r="J1347" t="str">
            <v>03604964</v>
          </cell>
        </row>
        <row r="1348">
          <cell r="A1348">
            <v>3602280</v>
          </cell>
          <cell r="B1348" t="str">
            <v>GASPARELLA</v>
          </cell>
          <cell r="C1348" t="str">
            <v>ANNA</v>
          </cell>
          <cell r="D1348" t="str">
            <v>POL. DIL. MONTECCHIO PRECALCINO</v>
          </cell>
          <cell r="E1348">
            <v>0</v>
          </cell>
          <cell r="F1348">
            <v>2010</v>
          </cell>
          <cell r="G1348">
            <v>0</v>
          </cell>
          <cell r="H1348" t="str">
            <v>PULCINIF</v>
          </cell>
          <cell r="I1348" t="str">
            <v>00004</v>
          </cell>
          <cell r="J1348" t="str">
            <v>03602280</v>
          </cell>
        </row>
        <row r="1349">
          <cell r="A1349">
            <v>3606763</v>
          </cell>
          <cell r="B1349" t="str">
            <v>GASPARI</v>
          </cell>
          <cell r="C1349" t="str">
            <v>SERENA</v>
          </cell>
          <cell r="D1349" t="str">
            <v>ATLETICA CALDOGNO '93</v>
          </cell>
          <cell r="E1349">
            <v>0</v>
          </cell>
          <cell r="F1349">
            <v>2011</v>
          </cell>
          <cell r="G1349">
            <v>0</v>
          </cell>
          <cell r="H1349" t="str">
            <v>PULCINIF</v>
          </cell>
          <cell r="I1349" t="str">
            <v>00129</v>
          </cell>
          <cell r="J1349" t="str">
            <v>03606763</v>
          </cell>
        </row>
        <row r="1350">
          <cell r="A1350">
            <v>3604756</v>
          </cell>
          <cell r="B1350" t="str">
            <v>GEREMIA</v>
          </cell>
          <cell r="C1350" t="str">
            <v>GIULIA</v>
          </cell>
          <cell r="D1350" t="str">
            <v>C.S.I. TEZZE SUL BRENTA</v>
          </cell>
          <cell r="E1350">
            <v>0</v>
          </cell>
          <cell r="F1350">
            <v>2012</v>
          </cell>
          <cell r="G1350">
            <v>0</v>
          </cell>
          <cell r="H1350" t="str">
            <v>PULCINIF</v>
          </cell>
          <cell r="I1350" t="str">
            <v>00134</v>
          </cell>
          <cell r="J1350" t="str">
            <v>03604756</v>
          </cell>
        </row>
        <row r="1351">
          <cell r="A1351">
            <v>3604734</v>
          </cell>
          <cell r="B1351" t="str">
            <v>GEREMIA</v>
          </cell>
          <cell r="C1351" t="str">
            <v>STELLA</v>
          </cell>
          <cell r="D1351" t="str">
            <v>C.S.I. TEZZE SUL BRENTA</v>
          </cell>
          <cell r="E1351">
            <v>0</v>
          </cell>
          <cell r="F1351">
            <v>2010</v>
          </cell>
          <cell r="G1351">
            <v>0</v>
          </cell>
          <cell r="H1351" t="str">
            <v>PULCINIF</v>
          </cell>
          <cell r="I1351" t="str">
            <v>00134</v>
          </cell>
          <cell r="J1351" t="str">
            <v>03604734</v>
          </cell>
        </row>
        <row r="1352">
          <cell r="A1352">
            <v>3604365</v>
          </cell>
          <cell r="B1352" t="str">
            <v>GIRARDELLO</v>
          </cell>
          <cell r="C1352" t="str">
            <v>EMMA</v>
          </cell>
          <cell r="D1352" t="str">
            <v>ATLETICA UNION CREAZZO A.S.D.</v>
          </cell>
          <cell r="E1352">
            <v>0</v>
          </cell>
          <cell r="F1352">
            <v>2009</v>
          </cell>
          <cell r="G1352">
            <v>0</v>
          </cell>
          <cell r="H1352" t="str">
            <v>PULCINIF</v>
          </cell>
          <cell r="I1352" t="str">
            <v>00101</v>
          </cell>
          <cell r="J1352" t="str">
            <v>03604365</v>
          </cell>
        </row>
        <row r="1353">
          <cell r="A1353">
            <v>3604748</v>
          </cell>
          <cell r="B1353" t="str">
            <v>GNESOTTO</v>
          </cell>
          <cell r="C1353" t="str">
            <v>AURORA</v>
          </cell>
          <cell r="D1353" t="str">
            <v>C.S.I. TEZZE SUL BRENTA</v>
          </cell>
          <cell r="E1353">
            <v>0</v>
          </cell>
          <cell r="F1353">
            <v>2012</v>
          </cell>
          <cell r="G1353">
            <v>0</v>
          </cell>
          <cell r="H1353" t="str">
            <v>PULCINIF</v>
          </cell>
          <cell r="I1353" t="str">
            <v>00134</v>
          </cell>
          <cell r="J1353" t="str">
            <v>03604748</v>
          </cell>
        </row>
        <row r="1354">
          <cell r="A1354">
            <v>3604744</v>
          </cell>
          <cell r="B1354" t="str">
            <v>GNOATO</v>
          </cell>
          <cell r="C1354" t="str">
            <v>ASIA</v>
          </cell>
          <cell r="D1354" t="str">
            <v>C.S.I. TEZZE SUL BRENTA</v>
          </cell>
          <cell r="E1354">
            <v>0</v>
          </cell>
          <cell r="F1354">
            <v>2009</v>
          </cell>
          <cell r="G1354">
            <v>0</v>
          </cell>
          <cell r="H1354" t="str">
            <v>PULCINIF</v>
          </cell>
          <cell r="I1354" t="str">
            <v>00134</v>
          </cell>
          <cell r="J1354" t="str">
            <v>03604744</v>
          </cell>
        </row>
        <row r="1355">
          <cell r="A1355">
            <v>3603568</v>
          </cell>
          <cell r="B1355" t="str">
            <v>GONELLA</v>
          </cell>
          <cell r="C1355" t="str">
            <v>FRANCESCA</v>
          </cell>
          <cell r="D1355" t="str">
            <v>AMICI DELL'ATLETICA VICENZA</v>
          </cell>
          <cell r="E1355">
            <v>0</v>
          </cell>
          <cell r="F1355">
            <v>2009</v>
          </cell>
          <cell r="G1355">
            <v>0</v>
          </cell>
          <cell r="H1355" t="str">
            <v>PULCINIF</v>
          </cell>
          <cell r="I1355" t="str">
            <v>00265</v>
          </cell>
          <cell r="J1355" t="str">
            <v>03603568</v>
          </cell>
        </row>
        <row r="1356">
          <cell r="A1356">
            <v>3602503</v>
          </cell>
          <cell r="B1356" t="str">
            <v>GRANDE</v>
          </cell>
          <cell r="C1356" t="str">
            <v>GIULIA</v>
          </cell>
          <cell r="D1356" t="str">
            <v>ATLETICA UNION CREAZZO A.S.D.</v>
          </cell>
          <cell r="E1356">
            <v>0</v>
          </cell>
          <cell r="F1356">
            <v>2010</v>
          </cell>
          <cell r="G1356">
            <v>0</v>
          </cell>
          <cell r="H1356" t="str">
            <v>PULCINIF</v>
          </cell>
          <cell r="I1356" t="str">
            <v>00101</v>
          </cell>
          <cell r="J1356" t="str">
            <v>03602503</v>
          </cell>
        </row>
        <row r="1357">
          <cell r="A1357">
            <v>3603651</v>
          </cell>
          <cell r="B1357" t="str">
            <v>GROTTO</v>
          </cell>
          <cell r="C1357" t="str">
            <v>SUSANNA</v>
          </cell>
          <cell r="D1357" t="str">
            <v>U.S. SUMMANO</v>
          </cell>
          <cell r="E1357">
            <v>0</v>
          </cell>
          <cell r="F1357">
            <v>2011</v>
          </cell>
          <cell r="G1357">
            <v>0</v>
          </cell>
          <cell r="H1357" t="str">
            <v>PULCINIF</v>
          </cell>
          <cell r="I1357" t="str">
            <v>00137</v>
          </cell>
          <cell r="J1357" t="str">
            <v>03603651</v>
          </cell>
        </row>
        <row r="1358">
          <cell r="A1358">
            <v>3604030</v>
          </cell>
          <cell r="B1358" t="str">
            <v>HACHIMY</v>
          </cell>
          <cell r="C1358" t="str">
            <v>NORA</v>
          </cell>
          <cell r="D1358" t="str">
            <v>ATLETICA MONTECCHIO MAGGIORE</v>
          </cell>
          <cell r="E1358">
            <v>0</v>
          </cell>
          <cell r="F1358">
            <v>2009</v>
          </cell>
          <cell r="G1358">
            <v>0</v>
          </cell>
          <cell r="H1358" t="str">
            <v>PULCINIF</v>
          </cell>
          <cell r="I1358" t="str">
            <v>00346</v>
          </cell>
          <cell r="J1358" t="str">
            <v>03604030</v>
          </cell>
        </row>
        <row r="1359">
          <cell r="A1359">
            <v>3607011</v>
          </cell>
          <cell r="B1359" t="str">
            <v>LAGO</v>
          </cell>
          <cell r="C1359" t="str">
            <v>ANNA</v>
          </cell>
          <cell r="D1359" t="str">
            <v>POLISPORTIVA SALF ALTOPADOVANA</v>
          </cell>
          <cell r="E1359">
            <v>0</v>
          </cell>
          <cell r="F1359">
            <v>2012</v>
          </cell>
          <cell r="G1359">
            <v>0</v>
          </cell>
          <cell r="H1359" t="str">
            <v>PULCINIF</v>
          </cell>
          <cell r="I1359" t="str">
            <v>00145</v>
          </cell>
          <cell r="J1359" t="str">
            <v>03607011</v>
          </cell>
        </row>
        <row r="1360">
          <cell r="A1360">
            <v>3604737</v>
          </cell>
          <cell r="B1360" t="str">
            <v>LAGO</v>
          </cell>
          <cell r="C1360" t="str">
            <v>EMMA</v>
          </cell>
          <cell r="D1360" t="str">
            <v>C.S.I. TEZZE SUL BRENTA</v>
          </cell>
          <cell r="E1360">
            <v>0</v>
          </cell>
          <cell r="F1360">
            <v>2009</v>
          </cell>
          <cell r="G1360">
            <v>0</v>
          </cell>
          <cell r="H1360" t="str">
            <v>PULCINIF</v>
          </cell>
          <cell r="I1360" t="str">
            <v>00134</v>
          </cell>
          <cell r="J1360" t="str">
            <v>03604737</v>
          </cell>
        </row>
        <row r="1361">
          <cell r="A1361">
            <v>3603570</v>
          </cell>
          <cell r="B1361" t="str">
            <v>LAMESSO</v>
          </cell>
          <cell r="C1361" t="str">
            <v>MATILDE MARIA</v>
          </cell>
          <cell r="D1361" t="str">
            <v>AMICI DELL'ATLETICA VICENZA</v>
          </cell>
          <cell r="E1361">
            <v>0</v>
          </cell>
          <cell r="F1361">
            <v>2009</v>
          </cell>
          <cell r="G1361">
            <v>0</v>
          </cell>
          <cell r="H1361" t="str">
            <v>PULCINIF</v>
          </cell>
          <cell r="I1361" t="str">
            <v>00265</v>
          </cell>
          <cell r="J1361" t="str">
            <v>03603570</v>
          </cell>
        </row>
        <row r="1362">
          <cell r="A1362">
            <v>3604739</v>
          </cell>
          <cell r="B1362" t="str">
            <v>LEKAJ</v>
          </cell>
          <cell r="C1362" t="str">
            <v>EMA</v>
          </cell>
          <cell r="D1362" t="str">
            <v>C.S.I. TEZZE SUL BRENTA</v>
          </cell>
          <cell r="E1362">
            <v>0</v>
          </cell>
          <cell r="F1362">
            <v>2010</v>
          </cell>
          <cell r="G1362">
            <v>0</v>
          </cell>
          <cell r="H1362" t="str">
            <v>PULCINIF</v>
          </cell>
          <cell r="I1362" t="str">
            <v>00134</v>
          </cell>
          <cell r="J1362" t="str">
            <v>03604739</v>
          </cell>
        </row>
        <row r="1363">
          <cell r="A1363">
            <v>3604738</v>
          </cell>
          <cell r="B1363" t="str">
            <v>LEKAJ</v>
          </cell>
          <cell r="C1363" t="str">
            <v>SARA</v>
          </cell>
          <cell r="D1363" t="str">
            <v>C.S.I. TEZZE SUL BRENTA</v>
          </cell>
          <cell r="E1363">
            <v>0</v>
          </cell>
          <cell r="F1363">
            <v>2009</v>
          </cell>
          <cell r="G1363">
            <v>0</v>
          </cell>
          <cell r="H1363" t="str">
            <v>PULCINIF</v>
          </cell>
          <cell r="I1363" t="str">
            <v>00134</v>
          </cell>
          <cell r="J1363" t="str">
            <v>03604738</v>
          </cell>
        </row>
        <row r="1364">
          <cell r="A1364">
            <v>3604681</v>
          </cell>
          <cell r="B1364" t="str">
            <v>LO GRANDE</v>
          </cell>
          <cell r="C1364" t="str">
            <v>GIADA</v>
          </cell>
          <cell r="D1364" t="str">
            <v>ATLETICA UNION CREAZZO A.S.D.</v>
          </cell>
          <cell r="E1364">
            <v>0</v>
          </cell>
          <cell r="F1364">
            <v>2009</v>
          </cell>
          <cell r="G1364">
            <v>0</v>
          </cell>
          <cell r="H1364" t="str">
            <v>PULCINIF</v>
          </cell>
          <cell r="I1364" t="str">
            <v>00101</v>
          </cell>
          <cell r="J1364" t="str">
            <v>03604681</v>
          </cell>
        </row>
        <row r="1365">
          <cell r="A1365">
            <v>3603645</v>
          </cell>
          <cell r="B1365" t="str">
            <v>MARINO</v>
          </cell>
          <cell r="C1365" t="str">
            <v>ERIKA</v>
          </cell>
          <cell r="D1365" t="str">
            <v>U.S. SUMMANO</v>
          </cell>
          <cell r="E1365">
            <v>0</v>
          </cell>
          <cell r="F1365">
            <v>2011</v>
          </cell>
          <cell r="G1365">
            <v>0</v>
          </cell>
          <cell r="H1365" t="str">
            <v>PULCINIF</v>
          </cell>
          <cell r="I1365" t="str">
            <v>00137</v>
          </cell>
          <cell r="J1365" t="str">
            <v>03603645</v>
          </cell>
        </row>
        <row r="1366">
          <cell r="A1366">
            <v>3603646</v>
          </cell>
          <cell r="B1366" t="str">
            <v>MARINO</v>
          </cell>
          <cell r="C1366" t="str">
            <v>ISABEL PIA</v>
          </cell>
          <cell r="D1366" t="str">
            <v>U.S. SUMMANO</v>
          </cell>
          <cell r="E1366">
            <v>0</v>
          </cell>
          <cell r="F1366">
            <v>2010</v>
          </cell>
          <cell r="G1366">
            <v>0</v>
          </cell>
          <cell r="H1366" t="str">
            <v>PULCINIF</v>
          </cell>
          <cell r="I1366" t="str">
            <v>00137</v>
          </cell>
          <cell r="J1366" t="str">
            <v>03603646</v>
          </cell>
        </row>
        <row r="1367">
          <cell r="A1367">
            <v>3604758</v>
          </cell>
          <cell r="B1367" t="str">
            <v>MIOTTI</v>
          </cell>
          <cell r="C1367" t="str">
            <v>ZOE</v>
          </cell>
          <cell r="D1367" t="str">
            <v>C.S.I. TEZZE SUL BRENTA</v>
          </cell>
          <cell r="E1367">
            <v>0</v>
          </cell>
          <cell r="F1367">
            <v>2013</v>
          </cell>
          <cell r="G1367">
            <v>0</v>
          </cell>
          <cell r="H1367" t="str">
            <v>PULCINIF</v>
          </cell>
          <cell r="I1367" t="str">
            <v>00134</v>
          </cell>
          <cell r="J1367" t="str">
            <v>03604758</v>
          </cell>
        </row>
        <row r="1368">
          <cell r="A1368">
            <v>3604038</v>
          </cell>
          <cell r="B1368" t="str">
            <v>MOUCHTAKIR</v>
          </cell>
          <cell r="C1368" t="str">
            <v>MARWA</v>
          </cell>
          <cell r="D1368" t="str">
            <v>AMICI DELL'ATLETICA VICENZA</v>
          </cell>
          <cell r="E1368">
            <v>0</v>
          </cell>
          <cell r="F1368">
            <v>2009</v>
          </cell>
          <cell r="G1368">
            <v>0</v>
          </cell>
          <cell r="H1368" t="str">
            <v>PULCINIF</v>
          </cell>
          <cell r="I1368" t="str">
            <v>00265</v>
          </cell>
          <cell r="J1368" t="str">
            <v>03604038</v>
          </cell>
        </row>
        <row r="1369">
          <cell r="A1369">
            <v>3607322</v>
          </cell>
          <cell r="B1369" t="str">
            <v>MUNARI</v>
          </cell>
          <cell r="C1369" t="str">
            <v>GLORIA</v>
          </cell>
          <cell r="D1369" t="str">
            <v>AMICI DELL'ATLETICA VICENZA</v>
          </cell>
          <cell r="E1369">
            <v>0</v>
          </cell>
          <cell r="F1369">
            <v>2010</v>
          </cell>
          <cell r="G1369">
            <v>0</v>
          </cell>
          <cell r="H1369" t="str">
            <v>PULCINIF</v>
          </cell>
          <cell r="I1369" t="str">
            <v>00265</v>
          </cell>
          <cell r="J1369" t="str">
            <v>03607322</v>
          </cell>
        </row>
        <row r="1370">
          <cell r="A1370">
            <v>3602522</v>
          </cell>
          <cell r="B1370" t="str">
            <v>OLIVIERO</v>
          </cell>
          <cell r="C1370" t="str">
            <v>ADELE</v>
          </cell>
          <cell r="D1370" t="str">
            <v>ATLETICA UNION CREAZZO A.S.D.</v>
          </cell>
          <cell r="E1370">
            <v>0</v>
          </cell>
          <cell r="F1370">
            <v>2009</v>
          </cell>
          <cell r="G1370">
            <v>0</v>
          </cell>
          <cell r="H1370" t="str">
            <v>PULCINIF</v>
          </cell>
          <cell r="I1370" t="str">
            <v>00101</v>
          </cell>
          <cell r="J1370" t="str">
            <v>03602522</v>
          </cell>
        </row>
        <row r="1371">
          <cell r="A1371">
            <v>3602523</v>
          </cell>
          <cell r="B1371" t="str">
            <v>OLIVIERO</v>
          </cell>
          <cell r="C1371" t="str">
            <v>NOEMI</v>
          </cell>
          <cell r="D1371" t="str">
            <v>ATLETICA UNION CREAZZO A.S.D.</v>
          </cell>
          <cell r="E1371">
            <v>0</v>
          </cell>
          <cell r="F1371">
            <v>2010</v>
          </cell>
          <cell r="G1371">
            <v>0</v>
          </cell>
          <cell r="H1371" t="str">
            <v>PULCINIF</v>
          </cell>
          <cell r="I1371" t="str">
            <v>00101</v>
          </cell>
          <cell r="J1371" t="str">
            <v>03602523</v>
          </cell>
        </row>
        <row r="1372">
          <cell r="A1372">
            <v>3605790</v>
          </cell>
          <cell r="B1372" t="str">
            <v>PEGORAROTTO</v>
          </cell>
          <cell r="C1372" t="str">
            <v>SOFIA</v>
          </cell>
          <cell r="D1372" t="str">
            <v>POLISPORTIVA DUEVILLE</v>
          </cell>
          <cell r="E1372">
            <v>0</v>
          </cell>
          <cell r="F1372">
            <v>2011</v>
          </cell>
          <cell r="G1372">
            <v>0</v>
          </cell>
          <cell r="H1372" t="str">
            <v>PULCINIF</v>
          </cell>
          <cell r="I1372" t="str">
            <v>00112</v>
          </cell>
          <cell r="J1372" t="str">
            <v>03605790</v>
          </cell>
        </row>
        <row r="1373">
          <cell r="A1373">
            <v>3604250</v>
          </cell>
          <cell r="B1373" t="str">
            <v>PIAZZO</v>
          </cell>
          <cell r="C1373" t="str">
            <v>MARTA</v>
          </cell>
          <cell r="D1373" t="str">
            <v>CSI ATLETICA COLLI BERICI A.S.D.</v>
          </cell>
          <cell r="E1373">
            <v>0</v>
          </cell>
          <cell r="F1373">
            <v>2010</v>
          </cell>
          <cell r="G1373">
            <v>0</v>
          </cell>
          <cell r="H1373" t="str">
            <v>PULCINIF</v>
          </cell>
          <cell r="I1373" t="str">
            <v>00070</v>
          </cell>
          <cell r="J1373" t="str">
            <v>03604250</v>
          </cell>
        </row>
        <row r="1374">
          <cell r="A1374">
            <v>3604740</v>
          </cell>
          <cell r="B1374" t="str">
            <v>PIOTTO</v>
          </cell>
          <cell r="C1374" t="str">
            <v>MELISSA</v>
          </cell>
          <cell r="D1374" t="str">
            <v>C.S.I. TEZZE SUL BRENTA</v>
          </cell>
          <cell r="E1374">
            <v>0</v>
          </cell>
          <cell r="F1374">
            <v>2010</v>
          </cell>
          <cell r="G1374">
            <v>0</v>
          </cell>
          <cell r="H1374" t="str">
            <v>PULCINIF</v>
          </cell>
          <cell r="I1374" t="str">
            <v>00134</v>
          </cell>
          <cell r="J1374" t="str">
            <v>03604740</v>
          </cell>
        </row>
        <row r="1375">
          <cell r="A1375">
            <v>3604487</v>
          </cell>
          <cell r="B1375" t="str">
            <v>PONCATO</v>
          </cell>
          <cell r="C1375" t="str">
            <v>MARIA</v>
          </cell>
          <cell r="D1375" t="str">
            <v>POLISPORTIVA DUEVILLE</v>
          </cell>
          <cell r="E1375">
            <v>0</v>
          </cell>
          <cell r="F1375">
            <v>2010</v>
          </cell>
          <cell r="G1375">
            <v>0</v>
          </cell>
          <cell r="H1375" t="str">
            <v>PULCINIF</v>
          </cell>
          <cell r="I1375" t="str">
            <v>00112</v>
          </cell>
          <cell r="J1375" t="str">
            <v>03604487</v>
          </cell>
        </row>
        <row r="1376">
          <cell r="A1376">
            <v>3603006</v>
          </cell>
          <cell r="B1376" t="str">
            <v>PRETTO</v>
          </cell>
          <cell r="C1376" t="str">
            <v>ZOE</v>
          </cell>
          <cell r="D1376" t="str">
            <v>ATLETICA ARZIGNANO</v>
          </cell>
          <cell r="E1376">
            <v>0</v>
          </cell>
          <cell r="F1376">
            <v>2010</v>
          </cell>
          <cell r="G1376">
            <v>0</v>
          </cell>
          <cell r="H1376" t="str">
            <v>PULCINIF</v>
          </cell>
          <cell r="I1376" t="str">
            <v>00131</v>
          </cell>
          <cell r="J1376" t="str">
            <v>03603006</v>
          </cell>
        </row>
        <row r="1377">
          <cell r="A1377">
            <v>3603197</v>
          </cell>
          <cell r="B1377" t="str">
            <v>RAPPO</v>
          </cell>
          <cell r="C1377" t="str">
            <v>SARA</v>
          </cell>
          <cell r="D1377" t="str">
            <v>AMICI DELL'ATLETICA VICENZA</v>
          </cell>
          <cell r="E1377">
            <v>0</v>
          </cell>
          <cell r="F1377">
            <v>2009</v>
          </cell>
          <cell r="G1377">
            <v>0</v>
          </cell>
          <cell r="H1377" t="str">
            <v>PULCINIF</v>
          </cell>
          <cell r="I1377" t="str">
            <v>00265</v>
          </cell>
          <cell r="J1377" t="str">
            <v>03603197</v>
          </cell>
        </row>
        <row r="1378">
          <cell r="A1378">
            <v>3603198</v>
          </cell>
          <cell r="B1378" t="str">
            <v>REMONATO</v>
          </cell>
          <cell r="C1378" t="str">
            <v>ALICE</v>
          </cell>
          <cell r="D1378" t="str">
            <v>AMICI DELL'ATLETICA VICENZA</v>
          </cell>
          <cell r="E1378">
            <v>0</v>
          </cell>
          <cell r="F1378">
            <v>2009</v>
          </cell>
          <cell r="G1378">
            <v>0</v>
          </cell>
          <cell r="H1378" t="str">
            <v>PULCINIF</v>
          </cell>
          <cell r="I1378" t="str">
            <v>00265</v>
          </cell>
          <cell r="J1378" t="str">
            <v>03603198</v>
          </cell>
        </row>
        <row r="1379">
          <cell r="A1379">
            <v>3604968</v>
          </cell>
          <cell r="B1379" t="str">
            <v>RIVA</v>
          </cell>
          <cell r="C1379" t="str">
            <v>FLAVIA</v>
          </cell>
          <cell r="D1379" t="str">
            <v>POLISPORTIVA DUEVILLE</v>
          </cell>
          <cell r="E1379">
            <v>0</v>
          </cell>
          <cell r="F1379">
            <v>2010</v>
          </cell>
          <cell r="G1379">
            <v>0</v>
          </cell>
          <cell r="H1379" t="str">
            <v>PULCINIF</v>
          </cell>
          <cell r="I1379" t="str">
            <v>00112</v>
          </cell>
          <cell r="J1379" t="str">
            <v>03604968</v>
          </cell>
        </row>
        <row r="1380">
          <cell r="A1380">
            <v>3604973</v>
          </cell>
          <cell r="B1380" t="str">
            <v>RIZZO</v>
          </cell>
          <cell r="C1380" t="str">
            <v>GLORIA</v>
          </cell>
          <cell r="D1380" t="str">
            <v>POLISPORTIVA DUEVILLE</v>
          </cell>
          <cell r="E1380">
            <v>0</v>
          </cell>
          <cell r="F1380">
            <v>2009</v>
          </cell>
          <cell r="G1380">
            <v>0</v>
          </cell>
          <cell r="H1380" t="str">
            <v>PULCINIF</v>
          </cell>
          <cell r="I1380" t="str">
            <v>00112</v>
          </cell>
          <cell r="J1380" t="str">
            <v>03604973</v>
          </cell>
        </row>
        <row r="1381">
          <cell r="A1381">
            <v>3604741</v>
          </cell>
          <cell r="B1381" t="str">
            <v>SANTARSIERO</v>
          </cell>
          <cell r="C1381" t="str">
            <v>SOFIA</v>
          </cell>
          <cell r="D1381" t="str">
            <v>C.S.I. TEZZE SUL BRENTA</v>
          </cell>
          <cell r="E1381">
            <v>0</v>
          </cell>
          <cell r="F1381">
            <v>2009</v>
          </cell>
          <cell r="G1381">
            <v>0</v>
          </cell>
          <cell r="H1381" t="str">
            <v>PULCINIF</v>
          </cell>
          <cell r="I1381" t="str">
            <v>00134</v>
          </cell>
          <cell r="J1381" t="str">
            <v>03604741</v>
          </cell>
        </row>
        <row r="1382">
          <cell r="A1382">
            <v>3605252</v>
          </cell>
          <cell r="B1382" t="str">
            <v>SANTORO</v>
          </cell>
          <cell r="C1382" t="str">
            <v>CLAUDIA</v>
          </cell>
          <cell r="D1382" t="str">
            <v>ATLETICA UNION CREAZZO A.S.D.</v>
          </cell>
          <cell r="E1382">
            <v>0</v>
          </cell>
          <cell r="F1382">
            <v>2011</v>
          </cell>
          <cell r="G1382">
            <v>0</v>
          </cell>
          <cell r="H1382" t="str">
            <v>PULCINIF</v>
          </cell>
          <cell r="I1382" t="str">
            <v>00101</v>
          </cell>
          <cell r="J1382" t="str">
            <v>03605252</v>
          </cell>
        </row>
        <row r="1383">
          <cell r="A1383">
            <v>3604761</v>
          </cell>
          <cell r="B1383" t="str">
            <v>SCALCO</v>
          </cell>
          <cell r="C1383" t="str">
            <v>EMILY SALLY</v>
          </cell>
          <cell r="D1383" t="str">
            <v>C.S.I. TEZZE SUL BRENTA</v>
          </cell>
          <cell r="E1383">
            <v>0</v>
          </cell>
          <cell r="F1383">
            <v>2009</v>
          </cell>
          <cell r="G1383">
            <v>0</v>
          </cell>
          <cell r="H1383" t="str">
            <v>PULCINIF</v>
          </cell>
          <cell r="I1383" t="str">
            <v>00134</v>
          </cell>
          <cell r="J1383" t="str">
            <v>03604761</v>
          </cell>
        </row>
        <row r="1384">
          <cell r="A1384">
            <v>3604148</v>
          </cell>
          <cell r="B1384" t="str">
            <v>SCALCO</v>
          </cell>
          <cell r="C1384" t="str">
            <v>REBECCA</v>
          </cell>
          <cell r="D1384" t="str">
            <v>C.S.I. TEZZE SUL BRENTA</v>
          </cell>
          <cell r="E1384">
            <v>0</v>
          </cell>
          <cell r="F1384">
            <v>2009</v>
          </cell>
          <cell r="G1384">
            <v>0</v>
          </cell>
          <cell r="H1384" t="str">
            <v>PULCINIF</v>
          </cell>
          <cell r="I1384" t="str">
            <v>00134</v>
          </cell>
          <cell r="J1384" t="str">
            <v>03604148</v>
          </cell>
        </row>
        <row r="1385">
          <cell r="A1385">
            <v>3604757</v>
          </cell>
          <cell r="B1385" t="str">
            <v>SCHIRATO</v>
          </cell>
          <cell r="C1385" t="str">
            <v>NICOLE</v>
          </cell>
          <cell r="D1385" t="str">
            <v>C.S.I. TEZZE SUL BRENTA</v>
          </cell>
          <cell r="E1385">
            <v>0</v>
          </cell>
          <cell r="F1385">
            <v>2009</v>
          </cell>
          <cell r="G1385">
            <v>0</v>
          </cell>
          <cell r="H1385" t="str">
            <v>PULCINIF</v>
          </cell>
          <cell r="I1385" t="str">
            <v>00134</v>
          </cell>
          <cell r="J1385" t="str">
            <v>03604757</v>
          </cell>
        </row>
        <row r="1386">
          <cell r="A1386">
            <v>3603242</v>
          </cell>
          <cell r="B1386" t="str">
            <v>SCOMA</v>
          </cell>
          <cell r="C1386" t="str">
            <v>ANNA</v>
          </cell>
          <cell r="D1386" t="str">
            <v>ATLETICA TRISSINO</v>
          </cell>
          <cell r="E1386">
            <v>0</v>
          </cell>
          <cell r="F1386">
            <v>2009</v>
          </cell>
          <cell r="G1386">
            <v>0</v>
          </cell>
          <cell r="H1386" t="str">
            <v>PULCINIF</v>
          </cell>
          <cell r="I1386" t="str">
            <v>00230</v>
          </cell>
          <cell r="J1386" t="str">
            <v>03603242</v>
          </cell>
        </row>
        <row r="1387">
          <cell r="A1387">
            <v>3603201</v>
          </cell>
          <cell r="B1387" t="str">
            <v>SCORTEGAGNA</v>
          </cell>
          <cell r="C1387" t="str">
            <v>MARIA</v>
          </cell>
          <cell r="D1387" t="str">
            <v>AMICI DELL'ATLETICA VICENZA</v>
          </cell>
          <cell r="E1387">
            <v>0</v>
          </cell>
          <cell r="F1387">
            <v>2011</v>
          </cell>
          <cell r="G1387">
            <v>0</v>
          </cell>
          <cell r="H1387" t="str">
            <v>PULCINIF</v>
          </cell>
          <cell r="I1387" t="str">
            <v>00265</v>
          </cell>
          <cell r="J1387" t="str">
            <v>03603201</v>
          </cell>
        </row>
        <row r="1388">
          <cell r="A1388">
            <v>3606914</v>
          </cell>
          <cell r="B1388" t="str">
            <v>SOLDA'</v>
          </cell>
          <cell r="C1388" t="str">
            <v>AGATA</v>
          </cell>
          <cell r="D1388" t="str">
            <v>C.S.I. TEZZE SUL BRENTA</v>
          </cell>
          <cell r="E1388">
            <v>0</v>
          </cell>
          <cell r="F1388">
            <v>2012</v>
          </cell>
          <cell r="G1388">
            <v>0</v>
          </cell>
          <cell r="H1388" t="str">
            <v>PULCINIF</v>
          </cell>
          <cell r="I1388" t="str">
            <v>00134</v>
          </cell>
          <cell r="J1388" t="str">
            <v>03606914</v>
          </cell>
        </row>
        <row r="1389">
          <cell r="A1389">
            <v>3602542</v>
          </cell>
          <cell r="B1389" t="str">
            <v>SPATARO</v>
          </cell>
          <cell r="C1389" t="str">
            <v>GIORGIA</v>
          </cell>
          <cell r="D1389" t="str">
            <v>ATLETICA UNION CREAZZO A.S.D.</v>
          </cell>
          <cell r="E1389">
            <v>0</v>
          </cell>
          <cell r="F1389">
            <v>2009</v>
          </cell>
          <cell r="G1389">
            <v>0</v>
          </cell>
          <cell r="H1389" t="str">
            <v>PULCINIF</v>
          </cell>
          <cell r="I1389" t="str">
            <v>00101</v>
          </cell>
          <cell r="J1389" t="str">
            <v>03602542</v>
          </cell>
        </row>
        <row r="1390">
          <cell r="A1390">
            <v>3605736</v>
          </cell>
          <cell r="B1390" t="str">
            <v>STEVAN</v>
          </cell>
          <cell r="C1390" t="str">
            <v>MADDALENA</v>
          </cell>
          <cell r="D1390" t="str">
            <v>C.S.I. TEZZE SUL BRENTA</v>
          </cell>
          <cell r="E1390">
            <v>0</v>
          </cell>
          <cell r="F1390">
            <v>2009</v>
          </cell>
          <cell r="G1390">
            <v>0</v>
          </cell>
          <cell r="H1390" t="str">
            <v>PULCINIF</v>
          </cell>
          <cell r="I1390" t="str">
            <v>00134</v>
          </cell>
          <cell r="J1390" t="str">
            <v>03605736</v>
          </cell>
        </row>
        <row r="1391">
          <cell r="A1391">
            <v>3604755</v>
          </cell>
          <cell r="B1391" t="str">
            <v>TAGLIAFICO</v>
          </cell>
          <cell r="C1391" t="str">
            <v>NORA</v>
          </cell>
          <cell r="D1391" t="str">
            <v>C.S.I. TEZZE SUL BRENTA</v>
          </cell>
          <cell r="E1391">
            <v>0</v>
          </cell>
          <cell r="F1391">
            <v>2011</v>
          </cell>
          <cell r="G1391">
            <v>0</v>
          </cell>
          <cell r="H1391" t="str">
            <v>PULCINIF</v>
          </cell>
          <cell r="I1391" t="str">
            <v>00134</v>
          </cell>
          <cell r="J1391" t="str">
            <v>03604755</v>
          </cell>
        </row>
        <row r="1392">
          <cell r="A1392">
            <v>3603713</v>
          </cell>
          <cell r="B1392" t="str">
            <v>TERZIANI</v>
          </cell>
          <cell r="C1392" t="str">
            <v>CAMILLA</v>
          </cell>
          <cell r="D1392" t="str">
            <v>A.P.D. VALDAGNO</v>
          </cell>
          <cell r="E1392">
            <v>0</v>
          </cell>
          <cell r="F1392">
            <v>2009</v>
          </cell>
          <cell r="G1392">
            <v>0</v>
          </cell>
          <cell r="H1392" t="str">
            <v>PULCINIF</v>
          </cell>
          <cell r="I1392" t="str">
            <v>00135</v>
          </cell>
          <cell r="J1392" t="str">
            <v>03603713</v>
          </cell>
        </row>
        <row r="1393">
          <cell r="A1393">
            <v>3603595</v>
          </cell>
          <cell r="B1393" t="str">
            <v>TESTA</v>
          </cell>
          <cell r="C1393" t="str">
            <v>ELISA</v>
          </cell>
          <cell r="D1393" t="str">
            <v>AMICI DELL'ATLETICA VICENZA</v>
          </cell>
          <cell r="E1393">
            <v>0</v>
          </cell>
          <cell r="F1393">
            <v>2009</v>
          </cell>
          <cell r="G1393">
            <v>0</v>
          </cell>
          <cell r="H1393" t="str">
            <v>PULCINIF</v>
          </cell>
          <cell r="I1393" t="str">
            <v>00265</v>
          </cell>
          <cell r="J1393" t="str">
            <v>03603595</v>
          </cell>
        </row>
        <row r="1394">
          <cell r="A1394">
            <v>3605621</v>
          </cell>
          <cell r="B1394" t="str">
            <v>TESTA</v>
          </cell>
          <cell r="C1394" t="str">
            <v>SARA</v>
          </cell>
          <cell r="D1394" t="str">
            <v>AMICI DELL'ATLETICA VICENZA</v>
          </cell>
          <cell r="E1394">
            <v>0</v>
          </cell>
          <cell r="F1394">
            <v>2011</v>
          </cell>
          <cell r="G1394">
            <v>0</v>
          </cell>
          <cell r="H1394" t="str">
            <v>PULCINIF</v>
          </cell>
          <cell r="I1394" t="str">
            <v>00265</v>
          </cell>
          <cell r="J1394" t="str">
            <v>03605621</v>
          </cell>
        </row>
        <row r="1395">
          <cell r="A1395">
            <v>3602620</v>
          </cell>
          <cell r="B1395" t="str">
            <v>TIRAPELLE</v>
          </cell>
          <cell r="C1395" t="str">
            <v>LETIZIA</v>
          </cell>
          <cell r="D1395" t="str">
            <v>ATLETICA MONTECCHIO MAGGIORE</v>
          </cell>
          <cell r="E1395">
            <v>0</v>
          </cell>
          <cell r="F1395">
            <v>2013</v>
          </cell>
          <cell r="G1395">
            <v>0</v>
          </cell>
          <cell r="H1395" t="str">
            <v>PULCINIF</v>
          </cell>
          <cell r="I1395" t="str">
            <v>00346</v>
          </cell>
          <cell r="J1395" t="str">
            <v>03602620</v>
          </cell>
        </row>
        <row r="1396">
          <cell r="A1396">
            <v>3604493</v>
          </cell>
          <cell r="B1396" t="str">
            <v>TONINI</v>
          </cell>
          <cell r="C1396" t="str">
            <v>EMMA</v>
          </cell>
          <cell r="D1396" t="str">
            <v>POLISPORTIVA DUEVILLE</v>
          </cell>
          <cell r="E1396">
            <v>0</v>
          </cell>
          <cell r="F1396">
            <v>2009</v>
          </cell>
          <cell r="G1396">
            <v>0</v>
          </cell>
          <cell r="H1396" t="str">
            <v>PULCINIF</v>
          </cell>
          <cell r="I1396" t="str">
            <v>00112</v>
          </cell>
          <cell r="J1396" t="str">
            <v>03604493</v>
          </cell>
        </row>
        <row r="1397">
          <cell r="A1397">
            <v>3607648</v>
          </cell>
          <cell r="B1397" t="str">
            <v>URBANINI</v>
          </cell>
          <cell r="C1397" t="str">
            <v>CATERINA</v>
          </cell>
          <cell r="D1397" t="str">
            <v>ATLETICA CALDOGNO '93</v>
          </cell>
          <cell r="E1397">
            <v>0</v>
          </cell>
          <cell r="F1397">
            <v>2011</v>
          </cell>
          <cell r="G1397">
            <v>0</v>
          </cell>
          <cell r="H1397" t="str">
            <v>PULCINIF</v>
          </cell>
          <cell r="I1397" t="str">
            <v>00129</v>
          </cell>
          <cell r="J1397" t="str">
            <v>03607648</v>
          </cell>
        </row>
        <row r="1398">
          <cell r="A1398">
            <v>3604495</v>
          </cell>
          <cell r="B1398" t="str">
            <v>VALENTE</v>
          </cell>
          <cell r="C1398" t="str">
            <v>CHIARA</v>
          </cell>
          <cell r="D1398" t="str">
            <v>POLISPORTIVA DUEVILLE</v>
          </cell>
          <cell r="E1398">
            <v>0</v>
          </cell>
          <cell r="F1398">
            <v>2010</v>
          </cell>
          <cell r="G1398">
            <v>0</v>
          </cell>
          <cell r="H1398" t="str">
            <v>PULCINIF</v>
          </cell>
          <cell r="I1398" t="str">
            <v>00112</v>
          </cell>
          <cell r="J1398" t="str">
            <v>03604495</v>
          </cell>
        </row>
        <row r="1399">
          <cell r="A1399">
            <v>3605784</v>
          </cell>
          <cell r="B1399" t="str">
            <v>VALLORTIGARA</v>
          </cell>
          <cell r="C1399" t="str">
            <v>GIADA</v>
          </cell>
          <cell r="D1399" t="str">
            <v>CSI ATLETICA COLLI BERICI A.S.D.</v>
          </cell>
          <cell r="E1399">
            <v>0</v>
          </cell>
          <cell r="F1399">
            <v>2009</v>
          </cell>
          <cell r="G1399">
            <v>0</v>
          </cell>
          <cell r="H1399" t="str">
            <v>PULCINIF</v>
          </cell>
          <cell r="I1399" t="str">
            <v>00070</v>
          </cell>
          <cell r="J1399" t="str">
            <v>03605784</v>
          </cell>
        </row>
        <row r="1400">
          <cell r="A1400">
            <v>3602907</v>
          </cell>
          <cell r="B1400" t="str">
            <v>VARIO</v>
          </cell>
          <cell r="C1400" t="str">
            <v>ANDREA</v>
          </cell>
          <cell r="D1400" t="str">
            <v>SPAZI VERDI</v>
          </cell>
          <cell r="E1400">
            <v>0</v>
          </cell>
          <cell r="F1400">
            <v>2009</v>
          </cell>
          <cell r="G1400">
            <v>0</v>
          </cell>
          <cell r="H1400" t="str">
            <v>PULCINIF</v>
          </cell>
          <cell r="I1400" t="str">
            <v>00298</v>
          </cell>
          <cell r="J1400" t="str">
            <v>03602907</v>
          </cell>
        </row>
        <row r="1401">
          <cell r="A1401">
            <v>3603715</v>
          </cell>
          <cell r="B1401" t="str">
            <v>ZANATTA</v>
          </cell>
          <cell r="C1401" t="str">
            <v>MARIA CHIARA</v>
          </cell>
          <cell r="D1401" t="str">
            <v>A.P.D. VALDAGNO</v>
          </cell>
          <cell r="E1401">
            <v>0</v>
          </cell>
          <cell r="F1401">
            <v>2009</v>
          </cell>
          <cell r="G1401">
            <v>0</v>
          </cell>
          <cell r="H1401" t="str">
            <v>PULCINIF</v>
          </cell>
          <cell r="I1401" t="str">
            <v>00135</v>
          </cell>
          <cell r="J1401" t="str">
            <v>03603715</v>
          </cell>
        </row>
        <row r="1402">
          <cell r="A1402">
            <v>3607211</v>
          </cell>
          <cell r="B1402" t="str">
            <v>ZANIN</v>
          </cell>
          <cell r="C1402" t="str">
            <v>ELEONORA</v>
          </cell>
          <cell r="D1402" t="str">
            <v>POLISPORTIVA DUEVILLE</v>
          </cell>
          <cell r="E1402">
            <v>0</v>
          </cell>
          <cell r="F1402">
            <v>2010</v>
          </cell>
          <cell r="G1402">
            <v>0</v>
          </cell>
          <cell r="H1402" t="str">
            <v>PULCINIF</v>
          </cell>
          <cell r="I1402" t="str">
            <v>00112</v>
          </cell>
          <cell r="J1402" t="str">
            <v>03607211</v>
          </cell>
        </row>
        <row r="1403">
          <cell r="A1403">
            <v>3607010</v>
          </cell>
          <cell r="B1403" t="str">
            <v>ZATTIN</v>
          </cell>
          <cell r="C1403" t="str">
            <v>BEATRICE</v>
          </cell>
          <cell r="D1403" t="str">
            <v>POLISPORTIVA SALF ALTOPADOVANA</v>
          </cell>
          <cell r="E1403">
            <v>0</v>
          </cell>
          <cell r="F1403">
            <v>2012</v>
          </cell>
          <cell r="G1403">
            <v>0</v>
          </cell>
          <cell r="H1403" t="str">
            <v>PULCINIF</v>
          </cell>
          <cell r="I1403" t="str">
            <v>00145</v>
          </cell>
          <cell r="J1403" t="str">
            <v>03607010</v>
          </cell>
        </row>
        <row r="1404">
          <cell r="A1404">
            <v>3604421</v>
          </cell>
          <cell r="B1404" t="str">
            <v>ZATTIN</v>
          </cell>
          <cell r="C1404" t="str">
            <v>MARIA</v>
          </cell>
          <cell r="D1404" t="str">
            <v>POLISPORTIVA SALF ALTOPADOVANA</v>
          </cell>
          <cell r="E1404">
            <v>0</v>
          </cell>
          <cell r="F1404">
            <v>2009</v>
          </cell>
          <cell r="G1404">
            <v>0</v>
          </cell>
          <cell r="H1404" t="str">
            <v>PULCINIF</v>
          </cell>
          <cell r="I1404" t="str">
            <v>00145</v>
          </cell>
          <cell r="J1404" t="str">
            <v>03604421</v>
          </cell>
        </row>
        <row r="1405">
          <cell r="A1405">
            <v>3604979</v>
          </cell>
          <cell r="B1405" t="str">
            <v>ZOLIN</v>
          </cell>
          <cell r="C1405" t="str">
            <v>MARIANNA</v>
          </cell>
          <cell r="D1405" t="str">
            <v>POLISPORTIVA DUEVILLE</v>
          </cell>
          <cell r="E1405">
            <v>0</v>
          </cell>
          <cell r="F1405">
            <v>2009</v>
          </cell>
          <cell r="G1405">
            <v>0</v>
          </cell>
          <cell r="H1405" t="str">
            <v>PULCINIF</v>
          </cell>
          <cell r="I1405" t="str">
            <v>00112</v>
          </cell>
          <cell r="J1405" t="str">
            <v>03604979</v>
          </cell>
        </row>
        <row r="1406">
          <cell r="A1406">
            <v>3603004</v>
          </cell>
          <cell r="B1406" t="str">
            <v>ZUCCONI</v>
          </cell>
          <cell r="C1406" t="str">
            <v>GIOVANNI</v>
          </cell>
          <cell r="D1406" t="str">
            <v>AMICI DELL'ATLETICA VICENZA</v>
          </cell>
          <cell r="E1406">
            <v>0</v>
          </cell>
          <cell r="F1406">
            <v>2010</v>
          </cell>
          <cell r="G1406">
            <v>0</v>
          </cell>
          <cell r="H1406" t="str">
            <v>PULCINIF</v>
          </cell>
          <cell r="I1406" t="str">
            <v>00265</v>
          </cell>
          <cell r="J1406" t="str">
            <v>03603004</v>
          </cell>
        </row>
        <row r="1407">
          <cell r="A1407">
            <v>3607236</v>
          </cell>
          <cell r="B1407" t="str">
            <v>ZUCCONI</v>
          </cell>
          <cell r="C1407" t="str">
            <v>GIOVANNI</v>
          </cell>
          <cell r="D1407" t="str">
            <v>AMICI DELL'ATLETICA VICENZA</v>
          </cell>
          <cell r="E1407">
            <v>0</v>
          </cell>
          <cell r="F1407">
            <v>2010</v>
          </cell>
          <cell r="G1407">
            <v>0</v>
          </cell>
          <cell r="H1407" t="str">
            <v>PULCINIF</v>
          </cell>
          <cell r="I1407" t="str">
            <v>00265</v>
          </cell>
          <cell r="J1407" t="str">
            <v>03607236</v>
          </cell>
        </row>
        <row r="1408">
          <cell r="A1408">
            <v>3603185</v>
          </cell>
          <cell r="B1408" t="str">
            <v>AMATO</v>
          </cell>
          <cell r="C1408" t="str">
            <v>NICOLO'</v>
          </cell>
          <cell r="D1408" t="str">
            <v>AMICI DELL'ATLETICA VICENZA</v>
          </cell>
          <cell r="E1408">
            <v>0</v>
          </cell>
          <cell r="F1408">
            <v>2010</v>
          </cell>
          <cell r="G1408">
            <v>0</v>
          </cell>
          <cell r="H1408" t="str">
            <v>PULCINIM</v>
          </cell>
          <cell r="I1408" t="str">
            <v>00265</v>
          </cell>
          <cell r="J1408" t="str">
            <v>03603185</v>
          </cell>
        </row>
        <row r="1409">
          <cell r="A1409">
            <v>3603661</v>
          </cell>
          <cell r="B1409" t="str">
            <v>AMBROSINI</v>
          </cell>
          <cell r="C1409" t="str">
            <v>ALESSANDRO</v>
          </cell>
          <cell r="D1409" t="str">
            <v>A.P.D. VALDAGNO</v>
          </cell>
          <cell r="E1409">
            <v>0</v>
          </cell>
          <cell r="F1409">
            <v>2009</v>
          </cell>
          <cell r="G1409">
            <v>0</v>
          </cell>
          <cell r="H1409" t="str">
            <v>PULCINIM</v>
          </cell>
          <cell r="I1409" t="str">
            <v>00135</v>
          </cell>
          <cell r="J1409" t="str">
            <v>03603661</v>
          </cell>
        </row>
        <row r="1410">
          <cell r="A1410">
            <v>3604475</v>
          </cell>
          <cell r="B1410" t="str">
            <v>AMIN</v>
          </cell>
          <cell r="C1410" t="str">
            <v>PIETRO</v>
          </cell>
          <cell r="D1410" t="str">
            <v>POLISPORTIVA DUEVILLE</v>
          </cell>
          <cell r="E1410">
            <v>0</v>
          </cell>
          <cell r="F1410">
            <v>2009</v>
          </cell>
          <cell r="G1410">
            <v>0</v>
          </cell>
          <cell r="H1410" t="str">
            <v>PULCINIM</v>
          </cell>
          <cell r="I1410" t="str">
            <v>00112</v>
          </cell>
          <cell r="J1410" t="str">
            <v>03604475</v>
          </cell>
        </row>
        <row r="1411">
          <cell r="A1411">
            <v>3603187</v>
          </cell>
          <cell r="B1411" t="str">
            <v>ANDRELLO</v>
          </cell>
          <cell r="C1411" t="str">
            <v>RICCARDO</v>
          </cell>
          <cell r="D1411" t="str">
            <v>AMICI DELL'ATLETICA VICENZA</v>
          </cell>
          <cell r="E1411">
            <v>0</v>
          </cell>
          <cell r="F1411">
            <v>2011</v>
          </cell>
          <cell r="G1411">
            <v>0</v>
          </cell>
          <cell r="H1411" t="str">
            <v>PULCINIM</v>
          </cell>
          <cell r="I1411" t="str">
            <v>00265</v>
          </cell>
          <cell r="J1411" t="str">
            <v>03603187</v>
          </cell>
        </row>
        <row r="1412">
          <cell r="A1412">
            <v>3602482</v>
          </cell>
          <cell r="B1412" t="str">
            <v>ASNICAR</v>
          </cell>
          <cell r="C1412" t="str">
            <v>ALESSANDRO</v>
          </cell>
          <cell r="D1412" t="str">
            <v>ATLETICA UNION CREAZZO A.S.D.</v>
          </cell>
          <cell r="E1412">
            <v>0</v>
          </cell>
          <cell r="F1412">
            <v>2010</v>
          </cell>
          <cell r="G1412">
            <v>0</v>
          </cell>
          <cell r="H1412" t="str">
            <v>PULCINIM</v>
          </cell>
          <cell r="I1412" t="str">
            <v>00101</v>
          </cell>
          <cell r="J1412" t="str">
            <v>03602482</v>
          </cell>
        </row>
        <row r="1413">
          <cell r="A1413">
            <v>3603221</v>
          </cell>
          <cell r="B1413" t="str">
            <v>BANCE</v>
          </cell>
          <cell r="C1413" t="str">
            <v>NOURDINI</v>
          </cell>
          <cell r="D1413" t="str">
            <v>ATLETICA TRISSINO</v>
          </cell>
          <cell r="E1413">
            <v>0</v>
          </cell>
          <cell r="F1413">
            <v>2009</v>
          </cell>
          <cell r="G1413">
            <v>0</v>
          </cell>
          <cell r="H1413" t="str">
            <v>PULCINIM</v>
          </cell>
          <cell r="I1413" t="str">
            <v>00230</v>
          </cell>
          <cell r="J1413" t="str">
            <v>03603221</v>
          </cell>
        </row>
        <row r="1414">
          <cell r="A1414">
            <v>3603543</v>
          </cell>
          <cell r="B1414" t="str">
            <v>BASSAN</v>
          </cell>
          <cell r="C1414" t="str">
            <v>LUCA</v>
          </cell>
          <cell r="D1414" t="str">
            <v>AMICI DELL'ATLETICA VICENZA</v>
          </cell>
          <cell r="E1414">
            <v>0</v>
          </cell>
          <cell r="F1414">
            <v>2009</v>
          </cell>
          <cell r="G1414">
            <v>0</v>
          </cell>
          <cell r="H1414" t="str">
            <v>PULCINIM</v>
          </cell>
          <cell r="I1414" t="str">
            <v>00265</v>
          </cell>
          <cell r="J1414" t="str">
            <v>03603543</v>
          </cell>
        </row>
        <row r="1415">
          <cell r="A1415">
            <v>3603009</v>
          </cell>
          <cell r="B1415" t="str">
            <v>BENETTI</v>
          </cell>
          <cell r="C1415" t="str">
            <v>AUGUSTO</v>
          </cell>
          <cell r="D1415" t="str">
            <v>ATLETICA ARZIGNANO</v>
          </cell>
          <cell r="E1415">
            <v>0</v>
          </cell>
          <cell r="F1415">
            <v>2010</v>
          </cell>
          <cell r="G1415">
            <v>0</v>
          </cell>
          <cell r="H1415" t="str">
            <v>PULCINIM</v>
          </cell>
          <cell r="I1415" t="str">
            <v>00131</v>
          </cell>
          <cell r="J1415" t="str">
            <v>03603009</v>
          </cell>
        </row>
        <row r="1416">
          <cell r="A1416">
            <v>3604955</v>
          </cell>
          <cell r="B1416" t="str">
            <v>BERNA</v>
          </cell>
          <cell r="C1416" t="str">
            <v>LEONARDO</v>
          </cell>
          <cell r="D1416" t="str">
            <v>POLISPORTIVA DUEVILLE</v>
          </cell>
          <cell r="E1416">
            <v>0</v>
          </cell>
          <cell r="F1416">
            <v>2010</v>
          </cell>
          <cell r="G1416">
            <v>0</v>
          </cell>
          <cell r="H1416" t="str">
            <v>PULCINIM</v>
          </cell>
          <cell r="I1416" t="str">
            <v>00112</v>
          </cell>
          <cell r="J1416" t="str">
            <v>03604955</v>
          </cell>
        </row>
        <row r="1417">
          <cell r="A1417">
            <v>3606114</v>
          </cell>
          <cell r="B1417" t="str">
            <v>BERTACCO</v>
          </cell>
          <cell r="C1417" t="str">
            <v>PIETRO</v>
          </cell>
          <cell r="D1417" t="str">
            <v>SPAZI VERDI</v>
          </cell>
          <cell r="E1417">
            <v>0</v>
          </cell>
          <cell r="F1417">
            <v>2009</v>
          </cell>
          <cell r="G1417">
            <v>0</v>
          </cell>
          <cell r="H1417" t="str">
            <v>PULCINIM</v>
          </cell>
          <cell r="I1417" t="str">
            <v>00298</v>
          </cell>
          <cell r="J1417" t="str">
            <v>03606114</v>
          </cell>
        </row>
        <row r="1418">
          <cell r="A1418">
            <v>3603640</v>
          </cell>
          <cell r="B1418" t="str">
            <v>BERTINATO</v>
          </cell>
          <cell r="C1418" t="str">
            <v>CRISTIAN</v>
          </cell>
          <cell r="D1418" t="str">
            <v>U.S. SUMMANO</v>
          </cell>
          <cell r="E1418">
            <v>0</v>
          </cell>
          <cell r="F1418">
            <v>2009</v>
          </cell>
          <cell r="G1418">
            <v>0</v>
          </cell>
          <cell r="H1418" t="str">
            <v>PULCINIM</v>
          </cell>
          <cell r="I1418" t="str">
            <v>00137</v>
          </cell>
          <cell r="J1418" t="str">
            <v>03603640</v>
          </cell>
        </row>
        <row r="1419">
          <cell r="A1419">
            <v>3603851</v>
          </cell>
          <cell r="B1419" t="str">
            <v>BERTOLDO</v>
          </cell>
          <cell r="C1419" t="str">
            <v>MATTEO</v>
          </cell>
          <cell r="D1419" t="str">
            <v>ATLETICA CALDOGNO '93</v>
          </cell>
          <cell r="E1419">
            <v>0</v>
          </cell>
          <cell r="F1419">
            <v>2009</v>
          </cell>
          <cell r="G1419">
            <v>0</v>
          </cell>
          <cell r="H1419" t="str">
            <v>PULCINIM</v>
          </cell>
          <cell r="I1419" t="str">
            <v>00129</v>
          </cell>
          <cell r="J1419" t="str">
            <v>03603851</v>
          </cell>
        </row>
        <row r="1420">
          <cell r="A1420">
            <v>3606926</v>
          </cell>
          <cell r="B1420" t="str">
            <v>BEVILACQUA</v>
          </cell>
          <cell r="C1420" t="str">
            <v>DAVIDE</v>
          </cell>
          <cell r="D1420" t="str">
            <v>AMICI DELL'ATLETICA VICENZA</v>
          </cell>
          <cell r="E1420">
            <v>0</v>
          </cell>
          <cell r="F1420">
            <v>2011</v>
          </cell>
          <cell r="G1420">
            <v>0</v>
          </cell>
          <cell r="H1420" t="str">
            <v>PULCINIM</v>
          </cell>
          <cell r="I1420" t="str">
            <v>00265</v>
          </cell>
          <cell r="J1420" t="str">
            <v>03606926</v>
          </cell>
        </row>
        <row r="1421">
          <cell r="A1421">
            <v>3606925</v>
          </cell>
          <cell r="B1421" t="str">
            <v>BEVILACQUA</v>
          </cell>
          <cell r="C1421" t="str">
            <v>GABRIELE</v>
          </cell>
          <cell r="D1421" t="str">
            <v>AMICI DELL'ATLETICA VICENZA</v>
          </cell>
          <cell r="E1421">
            <v>0</v>
          </cell>
          <cell r="F1421">
            <v>2011</v>
          </cell>
          <cell r="G1421">
            <v>0</v>
          </cell>
          <cell r="H1421" t="str">
            <v>PULCINIM</v>
          </cell>
          <cell r="I1421" t="str">
            <v>00265</v>
          </cell>
          <cell r="J1421" t="str">
            <v>03606925</v>
          </cell>
        </row>
        <row r="1422">
          <cell r="A1422">
            <v>3606753</v>
          </cell>
          <cell r="B1422" t="str">
            <v>BIANCHI</v>
          </cell>
          <cell r="C1422" t="str">
            <v>ACHILLE</v>
          </cell>
          <cell r="D1422" t="str">
            <v>AMICI DELL'ATLETICA VICENZA</v>
          </cell>
          <cell r="E1422">
            <v>0</v>
          </cell>
          <cell r="F1422">
            <v>2010</v>
          </cell>
          <cell r="G1422">
            <v>0</v>
          </cell>
          <cell r="H1422" t="str">
            <v>PULCINIM</v>
          </cell>
          <cell r="I1422" t="str">
            <v>00265</v>
          </cell>
          <cell r="J1422" t="str">
            <v>03606753</v>
          </cell>
        </row>
        <row r="1423">
          <cell r="A1423">
            <v>3604953</v>
          </cell>
          <cell r="B1423" t="str">
            <v>BISSON</v>
          </cell>
          <cell r="C1423" t="str">
            <v>GIOVANNI</v>
          </cell>
          <cell r="D1423" t="str">
            <v>POLISPORTIVA DUEVILLE</v>
          </cell>
          <cell r="E1423">
            <v>0</v>
          </cell>
          <cell r="F1423">
            <v>2010</v>
          </cell>
          <cell r="G1423">
            <v>0</v>
          </cell>
          <cell r="H1423" t="str">
            <v>PULCINIM</v>
          </cell>
          <cell r="I1423" t="str">
            <v>00112</v>
          </cell>
          <cell r="J1423" t="str">
            <v>03604953</v>
          </cell>
        </row>
        <row r="1424">
          <cell r="A1424">
            <v>3602878</v>
          </cell>
          <cell r="B1424" t="str">
            <v>BON</v>
          </cell>
          <cell r="C1424" t="str">
            <v>TOMMASO</v>
          </cell>
          <cell r="D1424" t="str">
            <v>SPAZI VERDI</v>
          </cell>
          <cell r="E1424">
            <v>0</v>
          </cell>
          <cell r="F1424">
            <v>2010</v>
          </cell>
          <cell r="G1424">
            <v>0</v>
          </cell>
          <cell r="H1424" t="str">
            <v>PULCINIM</v>
          </cell>
          <cell r="I1424" t="str">
            <v>00298</v>
          </cell>
          <cell r="J1424" t="str">
            <v>03602878</v>
          </cell>
        </row>
        <row r="1425">
          <cell r="A1425">
            <v>3604728</v>
          </cell>
          <cell r="B1425" t="str">
            <v>BONAMIN</v>
          </cell>
          <cell r="C1425" t="str">
            <v>FILIPPO</v>
          </cell>
          <cell r="D1425" t="str">
            <v>C.S.I. TEZZE SUL BRENTA</v>
          </cell>
          <cell r="E1425">
            <v>0</v>
          </cell>
          <cell r="F1425">
            <v>2010</v>
          </cell>
          <cell r="G1425">
            <v>0</v>
          </cell>
          <cell r="H1425" t="str">
            <v>PULCINIM</v>
          </cell>
          <cell r="I1425" t="str">
            <v>00134</v>
          </cell>
          <cell r="J1425" t="str">
            <v>03604728</v>
          </cell>
        </row>
        <row r="1426">
          <cell r="A1426">
            <v>3603633</v>
          </cell>
          <cell r="B1426" t="str">
            <v>BORTOLI</v>
          </cell>
          <cell r="C1426" t="str">
            <v>MATIAS</v>
          </cell>
          <cell r="D1426" t="str">
            <v>U.S. SUMMANO</v>
          </cell>
          <cell r="E1426">
            <v>0</v>
          </cell>
          <cell r="F1426">
            <v>2009</v>
          </cell>
          <cell r="G1426">
            <v>0</v>
          </cell>
          <cell r="H1426" t="str">
            <v>PULCINIM</v>
          </cell>
          <cell r="I1426" t="str">
            <v>00137</v>
          </cell>
          <cell r="J1426" t="str">
            <v>03603633</v>
          </cell>
        </row>
        <row r="1427">
          <cell r="A1427">
            <v>3602879</v>
          </cell>
          <cell r="B1427" t="str">
            <v>BOSCATO</v>
          </cell>
          <cell r="C1427" t="str">
            <v>GABRIELE</v>
          </cell>
          <cell r="D1427" t="str">
            <v>SPAZI VERDI</v>
          </cell>
          <cell r="E1427">
            <v>0</v>
          </cell>
          <cell r="F1427">
            <v>2011</v>
          </cell>
          <cell r="G1427">
            <v>0</v>
          </cell>
          <cell r="H1427" t="str">
            <v>PULCINIM</v>
          </cell>
          <cell r="I1427" t="str">
            <v>00298</v>
          </cell>
          <cell r="J1427" t="str">
            <v>03602879</v>
          </cell>
        </row>
        <row r="1428">
          <cell r="A1428">
            <v>3602880</v>
          </cell>
          <cell r="B1428" t="str">
            <v>BOSCATO</v>
          </cell>
          <cell r="C1428" t="str">
            <v>GIOVANNI</v>
          </cell>
          <cell r="D1428" t="str">
            <v>SPAZI VERDI</v>
          </cell>
          <cell r="E1428">
            <v>0</v>
          </cell>
          <cell r="F1428">
            <v>2009</v>
          </cell>
          <cell r="G1428">
            <v>0</v>
          </cell>
          <cell r="H1428" t="str">
            <v>PULCINIM</v>
          </cell>
          <cell r="I1428" t="str">
            <v>00298</v>
          </cell>
          <cell r="J1428" t="str">
            <v>03602880</v>
          </cell>
        </row>
        <row r="1429">
          <cell r="A1429">
            <v>3605772</v>
          </cell>
          <cell r="B1429" t="str">
            <v>BOUKHALFA</v>
          </cell>
          <cell r="C1429" t="str">
            <v>KHALED</v>
          </cell>
          <cell r="D1429" t="str">
            <v>CSI ATLETICA COLLI BERICI A.S.D.</v>
          </cell>
          <cell r="E1429">
            <v>0</v>
          </cell>
          <cell r="F1429">
            <v>2009</v>
          </cell>
          <cell r="G1429">
            <v>0</v>
          </cell>
          <cell r="H1429" t="str">
            <v>PULCINIM</v>
          </cell>
          <cell r="I1429" t="str">
            <v>00070</v>
          </cell>
          <cell r="J1429" t="str">
            <v>03605772</v>
          </cell>
        </row>
        <row r="1430">
          <cell r="A1430">
            <v>3604957</v>
          </cell>
          <cell r="B1430" t="str">
            <v>BOVA</v>
          </cell>
          <cell r="C1430" t="str">
            <v>ANTONY ALBERTO</v>
          </cell>
          <cell r="D1430" t="str">
            <v>POLISPORTIVA DUEVILLE</v>
          </cell>
          <cell r="E1430">
            <v>0</v>
          </cell>
          <cell r="F1430">
            <v>2009</v>
          </cell>
          <cell r="G1430">
            <v>0</v>
          </cell>
          <cell r="H1430" t="str">
            <v>PULCINIM</v>
          </cell>
          <cell r="I1430" t="str">
            <v>00112</v>
          </cell>
          <cell r="J1430" t="str">
            <v>03604957</v>
          </cell>
        </row>
        <row r="1431">
          <cell r="A1431">
            <v>3603548</v>
          </cell>
          <cell r="B1431" t="str">
            <v>BUSON</v>
          </cell>
          <cell r="C1431" t="str">
            <v>ENRICO</v>
          </cell>
          <cell r="D1431" t="str">
            <v>AMICI DELL'ATLETICA VICENZA</v>
          </cell>
          <cell r="E1431">
            <v>0</v>
          </cell>
          <cell r="F1431">
            <v>2009</v>
          </cell>
          <cell r="G1431">
            <v>0</v>
          </cell>
          <cell r="H1431" t="str">
            <v>PULCINIM</v>
          </cell>
          <cell r="I1431" t="str">
            <v>00265</v>
          </cell>
          <cell r="J1431" t="str">
            <v>03603548</v>
          </cell>
        </row>
        <row r="1432">
          <cell r="A1432">
            <v>3607049</v>
          </cell>
          <cell r="B1432" t="str">
            <v>CALO'</v>
          </cell>
          <cell r="C1432" t="str">
            <v>LEONARDO</v>
          </cell>
          <cell r="D1432" t="str">
            <v>POL. DIL. MONTECCHIO PRECALCINO</v>
          </cell>
          <cell r="E1432">
            <v>0</v>
          </cell>
          <cell r="F1432">
            <v>2009</v>
          </cell>
          <cell r="G1432">
            <v>0</v>
          </cell>
          <cell r="H1432" t="str">
            <v>PULCINIM</v>
          </cell>
          <cell r="I1432" t="str">
            <v>00004</v>
          </cell>
          <cell r="J1432" t="str">
            <v>03607049</v>
          </cell>
        </row>
        <row r="1433">
          <cell r="A1433">
            <v>3604745</v>
          </cell>
          <cell r="B1433" t="str">
            <v>CAMPAGNOLO</v>
          </cell>
          <cell r="C1433" t="str">
            <v>MATTIA</v>
          </cell>
          <cell r="D1433" t="str">
            <v>C.S.I. TEZZE SUL BRENTA</v>
          </cell>
          <cell r="E1433">
            <v>0</v>
          </cell>
          <cell r="F1433">
            <v>2010</v>
          </cell>
          <cell r="G1433">
            <v>0</v>
          </cell>
          <cell r="H1433" t="str">
            <v>PULCINIM</v>
          </cell>
          <cell r="I1433" t="str">
            <v>00134</v>
          </cell>
          <cell r="J1433" t="str">
            <v>03604745</v>
          </cell>
        </row>
        <row r="1434">
          <cell r="A1434">
            <v>3604036</v>
          </cell>
          <cell r="B1434" t="str">
            <v>CARRARO</v>
          </cell>
          <cell r="C1434" t="str">
            <v>LORENZO</v>
          </cell>
          <cell r="D1434" t="str">
            <v>AMICI DELL'ATLETICA VICENZA</v>
          </cell>
          <cell r="E1434">
            <v>0</v>
          </cell>
          <cell r="F1434">
            <v>2009</v>
          </cell>
          <cell r="G1434">
            <v>0</v>
          </cell>
          <cell r="H1434" t="str">
            <v>PULCINIM</v>
          </cell>
          <cell r="I1434" t="str">
            <v>00265</v>
          </cell>
          <cell r="J1434" t="str">
            <v>03604036</v>
          </cell>
        </row>
        <row r="1435">
          <cell r="A1435">
            <v>3603192</v>
          </cell>
          <cell r="B1435" t="str">
            <v>CARTA</v>
          </cell>
          <cell r="C1435" t="str">
            <v>VITTORIO MARIA</v>
          </cell>
          <cell r="D1435" t="str">
            <v>AMICI DELL'ATLETICA VICENZA</v>
          </cell>
          <cell r="E1435">
            <v>0</v>
          </cell>
          <cell r="F1435">
            <v>2012</v>
          </cell>
          <cell r="G1435">
            <v>0</v>
          </cell>
          <cell r="H1435" t="str">
            <v>PULCINIM</v>
          </cell>
          <cell r="I1435" t="str">
            <v>00265</v>
          </cell>
          <cell r="J1435" t="str">
            <v>03603192</v>
          </cell>
        </row>
        <row r="1436">
          <cell r="A1436">
            <v>3603554</v>
          </cell>
          <cell r="B1436" t="str">
            <v>CECCATO</v>
          </cell>
          <cell r="C1436" t="str">
            <v>NICCOLO'</v>
          </cell>
          <cell r="D1436" t="str">
            <v>AMICI DELL'ATLETICA VICENZA</v>
          </cell>
          <cell r="E1436">
            <v>0</v>
          </cell>
          <cell r="F1436">
            <v>2009</v>
          </cell>
          <cell r="G1436">
            <v>0</v>
          </cell>
          <cell r="H1436" t="str">
            <v>PULCINIM</v>
          </cell>
          <cell r="I1436" t="str">
            <v>00265</v>
          </cell>
          <cell r="J1436" t="str">
            <v>03603554</v>
          </cell>
        </row>
        <row r="1437">
          <cell r="A1437">
            <v>3603249</v>
          </cell>
          <cell r="B1437" t="str">
            <v>CIELO</v>
          </cell>
          <cell r="C1437" t="str">
            <v>ADONE OMERO</v>
          </cell>
          <cell r="D1437" t="str">
            <v>ATLETICA TRISSINO</v>
          </cell>
          <cell r="E1437">
            <v>0</v>
          </cell>
          <cell r="F1437">
            <v>2011</v>
          </cell>
          <cell r="G1437">
            <v>0</v>
          </cell>
          <cell r="H1437" t="str">
            <v>PULCINIM</v>
          </cell>
          <cell r="I1437" t="str">
            <v>00230</v>
          </cell>
          <cell r="J1437" t="str">
            <v>03603249</v>
          </cell>
        </row>
        <row r="1438">
          <cell r="A1438">
            <v>3604357</v>
          </cell>
          <cell r="B1438" t="str">
            <v>CISCO</v>
          </cell>
          <cell r="C1438" t="str">
            <v>TOMMASO</v>
          </cell>
          <cell r="D1438" t="str">
            <v>AMICI DELL'ATLETICA VICENZA</v>
          </cell>
          <cell r="E1438">
            <v>0</v>
          </cell>
          <cell r="F1438">
            <v>2011</v>
          </cell>
          <cell r="G1438">
            <v>0</v>
          </cell>
          <cell r="H1438" t="str">
            <v>PULCINIM</v>
          </cell>
          <cell r="I1438" t="str">
            <v>00265</v>
          </cell>
          <cell r="J1438" t="str">
            <v>03604357</v>
          </cell>
        </row>
        <row r="1439">
          <cell r="A1439">
            <v>3604960</v>
          </cell>
          <cell r="B1439" t="str">
            <v>CORAZZA</v>
          </cell>
          <cell r="C1439" t="str">
            <v>MATTEO</v>
          </cell>
          <cell r="D1439" t="str">
            <v>POLISPORTIVA DUEVILLE</v>
          </cell>
          <cell r="E1439">
            <v>0</v>
          </cell>
          <cell r="F1439">
            <v>2009</v>
          </cell>
          <cell r="G1439">
            <v>0</v>
          </cell>
          <cell r="H1439" t="str">
            <v>PULCINIM</v>
          </cell>
          <cell r="I1439" t="str">
            <v>00112</v>
          </cell>
          <cell r="J1439" t="str">
            <v>03604960</v>
          </cell>
        </row>
        <row r="1440">
          <cell r="A1440">
            <v>3603556</v>
          </cell>
          <cell r="B1440" t="str">
            <v>CORSO</v>
          </cell>
          <cell r="C1440" t="str">
            <v>FILIPPO</v>
          </cell>
          <cell r="D1440" t="str">
            <v>AMICI DELL'ATLETICA VICENZA</v>
          </cell>
          <cell r="E1440">
            <v>0</v>
          </cell>
          <cell r="F1440">
            <v>2010</v>
          </cell>
          <cell r="G1440">
            <v>0</v>
          </cell>
          <cell r="H1440" t="str">
            <v>PULCINIM</v>
          </cell>
          <cell r="I1440" t="str">
            <v>00265</v>
          </cell>
          <cell r="J1440" t="str">
            <v>03603556</v>
          </cell>
        </row>
        <row r="1441">
          <cell r="A1441">
            <v>3604478</v>
          </cell>
          <cell r="B1441" t="str">
            <v>DAL MASO</v>
          </cell>
          <cell r="C1441" t="str">
            <v>GIACOMO</v>
          </cell>
          <cell r="D1441" t="str">
            <v>POLISPORTIVA DUEVILLE</v>
          </cell>
          <cell r="E1441">
            <v>0</v>
          </cell>
          <cell r="F1441">
            <v>2009</v>
          </cell>
          <cell r="G1441">
            <v>0</v>
          </cell>
          <cell r="H1441" t="str">
            <v>PULCINIM</v>
          </cell>
          <cell r="I1441" t="str">
            <v>00112</v>
          </cell>
          <cell r="J1441" t="str">
            <v>03604478</v>
          </cell>
        </row>
        <row r="1442">
          <cell r="A1442">
            <v>3603612</v>
          </cell>
          <cell r="B1442" t="str">
            <v>DAL SANTO</v>
          </cell>
          <cell r="C1442" t="str">
            <v>GIOVANNI</v>
          </cell>
          <cell r="D1442" t="str">
            <v>U.S. SUMMANO</v>
          </cell>
          <cell r="E1442">
            <v>0</v>
          </cell>
          <cell r="F1442">
            <v>2010</v>
          </cell>
          <cell r="G1442">
            <v>0</v>
          </cell>
          <cell r="H1442" t="str">
            <v>PULCINIM</v>
          </cell>
          <cell r="I1442" t="str">
            <v>00137</v>
          </cell>
          <cell r="J1442" t="str">
            <v>03603612</v>
          </cell>
        </row>
        <row r="1443">
          <cell r="A1443">
            <v>3605774</v>
          </cell>
          <cell r="B1443" t="str">
            <v>DAL TOSO</v>
          </cell>
          <cell r="C1443" t="str">
            <v>MARCO</v>
          </cell>
          <cell r="D1443" t="str">
            <v>CSI ATLETICA COLLI BERICI A.S.D.</v>
          </cell>
          <cell r="E1443">
            <v>0</v>
          </cell>
          <cell r="F1443">
            <v>2009</v>
          </cell>
          <cell r="G1443">
            <v>0</v>
          </cell>
          <cell r="H1443" t="str">
            <v>PULCINIM</v>
          </cell>
          <cell r="I1443" t="str">
            <v>00070</v>
          </cell>
          <cell r="J1443" t="str">
            <v>03605774</v>
          </cell>
        </row>
        <row r="1444">
          <cell r="A1444">
            <v>3604750</v>
          </cell>
          <cell r="B1444" t="str">
            <v>DALLA COSTA</v>
          </cell>
          <cell r="C1444" t="str">
            <v>PIETRO</v>
          </cell>
          <cell r="D1444" t="str">
            <v>C.S.I. TEZZE SUL BRENTA</v>
          </cell>
          <cell r="E1444">
            <v>0</v>
          </cell>
          <cell r="F1444">
            <v>2011</v>
          </cell>
          <cell r="G1444">
            <v>0</v>
          </cell>
          <cell r="H1444" t="str">
            <v>PULCINIM</v>
          </cell>
          <cell r="I1444" t="str">
            <v>00134</v>
          </cell>
          <cell r="J1444" t="str">
            <v>03604750</v>
          </cell>
        </row>
        <row r="1445">
          <cell r="A1445">
            <v>3603668</v>
          </cell>
          <cell r="B1445" t="str">
            <v>DALLA VALLE</v>
          </cell>
          <cell r="C1445" t="str">
            <v>LORENZO</v>
          </cell>
          <cell r="D1445" t="str">
            <v>A.P.D. VALDAGNO</v>
          </cell>
          <cell r="E1445">
            <v>0</v>
          </cell>
          <cell r="F1445">
            <v>2009</v>
          </cell>
          <cell r="G1445">
            <v>0</v>
          </cell>
          <cell r="H1445" t="str">
            <v>PULCINIM</v>
          </cell>
          <cell r="I1445" t="str">
            <v>00135</v>
          </cell>
          <cell r="J1445" t="str">
            <v>03603668</v>
          </cell>
        </row>
        <row r="1446">
          <cell r="A1446">
            <v>3603613</v>
          </cell>
          <cell r="B1446" t="str">
            <v>DALLA VECCHIA</v>
          </cell>
          <cell r="C1446" t="str">
            <v>ANDREA</v>
          </cell>
          <cell r="D1446" t="str">
            <v>U.S. SUMMANO</v>
          </cell>
          <cell r="E1446">
            <v>0</v>
          </cell>
          <cell r="F1446">
            <v>2010</v>
          </cell>
          <cell r="G1446">
            <v>0</v>
          </cell>
          <cell r="H1446" t="str">
            <v>PULCINIM</v>
          </cell>
          <cell r="I1446" t="str">
            <v>00137</v>
          </cell>
          <cell r="J1446" t="str">
            <v>03603613</v>
          </cell>
        </row>
        <row r="1447">
          <cell r="A1447">
            <v>3606634</v>
          </cell>
          <cell r="B1447" t="str">
            <v>DE GIOVANNINI</v>
          </cell>
          <cell r="C1447" t="str">
            <v>GIOELE</v>
          </cell>
          <cell r="D1447" t="str">
            <v>AMICI DELL'ATLETICA VICENZA</v>
          </cell>
          <cell r="E1447">
            <v>0</v>
          </cell>
          <cell r="F1447">
            <v>2011</v>
          </cell>
          <cell r="G1447">
            <v>0</v>
          </cell>
          <cell r="H1447" t="str">
            <v>PULCINIM</v>
          </cell>
          <cell r="I1447" t="str">
            <v>00265</v>
          </cell>
          <cell r="J1447" t="str">
            <v>03606634</v>
          </cell>
        </row>
        <row r="1448">
          <cell r="A1448">
            <v>3607078</v>
          </cell>
          <cell r="B1448" t="str">
            <v>DE LORENZO</v>
          </cell>
          <cell r="C1448" t="str">
            <v>GABRIEL</v>
          </cell>
          <cell r="D1448" t="str">
            <v>AMICI DELL'ATLETICA VICENZA</v>
          </cell>
          <cell r="E1448">
            <v>0</v>
          </cell>
          <cell r="F1448">
            <v>2010</v>
          </cell>
          <cell r="G1448">
            <v>0</v>
          </cell>
          <cell r="H1448" t="str">
            <v>PULCINIM</v>
          </cell>
          <cell r="I1448" t="str">
            <v>00265</v>
          </cell>
          <cell r="J1448" t="str">
            <v>03607078</v>
          </cell>
        </row>
        <row r="1449">
          <cell r="A1449">
            <v>3602883</v>
          </cell>
          <cell r="B1449" t="str">
            <v>DE MARZO</v>
          </cell>
          <cell r="C1449" t="str">
            <v>ALESSANDRO</v>
          </cell>
          <cell r="D1449" t="str">
            <v>SPAZI VERDI</v>
          </cell>
          <cell r="E1449">
            <v>0</v>
          </cell>
          <cell r="F1449">
            <v>2009</v>
          </cell>
          <cell r="G1449">
            <v>0</v>
          </cell>
          <cell r="H1449" t="str">
            <v>PULCINIM</v>
          </cell>
          <cell r="I1449" t="str">
            <v>00298</v>
          </cell>
          <cell r="J1449" t="str">
            <v>03602883</v>
          </cell>
        </row>
        <row r="1450">
          <cell r="A1450">
            <v>3607023</v>
          </cell>
          <cell r="B1450" t="str">
            <v>DE ROSSI</v>
          </cell>
          <cell r="C1450" t="str">
            <v>GIOELE</v>
          </cell>
          <cell r="D1450" t="str">
            <v>SPAZI VERDI</v>
          </cell>
          <cell r="E1450">
            <v>0</v>
          </cell>
          <cell r="F1450">
            <v>2011</v>
          </cell>
          <cell r="G1450">
            <v>0</v>
          </cell>
          <cell r="H1450" t="str">
            <v>PULCINIM</v>
          </cell>
          <cell r="I1450" t="str">
            <v>00298</v>
          </cell>
          <cell r="J1450" t="str">
            <v>03607023</v>
          </cell>
        </row>
        <row r="1451">
          <cell r="A1451">
            <v>3604479</v>
          </cell>
          <cell r="B1451" t="str">
            <v>DECEMBRINO</v>
          </cell>
          <cell r="C1451" t="str">
            <v>DIEGO</v>
          </cell>
          <cell r="D1451" t="str">
            <v>POLISPORTIVA DUEVILLE</v>
          </cell>
          <cell r="E1451">
            <v>0</v>
          </cell>
          <cell r="F1451">
            <v>2010</v>
          </cell>
          <cell r="G1451">
            <v>0</v>
          </cell>
          <cell r="H1451" t="str">
            <v>PULCINIM</v>
          </cell>
          <cell r="I1451" t="str">
            <v>00112</v>
          </cell>
          <cell r="J1451" t="str">
            <v>03604479</v>
          </cell>
        </row>
        <row r="1452">
          <cell r="A1452">
            <v>3607659</v>
          </cell>
          <cell r="B1452" t="str">
            <v>DI PERNA</v>
          </cell>
          <cell r="C1452" t="str">
            <v>DOMENICO</v>
          </cell>
          <cell r="D1452" t="str">
            <v>RISORGIVE</v>
          </cell>
          <cell r="E1452">
            <v>0</v>
          </cell>
          <cell r="F1452">
            <v>2010</v>
          </cell>
          <cell r="G1452">
            <v>0</v>
          </cell>
          <cell r="H1452" t="str">
            <v>PULCINIM</v>
          </cell>
          <cell r="I1452" t="str">
            <v>00031</v>
          </cell>
          <cell r="J1452" t="str">
            <v>03607659</v>
          </cell>
        </row>
        <row r="1453">
          <cell r="A1453">
            <v>3606761</v>
          </cell>
          <cell r="B1453" t="str">
            <v>DIDONE'</v>
          </cell>
          <cell r="C1453" t="str">
            <v>ALESSANDRO</v>
          </cell>
          <cell r="D1453" t="str">
            <v>ATLETICA CALDOGNO '93</v>
          </cell>
          <cell r="E1453">
            <v>0</v>
          </cell>
          <cell r="F1453">
            <v>2010</v>
          </cell>
          <cell r="G1453">
            <v>0</v>
          </cell>
          <cell r="H1453" t="str">
            <v>PULCINIM</v>
          </cell>
          <cell r="I1453" t="str">
            <v>00129</v>
          </cell>
          <cell r="J1453" t="str">
            <v>03606761</v>
          </cell>
        </row>
        <row r="1454">
          <cell r="A1454">
            <v>3606913</v>
          </cell>
          <cell r="B1454" t="str">
            <v>DONI</v>
          </cell>
          <cell r="C1454" t="str">
            <v>MASSIMO</v>
          </cell>
          <cell r="D1454" t="str">
            <v>C.S.I. TEZZE SUL BRENTA</v>
          </cell>
          <cell r="E1454">
            <v>0</v>
          </cell>
          <cell r="F1454">
            <v>2012</v>
          </cell>
          <cell r="G1454">
            <v>0</v>
          </cell>
          <cell r="H1454" t="str">
            <v>PULCINIM</v>
          </cell>
          <cell r="I1454" t="str">
            <v>00134</v>
          </cell>
          <cell r="J1454" t="str">
            <v>03606913</v>
          </cell>
        </row>
        <row r="1455">
          <cell r="A1455">
            <v>3603230</v>
          </cell>
          <cell r="B1455" t="str">
            <v>DORIA</v>
          </cell>
          <cell r="C1455" t="str">
            <v>TOMMASO</v>
          </cell>
          <cell r="D1455" t="str">
            <v>ATLETICA TRISSINO</v>
          </cell>
          <cell r="E1455">
            <v>0</v>
          </cell>
          <cell r="F1455">
            <v>2011</v>
          </cell>
          <cell r="G1455">
            <v>0</v>
          </cell>
          <cell r="H1455" t="str">
            <v>PULCINIM</v>
          </cell>
          <cell r="I1455" t="str">
            <v>00230</v>
          </cell>
          <cell r="J1455" t="str">
            <v>03603230</v>
          </cell>
        </row>
        <row r="1456">
          <cell r="A1456">
            <v>3604806</v>
          </cell>
          <cell r="B1456" t="str">
            <v>EL ANSARI</v>
          </cell>
          <cell r="C1456" t="str">
            <v>ANWAR</v>
          </cell>
          <cell r="D1456" t="str">
            <v>POL. DIL. MONTECCHIO PRECALCINO</v>
          </cell>
          <cell r="E1456">
            <v>0</v>
          </cell>
          <cell r="F1456">
            <v>2011</v>
          </cell>
          <cell r="G1456">
            <v>0</v>
          </cell>
          <cell r="H1456" t="str">
            <v>PULCINIM</v>
          </cell>
          <cell r="I1456" t="str">
            <v>00004</v>
          </cell>
          <cell r="J1456" t="str">
            <v>03604806</v>
          </cell>
        </row>
        <row r="1457">
          <cell r="A1457">
            <v>3604480</v>
          </cell>
          <cell r="B1457" t="str">
            <v>FABRIS</v>
          </cell>
          <cell r="C1457" t="str">
            <v>SIMONE</v>
          </cell>
          <cell r="D1457" t="str">
            <v>POLISPORTIVA DUEVILLE</v>
          </cell>
          <cell r="E1457">
            <v>0</v>
          </cell>
          <cell r="F1457">
            <v>2009</v>
          </cell>
          <cell r="G1457">
            <v>0</v>
          </cell>
          <cell r="H1457" t="str">
            <v>PULCINIM</v>
          </cell>
          <cell r="I1457" t="str">
            <v>00112</v>
          </cell>
          <cell r="J1457" t="str">
            <v>03604480</v>
          </cell>
        </row>
        <row r="1458">
          <cell r="A1458">
            <v>3603337</v>
          </cell>
          <cell r="B1458" t="str">
            <v>FAEDO</v>
          </cell>
          <cell r="C1458" t="str">
            <v>MICHELE</v>
          </cell>
          <cell r="D1458" t="str">
            <v>ATLETICA VALCHIAMPO</v>
          </cell>
          <cell r="E1458">
            <v>0</v>
          </cell>
          <cell r="F1458">
            <v>2009</v>
          </cell>
          <cell r="G1458">
            <v>0</v>
          </cell>
          <cell r="H1458" t="str">
            <v>PULCINIM</v>
          </cell>
          <cell r="I1458" t="str">
            <v>00140</v>
          </cell>
          <cell r="J1458" t="str">
            <v>03603337</v>
          </cell>
        </row>
        <row r="1459">
          <cell r="A1459">
            <v>3604731</v>
          </cell>
          <cell r="B1459" t="str">
            <v>FERRARO</v>
          </cell>
          <cell r="C1459" t="str">
            <v>MATTIAS</v>
          </cell>
          <cell r="D1459" t="str">
            <v>C.S.I. TEZZE SUL BRENTA</v>
          </cell>
          <cell r="E1459">
            <v>0</v>
          </cell>
          <cell r="F1459">
            <v>2010</v>
          </cell>
          <cell r="G1459">
            <v>0</v>
          </cell>
          <cell r="H1459" t="str">
            <v>PULCINIM</v>
          </cell>
          <cell r="I1459" t="str">
            <v>00134</v>
          </cell>
          <cell r="J1459" t="str">
            <v>03604731</v>
          </cell>
        </row>
        <row r="1460">
          <cell r="A1460">
            <v>3604760</v>
          </cell>
          <cell r="B1460" t="str">
            <v>FERRONATO</v>
          </cell>
          <cell r="C1460" t="str">
            <v>PIETRO</v>
          </cell>
          <cell r="D1460" t="str">
            <v>C.S.I. TEZZE SUL BRENTA</v>
          </cell>
          <cell r="E1460">
            <v>0</v>
          </cell>
          <cell r="F1460">
            <v>2011</v>
          </cell>
          <cell r="G1460">
            <v>0</v>
          </cell>
          <cell r="H1460" t="str">
            <v>PULCINIM</v>
          </cell>
          <cell r="I1460" t="str">
            <v>00134</v>
          </cell>
          <cell r="J1460" t="str">
            <v>03604760</v>
          </cell>
        </row>
        <row r="1461">
          <cell r="A1461">
            <v>3607469</v>
          </cell>
          <cell r="B1461" t="str">
            <v>FINATO</v>
          </cell>
          <cell r="C1461" t="str">
            <v>RICCARDO</v>
          </cell>
          <cell r="D1461" t="str">
            <v>ATLETICA MONTECCHIO MAGGIORE</v>
          </cell>
          <cell r="E1461">
            <v>0</v>
          </cell>
          <cell r="F1461">
            <v>2011</v>
          </cell>
          <cell r="G1461">
            <v>0</v>
          </cell>
          <cell r="H1461" t="str">
            <v>PULCINIM</v>
          </cell>
          <cell r="I1461" t="str">
            <v>00346</v>
          </cell>
          <cell r="J1461" t="str">
            <v>03607469</v>
          </cell>
        </row>
        <row r="1462">
          <cell r="A1462">
            <v>3604481</v>
          </cell>
          <cell r="B1462" t="str">
            <v>FOGLIATO</v>
          </cell>
          <cell r="C1462" t="str">
            <v>NICOLA</v>
          </cell>
          <cell r="D1462" t="str">
            <v>POLISPORTIVA DUEVILLE</v>
          </cell>
          <cell r="E1462">
            <v>0</v>
          </cell>
          <cell r="F1462">
            <v>2010</v>
          </cell>
          <cell r="G1462">
            <v>0</v>
          </cell>
          <cell r="H1462" t="str">
            <v>PULCINIM</v>
          </cell>
          <cell r="I1462" t="str">
            <v>00112</v>
          </cell>
          <cell r="J1462" t="str">
            <v>03604481</v>
          </cell>
        </row>
        <row r="1463">
          <cell r="A1463">
            <v>3604952</v>
          </cell>
          <cell r="B1463" t="str">
            <v>FRANCESCHI</v>
          </cell>
          <cell r="C1463" t="str">
            <v>ANDREA</v>
          </cell>
          <cell r="D1463" t="str">
            <v>ATLETICA MONTECCHIO MAGGIORE</v>
          </cell>
          <cell r="E1463">
            <v>0</v>
          </cell>
          <cell r="F1463">
            <v>2010</v>
          </cell>
          <cell r="G1463">
            <v>0</v>
          </cell>
          <cell r="H1463" t="str">
            <v>PULCINIM</v>
          </cell>
          <cell r="I1463" t="str">
            <v>00346</v>
          </cell>
          <cell r="J1463" t="str">
            <v>03604952</v>
          </cell>
        </row>
        <row r="1464">
          <cell r="A1464">
            <v>3604733</v>
          </cell>
          <cell r="B1464" t="str">
            <v>GABORIN</v>
          </cell>
          <cell r="C1464" t="str">
            <v>ALBERTO</v>
          </cell>
          <cell r="D1464" t="str">
            <v>C.S.I. TEZZE SUL BRENTA</v>
          </cell>
          <cell r="E1464">
            <v>0</v>
          </cell>
          <cell r="F1464">
            <v>2009</v>
          </cell>
          <cell r="G1464">
            <v>0</v>
          </cell>
          <cell r="H1464" t="str">
            <v>PULCINIM</v>
          </cell>
          <cell r="I1464" t="str">
            <v>00134</v>
          </cell>
          <cell r="J1464" t="str">
            <v>03604733</v>
          </cell>
        </row>
        <row r="1465">
          <cell r="A1465">
            <v>3602886</v>
          </cell>
          <cell r="B1465" t="str">
            <v>GALVANIN</v>
          </cell>
          <cell r="C1465" t="str">
            <v>PIETRO</v>
          </cell>
          <cell r="D1465" t="str">
            <v>SPAZI VERDI</v>
          </cell>
          <cell r="E1465">
            <v>0</v>
          </cell>
          <cell r="F1465">
            <v>2009</v>
          </cell>
          <cell r="G1465">
            <v>0</v>
          </cell>
          <cell r="H1465" t="str">
            <v>PULCINIM</v>
          </cell>
          <cell r="I1465" t="str">
            <v>00298</v>
          </cell>
          <cell r="J1465" t="str">
            <v>03602886</v>
          </cell>
        </row>
        <row r="1466">
          <cell r="A1466">
            <v>3604963</v>
          </cell>
          <cell r="B1466" t="str">
            <v>GARDIN</v>
          </cell>
          <cell r="C1466" t="str">
            <v>MATTIA</v>
          </cell>
          <cell r="D1466" t="str">
            <v>POLISPORTIVA DUEVILLE</v>
          </cell>
          <cell r="E1466">
            <v>0</v>
          </cell>
          <cell r="F1466">
            <v>2010</v>
          </cell>
          <cell r="G1466">
            <v>0</v>
          </cell>
          <cell r="H1466" t="str">
            <v>PULCINIM</v>
          </cell>
          <cell r="I1466" t="str">
            <v>00112</v>
          </cell>
          <cell r="J1466" t="str">
            <v>03604963</v>
          </cell>
        </row>
        <row r="1467">
          <cell r="A1467">
            <v>3604965</v>
          </cell>
          <cell r="B1467" t="str">
            <v>GEMIERI</v>
          </cell>
          <cell r="C1467" t="str">
            <v>GABRIELE</v>
          </cell>
          <cell r="D1467" t="str">
            <v>POLISPORTIVA DUEVILLE</v>
          </cell>
          <cell r="E1467">
            <v>0</v>
          </cell>
          <cell r="F1467">
            <v>2009</v>
          </cell>
          <cell r="G1467">
            <v>0</v>
          </cell>
          <cell r="H1467" t="str">
            <v>PULCINIM</v>
          </cell>
          <cell r="I1467" t="str">
            <v>00112</v>
          </cell>
          <cell r="J1467" t="str">
            <v>03604965</v>
          </cell>
        </row>
        <row r="1468">
          <cell r="A1468">
            <v>3604482</v>
          </cell>
          <cell r="B1468" t="str">
            <v>GIORDANI</v>
          </cell>
          <cell r="C1468" t="str">
            <v>NICOLA</v>
          </cell>
          <cell r="D1468" t="str">
            <v>POLISPORTIVA DUEVILLE</v>
          </cell>
          <cell r="E1468">
            <v>0</v>
          </cell>
          <cell r="F1468">
            <v>2009</v>
          </cell>
          <cell r="G1468">
            <v>0</v>
          </cell>
          <cell r="H1468" t="str">
            <v>PULCINIM</v>
          </cell>
          <cell r="I1468" t="str">
            <v>00112</v>
          </cell>
          <cell r="J1468" t="str">
            <v>03604482</v>
          </cell>
        </row>
        <row r="1469">
          <cell r="A1469">
            <v>3603628</v>
          </cell>
          <cell r="B1469" t="str">
            <v>GIRARDELLO</v>
          </cell>
          <cell r="C1469" t="str">
            <v>ALBERTO</v>
          </cell>
          <cell r="D1469" t="str">
            <v>U.S. SUMMANO</v>
          </cell>
          <cell r="E1469">
            <v>0</v>
          </cell>
          <cell r="F1469">
            <v>2009</v>
          </cell>
          <cell r="G1469">
            <v>0</v>
          </cell>
          <cell r="H1469" t="str">
            <v>PULCINIM</v>
          </cell>
          <cell r="I1469" t="str">
            <v>00137</v>
          </cell>
          <cell r="J1469" t="str">
            <v>03603628</v>
          </cell>
        </row>
        <row r="1470">
          <cell r="A1470">
            <v>3604747</v>
          </cell>
          <cell r="B1470" t="str">
            <v>GNESOTTO</v>
          </cell>
          <cell r="C1470" t="str">
            <v>GIULIO</v>
          </cell>
          <cell r="D1470" t="str">
            <v>C.S.I. TEZZE SUL BRENTA</v>
          </cell>
          <cell r="E1470">
            <v>0</v>
          </cell>
          <cell r="F1470">
            <v>2009</v>
          </cell>
          <cell r="G1470">
            <v>0</v>
          </cell>
          <cell r="H1470" t="str">
            <v>PULCINIM</v>
          </cell>
          <cell r="I1470" t="str">
            <v>00134</v>
          </cell>
          <cell r="J1470" t="str">
            <v>03604747</v>
          </cell>
        </row>
        <row r="1471">
          <cell r="A1471">
            <v>3604499</v>
          </cell>
          <cell r="B1471" t="str">
            <v>GRAZIAN</v>
          </cell>
          <cell r="C1471" t="str">
            <v>YARI</v>
          </cell>
          <cell r="D1471" t="str">
            <v>POL. DIL. MONTECCHIO PRECALCINO</v>
          </cell>
          <cell r="E1471">
            <v>0</v>
          </cell>
          <cell r="F1471">
            <v>2011</v>
          </cell>
          <cell r="G1471">
            <v>0</v>
          </cell>
          <cell r="H1471" t="str">
            <v>PULCINIM</v>
          </cell>
          <cell r="I1471" t="str">
            <v>00004</v>
          </cell>
          <cell r="J1471" t="str">
            <v>03604499</v>
          </cell>
        </row>
        <row r="1472">
          <cell r="A1472">
            <v>3602504</v>
          </cell>
          <cell r="B1472" t="str">
            <v>GREGGIO</v>
          </cell>
          <cell r="C1472" t="str">
            <v>LEONARDO</v>
          </cell>
          <cell r="D1472" t="str">
            <v>ATLETICA UNION CREAZZO A.S.D.</v>
          </cell>
          <cell r="E1472">
            <v>0</v>
          </cell>
          <cell r="F1472">
            <v>2011</v>
          </cell>
          <cell r="G1472">
            <v>0</v>
          </cell>
          <cell r="H1472" t="str">
            <v>PULCINIM</v>
          </cell>
          <cell r="I1472" t="str">
            <v>00101</v>
          </cell>
          <cell r="J1472" t="str">
            <v>03602504</v>
          </cell>
        </row>
        <row r="1473">
          <cell r="A1473">
            <v>3604483</v>
          </cell>
          <cell r="B1473" t="str">
            <v>GROLLA</v>
          </cell>
          <cell r="C1473" t="str">
            <v>GIACOMO</v>
          </cell>
          <cell r="D1473" t="str">
            <v>POLISPORTIVA DUEVILLE</v>
          </cell>
          <cell r="E1473">
            <v>0</v>
          </cell>
          <cell r="F1473">
            <v>2010</v>
          </cell>
          <cell r="G1473">
            <v>0</v>
          </cell>
          <cell r="H1473" t="str">
            <v>PULCINIM</v>
          </cell>
          <cell r="I1473" t="str">
            <v>00112</v>
          </cell>
          <cell r="J1473" t="str">
            <v>03604483</v>
          </cell>
        </row>
        <row r="1474">
          <cell r="A1474">
            <v>3604735</v>
          </cell>
          <cell r="B1474" t="str">
            <v>GROSSELE</v>
          </cell>
          <cell r="C1474" t="str">
            <v>MARCO</v>
          </cell>
          <cell r="D1474" t="str">
            <v>C.S.I. TEZZE SUL BRENTA</v>
          </cell>
          <cell r="E1474">
            <v>0</v>
          </cell>
          <cell r="F1474">
            <v>2010</v>
          </cell>
          <cell r="G1474">
            <v>0</v>
          </cell>
          <cell r="H1474" t="str">
            <v>PULCINIM</v>
          </cell>
          <cell r="I1474" t="str">
            <v>00134</v>
          </cell>
          <cell r="J1474" t="str">
            <v>03604735</v>
          </cell>
        </row>
        <row r="1475">
          <cell r="A1475">
            <v>3603650</v>
          </cell>
          <cell r="B1475" t="str">
            <v>GROTTO</v>
          </cell>
          <cell r="C1475" t="str">
            <v>TOMMASO</v>
          </cell>
          <cell r="D1475" t="str">
            <v>U.S. SUMMANO</v>
          </cell>
          <cell r="E1475">
            <v>0</v>
          </cell>
          <cell r="F1475">
            <v>2011</v>
          </cell>
          <cell r="G1475">
            <v>0</v>
          </cell>
          <cell r="H1475" t="str">
            <v>PULCINIM</v>
          </cell>
          <cell r="I1475" t="str">
            <v>00137</v>
          </cell>
          <cell r="J1475" t="str">
            <v>03603650</v>
          </cell>
        </row>
        <row r="1476">
          <cell r="A1476">
            <v>3603753</v>
          </cell>
          <cell r="B1476" t="str">
            <v>GUADAGNIN</v>
          </cell>
          <cell r="C1476" t="str">
            <v>GIOELE</v>
          </cell>
          <cell r="D1476" t="str">
            <v>SPAZI VERDI</v>
          </cell>
          <cell r="E1476">
            <v>0</v>
          </cell>
          <cell r="F1476">
            <v>2011</v>
          </cell>
          <cell r="G1476">
            <v>0</v>
          </cell>
          <cell r="H1476" t="str">
            <v>PULCINIM</v>
          </cell>
          <cell r="I1476" t="str">
            <v>00298</v>
          </cell>
          <cell r="J1476" t="str">
            <v>03603753</v>
          </cell>
        </row>
        <row r="1477">
          <cell r="A1477">
            <v>3604736</v>
          </cell>
          <cell r="B1477" t="str">
            <v>GUSELLA</v>
          </cell>
          <cell r="C1477" t="str">
            <v>THOMAS EMANUELE</v>
          </cell>
          <cell r="D1477" t="str">
            <v>C.S.I. TEZZE SUL BRENTA</v>
          </cell>
          <cell r="E1477">
            <v>0</v>
          </cell>
          <cell r="F1477">
            <v>2009</v>
          </cell>
          <cell r="G1477">
            <v>0</v>
          </cell>
          <cell r="H1477" t="str">
            <v>PULCINIM</v>
          </cell>
          <cell r="I1477" t="str">
            <v>00134</v>
          </cell>
          <cell r="J1477" t="str">
            <v>03604736</v>
          </cell>
        </row>
        <row r="1478">
          <cell r="A1478">
            <v>3604143</v>
          </cell>
          <cell r="B1478" t="str">
            <v>HOTI</v>
          </cell>
          <cell r="C1478" t="str">
            <v>ALBATRINT</v>
          </cell>
          <cell r="D1478" t="str">
            <v>C.S.I. TEZZE SUL BRENTA</v>
          </cell>
          <cell r="E1478">
            <v>0</v>
          </cell>
          <cell r="F1478">
            <v>2009</v>
          </cell>
          <cell r="G1478">
            <v>0</v>
          </cell>
          <cell r="H1478" t="str">
            <v>PULCINIM</v>
          </cell>
          <cell r="I1478" t="str">
            <v>00134</v>
          </cell>
          <cell r="J1478" t="str">
            <v>03604143</v>
          </cell>
        </row>
        <row r="1479">
          <cell r="A1479">
            <v>3604762</v>
          </cell>
          <cell r="B1479" t="str">
            <v>LIMONE</v>
          </cell>
          <cell r="C1479" t="str">
            <v>ENRICO</v>
          </cell>
          <cell r="D1479" t="str">
            <v>C.S.I. TEZZE SUL BRENTA</v>
          </cell>
          <cell r="E1479">
            <v>0</v>
          </cell>
          <cell r="F1479">
            <v>2009</v>
          </cell>
          <cell r="G1479">
            <v>0</v>
          </cell>
          <cell r="H1479" t="str">
            <v>PULCINIM</v>
          </cell>
          <cell r="I1479" t="str">
            <v>00134</v>
          </cell>
          <cell r="J1479" t="str">
            <v>03604762</v>
          </cell>
        </row>
        <row r="1480">
          <cell r="A1480">
            <v>3603571</v>
          </cell>
          <cell r="B1480" t="str">
            <v>LONGHI</v>
          </cell>
          <cell r="C1480" t="str">
            <v>ANDREA</v>
          </cell>
          <cell r="D1480" t="str">
            <v>AMICI DELL'ATLETICA VICENZA</v>
          </cell>
          <cell r="E1480">
            <v>0</v>
          </cell>
          <cell r="F1480">
            <v>2009</v>
          </cell>
          <cell r="G1480">
            <v>0</v>
          </cell>
          <cell r="H1480" t="str">
            <v>PULCINIM</v>
          </cell>
          <cell r="I1480" t="str">
            <v>00265</v>
          </cell>
          <cell r="J1480" t="str">
            <v>03603571</v>
          </cell>
        </row>
        <row r="1481">
          <cell r="A1481">
            <v>3603698</v>
          </cell>
          <cell r="B1481" t="str">
            <v>LORA</v>
          </cell>
          <cell r="C1481" t="str">
            <v>CHRISTIAN</v>
          </cell>
          <cell r="D1481" t="str">
            <v>A.P.D. VALDAGNO</v>
          </cell>
          <cell r="E1481">
            <v>0</v>
          </cell>
          <cell r="F1481">
            <v>2010</v>
          </cell>
          <cell r="G1481">
            <v>0</v>
          </cell>
          <cell r="H1481" t="str">
            <v>PULCINIM</v>
          </cell>
          <cell r="I1481" t="str">
            <v>00135</v>
          </cell>
          <cell r="J1481" t="str">
            <v>03603698</v>
          </cell>
        </row>
        <row r="1482">
          <cell r="A1482">
            <v>3603697</v>
          </cell>
          <cell r="B1482" t="str">
            <v>LORA</v>
          </cell>
          <cell r="C1482" t="str">
            <v>GIACOMO</v>
          </cell>
          <cell r="D1482" t="str">
            <v>A.P.D. VALDAGNO</v>
          </cell>
          <cell r="E1482">
            <v>0</v>
          </cell>
          <cell r="F1482">
            <v>2009</v>
          </cell>
          <cell r="G1482">
            <v>0</v>
          </cell>
          <cell r="H1482" t="str">
            <v>PULCINIM</v>
          </cell>
          <cell r="I1482" t="str">
            <v>00135</v>
          </cell>
          <cell r="J1482" t="str">
            <v>03603697</v>
          </cell>
        </row>
        <row r="1483">
          <cell r="A1483">
            <v>3606764</v>
          </cell>
          <cell r="B1483" t="str">
            <v>MACY</v>
          </cell>
          <cell r="C1483" t="str">
            <v>TRISTAN TYLER</v>
          </cell>
          <cell r="D1483" t="str">
            <v>ATLETICA CALDOGNO '93</v>
          </cell>
          <cell r="E1483">
            <v>0</v>
          </cell>
          <cell r="F1483">
            <v>2010</v>
          </cell>
          <cell r="G1483">
            <v>0</v>
          </cell>
          <cell r="H1483" t="str">
            <v>PULCINIM</v>
          </cell>
          <cell r="I1483" t="str">
            <v>00129</v>
          </cell>
          <cell r="J1483" t="str">
            <v>03606764</v>
          </cell>
        </row>
        <row r="1484">
          <cell r="A1484">
            <v>3604039</v>
          </cell>
          <cell r="B1484" t="str">
            <v>MANFRE'</v>
          </cell>
          <cell r="C1484" t="str">
            <v>MICHELE</v>
          </cell>
          <cell r="D1484" t="str">
            <v>AMICI DELL'ATLETICA VICENZA</v>
          </cell>
          <cell r="E1484">
            <v>0</v>
          </cell>
          <cell r="F1484">
            <v>2011</v>
          </cell>
          <cell r="G1484">
            <v>0</v>
          </cell>
          <cell r="H1484" t="str">
            <v>PULCINIM</v>
          </cell>
          <cell r="I1484" t="str">
            <v>00265</v>
          </cell>
          <cell r="J1484" t="str">
            <v>03604039</v>
          </cell>
        </row>
        <row r="1485">
          <cell r="A1485">
            <v>3604966</v>
          </cell>
          <cell r="B1485" t="str">
            <v>MANUZZATO</v>
          </cell>
          <cell r="C1485" t="str">
            <v>ALEX</v>
          </cell>
          <cell r="D1485" t="str">
            <v>POLISPORTIVA DUEVILLE</v>
          </cell>
          <cell r="E1485">
            <v>0</v>
          </cell>
          <cell r="F1485">
            <v>2010</v>
          </cell>
          <cell r="G1485">
            <v>0</v>
          </cell>
          <cell r="H1485" t="str">
            <v>PULCINIM</v>
          </cell>
          <cell r="I1485" t="str">
            <v>00112</v>
          </cell>
          <cell r="J1485" t="str">
            <v>03604966</v>
          </cell>
        </row>
        <row r="1486">
          <cell r="A1486">
            <v>3605189</v>
          </cell>
          <cell r="B1486" t="str">
            <v>MARINI</v>
          </cell>
          <cell r="C1486" t="str">
            <v>TOMMASO</v>
          </cell>
          <cell r="D1486" t="str">
            <v>ATLETICA MONTECCHIO MAGGIORE</v>
          </cell>
          <cell r="E1486">
            <v>0</v>
          </cell>
          <cell r="F1486">
            <v>2012</v>
          </cell>
          <cell r="G1486">
            <v>0</v>
          </cell>
          <cell r="H1486" t="str">
            <v>PULCINIM</v>
          </cell>
          <cell r="I1486" t="str">
            <v>00346</v>
          </cell>
          <cell r="J1486" t="str">
            <v>03605189</v>
          </cell>
        </row>
        <row r="1487">
          <cell r="A1487">
            <v>3604309</v>
          </cell>
          <cell r="B1487" t="str">
            <v>MASCIA</v>
          </cell>
          <cell r="C1487" t="str">
            <v>RICCARDO</v>
          </cell>
          <cell r="D1487" t="str">
            <v>AMICI DELL'ATLETICA VICENZA</v>
          </cell>
          <cell r="E1487">
            <v>0</v>
          </cell>
          <cell r="F1487">
            <v>2010</v>
          </cell>
          <cell r="G1487">
            <v>0</v>
          </cell>
          <cell r="H1487" t="str">
            <v>PULCINIM</v>
          </cell>
          <cell r="I1487" t="str">
            <v>00265</v>
          </cell>
          <cell r="J1487" t="str">
            <v>03604309</v>
          </cell>
        </row>
        <row r="1488">
          <cell r="A1488">
            <v>3603893</v>
          </cell>
          <cell r="B1488" t="str">
            <v>MASOCCO</v>
          </cell>
          <cell r="C1488" t="str">
            <v>ALESSIO</v>
          </cell>
          <cell r="D1488" t="str">
            <v>ATLETICA CALDOGNO '93</v>
          </cell>
          <cell r="E1488">
            <v>0</v>
          </cell>
          <cell r="F1488">
            <v>2009</v>
          </cell>
          <cell r="G1488">
            <v>0</v>
          </cell>
          <cell r="H1488" t="str">
            <v>PULCINIM</v>
          </cell>
          <cell r="I1488" t="str">
            <v>00129</v>
          </cell>
          <cell r="J1488" t="str">
            <v>03603893</v>
          </cell>
        </row>
        <row r="1489">
          <cell r="A1489">
            <v>3603254</v>
          </cell>
          <cell r="B1489" t="str">
            <v>MASSIGNANI</v>
          </cell>
          <cell r="C1489" t="str">
            <v>FRANCESCO</v>
          </cell>
          <cell r="D1489" t="str">
            <v>ATLETICA TRISSINO</v>
          </cell>
          <cell r="E1489">
            <v>0</v>
          </cell>
          <cell r="F1489">
            <v>2010</v>
          </cell>
          <cell r="G1489">
            <v>0</v>
          </cell>
          <cell r="H1489" t="str">
            <v>PULCINIM</v>
          </cell>
          <cell r="I1489" t="str">
            <v>00230</v>
          </cell>
          <cell r="J1489" t="str">
            <v>03603254</v>
          </cell>
        </row>
        <row r="1490">
          <cell r="A1490">
            <v>3603578</v>
          </cell>
          <cell r="B1490" t="str">
            <v>MAZZARO</v>
          </cell>
          <cell r="C1490" t="str">
            <v>VALENTINO</v>
          </cell>
          <cell r="D1490" t="str">
            <v>AMICI DELL'ATLETICA VICENZA</v>
          </cell>
          <cell r="E1490">
            <v>0</v>
          </cell>
          <cell r="F1490">
            <v>2009</v>
          </cell>
          <cell r="G1490">
            <v>0</v>
          </cell>
          <cell r="H1490" t="str">
            <v>PULCINIM</v>
          </cell>
          <cell r="I1490" t="str">
            <v>00265</v>
          </cell>
          <cell r="J1490" t="str">
            <v>03603578</v>
          </cell>
        </row>
        <row r="1491">
          <cell r="A1491">
            <v>3606382</v>
          </cell>
          <cell r="B1491" t="str">
            <v>MENEGHINI</v>
          </cell>
          <cell r="C1491" t="str">
            <v>SIMONE</v>
          </cell>
          <cell r="D1491" t="str">
            <v>POL. DIL. MONTECCHIO PRECALCINO</v>
          </cell>
          <cell r="E1491">
            <v>0</v>
          </cell>
          <cell r="F1491">
            <v>2009</v>
          </cell>
          <cell r="G1491">
            <v>0</v>
          </cell>
          <cell r="H1491" t="str">
            <v>PULCINIM</v>
          </cell>
          <cell r="I1491" t="str">
            <v>00004</v>
          </cell>
          <cell r="J1491" t="str">
            <v>03606382</v>
          </cell>
        </row>
        <row r="1492">
          <cell r="A1492">
            <v>3604759</v>
          </cell>
          <cell r="B1492" t="str">
            <v>MIOTTI</v>
          </cell>
          <cell r="C1492" t="str">
            <v>CHRISTIAN</v>
          </cell>
          <cell r="D1492" t="str">
            <v>C.S.I. TEZZE SUL BRENTA</v>
          </cell>
          <cell r="E1492">
            <v>0</v>
          </cell>
          <cell r="F1492">
            <v>2011</v>
          </cell>
          <cell r="G1492">
            <v>0</v>
          </cell>
          <cell r="H1492" t="str">
            <v>PULCINIM</v>
          </cell>
          <cell r="I1492" t="str">
            <v>00134</v>
          </cell>
          <cell r="J1492" t="str">
            <v>03604759</v>
          </cell>
        </row>
        <row r="1493">
          <cell r="A1493">
            <v>3605779</v>
          </cell>
          <cell r="B1493" t="str">
            <v>MULLAH</v>
          </cell>
          <cell r="C1493" t="str">
            <v>NIJAM</v>
          </cell>
          <cell r="D1493" t="str">
            <v>CSI ATLETICA COLLI BERICI A.S.D.</v>
          </cell>
          <cell r="E1493">
            <v>0</v>
          </cell>
          <cell r="F1493">
            <v>2009</v>
          </cell>
          <cell r="G1493">
            <v>0</v>
          </cell>
          <cell r="H1493" t="str">
            <v>PULCINIM</v>
          </cell>
          <cell r="I1493" t="str">
            <v>00070</v>
          </cell>
          <cell r="J1493" t="str">
            <v>03605779</v>
          </cell>
        </row>
        <row r="1494">
          <cell r="A1494">
            <v>3607321</v>
          </cell>
          <cell r="B1494" t="str">
            <v>MUNARI</v>
          </cell>
          <cell r="C1494" t="str">
            <v>ALESSANDRO</v>
          </cell>
          <cell r="D1494" t="str">
            <v>AMICI DELL'ATLETICA VICENZA</v>
          </cell>
          <cell r="E1494">
            <v>0</v>
          </cell>
          <cell r="F1494">
            <v>2012</v>
          </cell>
          <cell r="G1494">
            <v>0</v>
          </cell>
          <cell r="H1494" t="str">
            <v>PULCINIM</v>
          </cell>
          <cell r="I1494" t="str">
            <v>00265</v>
          </cell>
          <cell r="J1494" t="str">
            <v>03607321</v>
          </cell>
        </row>
        <row r="1495">
          <cell r="A1495">
            <v>3603359</v>
          </cell>
          <cell r="B1495" t="str">
            <v>NEGRIN</v>
          </cell>
          <cell r="C1495" t="str">
            <v>ALBERTO</v>
          </cell>
          <cell r="D1495" t="str">
            <v>ATLETICA VALCHIAMPO</v>
          </cell>
          <cell r="E1495">
            <v>0</v>
          </cell>
          <cell r="F1495">
            <v>2009</v>
          </cell>
          <cell r="G1495">
            <v>0</v>
          </cell>
          <cell r="H1495" t="str">
            <v>PULCINIM</v>
          </cell>
          <cell r="I1495" t="str">
            <v>00140</v>
          </cell>
          <cell r="J1495" t="str">
            <v>03603359</v>
          </cell>
        </row>
        <row r="1496">
          <cell r="A1496">
            <v>3604485</v>
          </cell>
          <cell r="B1496" t="str">
            <v>NICOLARDI</v>
          </cell>
          <cell r="C1496" t="str">
            <v>RICCARDO</v>
          </cell>
          <cell r="D1496" t="str">
            <v>POLISPORTIVA DUEVILLE</v>
          </cell>
          <cell r="E1496">
            <v>0</v>
          </cell>
          <cell r="F1496">
            <v>2010</v>
          </cell>
          <cell r="G1496">
            <v>0</v>
          </cell>
          <cell r="H1496" t="str">
            <v>PULCINIM</v>
          </cell>
          <cell r="I1496" t="str">
            <v>00112</v>
          </cell>
          <cell r="J1496" t="str">
            <v>03604485</v>
          </cell>
        </row>
        <row r="1497">
          <cell r="A1497">
            <v>3604486</v>
          </cell>
          <cell r="B1497" t="str">
            <v>NOVELLO</v>
          </cell>
          <cell r="C1497" t="str">
            <v>MATTEO</v>
          </cell>
          <cell r="D1497" t="str">
            <v>POLISPORTIVA DUEVILLE</v>
          </cell>
          <cell r="E1497">
            <v>0</v>
          </cell>
          <cell r="F1497">
            <v>2010</v>
          </cell>
          <cell r="G1497">
            <v>0</v>
          </cell>
          <cell r="H1497" t="str">
            <v>PULCINIM</v>
          </cell>
          <cell r="I1497" t="str">
            <v>00112</v>
          </cell>
          <cell r="J1497" t="str">
            <v>03604486</v>
          </cell>
        </row>
        <row r="1498">
          <cell r="A1498">
            <v>3604420</v>
          </cell>
          <cell r="B1498" t="str">
            <v>OCCINI</v>
          </cell>
          <cell r="C1498" t="str">
            <v>MATTIA</v>
          </cell>
          <cell r="D1498" t="str">
            <v>POLISPORTIVA SALF ALTOPADOVANA</v>
          </cell>
          <cell r="E1498">
            <v>0</v>
          </cell>
          <cell r="F1498">
            <v>2010</v>
          </cell>
          <cell r="G1498">
            <v>0</v>
          </cell>
          <cell r="H1498" t="str">
            <v>PULCINIM</v>
          </cell>
          <cell r="I1498" t="str">
            <v>00145</v>
          </cell>
          <cell r="J1498" t="str">
            <v>03604420</v>
          </cell>
        </row>
        <row r="1499">
          <cell r="A1499">
            <v>3604967</v>
          </cell>
          <cell r="B1499" t="str">
            <v>ORIPOLI</v>
          </cell>
          <cell r="C1499" t="str">
            <v>LORENZO</v>
          </cell>
          <cell r="D1499" t="str">
            <v>POLISPORTIVA DUEVILLE</v>
          </cell>
          <cell r="E1499">
            <v>0</v>
          </cell>
          <cell r="F1499">
            <v>2009</v>
          </cell>
          <cell r="G1499">
            <v>0</v>
          </cell>
          <cell r="H1499" t="str">
            <v>PULCINIM</v>
          </cell>
          <cell r="I1499" t="str">
            <v>00112</v>
          </cell>
          <cell r="J1499" t="str">
            <v>03604967</v>
          </cell>
        </row>
        <row r="1500">
          <cell r="A1500">
            <v>3602524</v>
          </cell>
          <cell r="B1500" t="str">
            <v>PAGANIN</v>
          </cell>
          <cell r="C1500" t="str">
            <v>MARCO</v>
          </cell>
          <cell r="D1500" t="str">
            <v>ATLETICA UNION CREAZZO A.S.D.</v>
          </cell>
          <cell r="E1500">
            <v>0</v>
          </cell>
          <cell r="F1500">
            <v>2010</v>
          </cell>
          <cell r="G1500">
            <v>0</v>
          </cell>
          <cell r="H1500" t="str">
            <v>PULCINIM</v>
          </cell>
          <cell r="I1500" t="str">
            <v>00101</v>
          </cell>
          <cell r="J1500" t="str">
            <v>03602524</v>
          </cell>
        </row>
        <row r="1501">
          <cell r="A1501">
            <v>3603579</v>
          </cell>
          <cell r="B1501" t="str">
            <v>PAPPACODA</v>
          </cell>
          <cell r="C1501" t="str">
            <v>FILIPPO</v>
          </cell>
          <cell r="D1501" t="str">
            <v>AMICI DELL'ATLETICA VICENZA</v>
          </cell>
          <cell r="E1501">
            <v>0</v>
          </cell>
          <cell r="F1501">
            <v>2010</v>
          </cell>
          <cell r="G1501">
            <v>0</v>
          </cell>
          <cell r="H1501" t="str">
            <v>PULCINIM</v>
          </cell>
          <cell r="I1501" t="str">
            <v>00265</v>
          </cell>
          <cell r="J1501" t="str">
            <v>03603579</v>
          </cell>
        </row>
        <row r="1502">
          <cell r="A1502">
            <v>3604743</v>
          </cell>
          <cell r="B1502" t="str">
            <v>PAROLIN</v>
          </cell>
          <cell r="C1502" t="str">
            <v>MATTIA</v>
          </cell>
          <cell r="D1502" t="str">
            <v>C.S.I. TEZZE SUL BRENTA</v>
          </cell>
          <cell r="E1502">
            <v>0</v>
          </cell>
          <cell r="F1502">
            <v>2009</v>
          </cell>
          <cell r="G1502">
            <v>0</v>
          </cell>
          <cell r="H1502" t="str">
            <v>PULCINIM</v>
          </cell>
          <cell r="I1502" t="str">
            <v>00134</v>
          </cell>
          <cell r="J1502" t="str">
            <v>03604743</v>
          </cell>
        </row>
        <row r="1503">
          <cell r="A1503">
            <v>3603212</v>
          </cell>
          <cell r="B1503" t="str">
            <v>PERONI</v>
          </cell>
          <cell r="C1503" t="str">
            <v>GEREMIA</v>
          </cell>
          <cell r="D1503" t="str">
            <v>POL. DIL. MONTECCHIO PRECALCINO</v>
          </cell>
          <cell r="E1503">
            <v>0</v>
          </cell>
          <cell r="F1503">
            <v>2011</v>
          </cell>
          <cell r="G1503">
            <v>0</v>
          </cell>
          <cell r="H1503" t="str">
            <v>PULCINIM</v>
          </cell>
          <cell r="I1503" t="str">
            <v>00004</v>
          </cell>
          <cell r="J1503" t="str">
            <v>03603212</v>
          </cell>
        </row>
        <row r="1504">
          <cell r="A1504">
            <v>3604573</v>
          </cell>
          <cell r="B1504" t="str">
            <v>PETUCCO</v>
          </cell>
          <cell r="C1504" t="str">
            <v>ELIA</v>
          </cell>
          <cell r="D1504" t="str">
            <v>AMICI DELL'ATLETICA VICENZA</v>
          </cell>
          <cell r="E1504">
            <v>0</v>
          </cell>
          <cell r="F1504">
            <v>2012</v>
          </cell>
          <cell r="G1504">
            <v>0</v>
          </cell>
          <cell r="H1504" t="str">
            <v>PULCINIM</v>
          </cell>
          <cell r="I1504" t="str">
            <v>00265</v>
          </cell>
          <cell r="J1504" t="str">
            <v>03604573</v>
          </cell>
        </row>
        <row r="1505">
          <cell r="A1505">
            <v>3605782</v>
          </cell>
          <cell r="B1505" t="str">
            <v>PIAZZO</v>
          </cell>
          <cell r="C1505" t="str">
            <v>MASSIMO</v>
          </cell>
          <cell r="D1505" t="str">
            <v>CSI ATLETICA COLLI BERICI A.S.D.</v>
          </cell>
          <cell r="E1505">
            <v>0</v>
          </cell>
          <cell r="F1505">
            <v>2009</v>
          </cell>
          <cell r="G1505">
            <v>0</v>
          </cell>
          <cell r="H1505" t="str">
            <v>PULCINIM</v>
          </cell>
          <cell r="I1505" t="str">
            <v>00070</v>
          </cell>
          <cell r="J1505" t="str">
            <v>03605782</v>
          </cell>
        </row>
        <row r="1506">
          <cell r="A1506">
            <v>3602292</v>
          </cell>
          <cell r="B1506" t="str">
            <v>PICCOLI</v>
          </cell>
          <cell r="C1506" t="str">
            <v>SIMONE</v>
          </cell>
          <cell r="D1506" t="str">
            <v>POL. DIL. MONTECCHIO PRECALCINO</v>
          </cell>
          <cell r="E1506">
            <v>0</v>
          </cell>
          <cell r="F1506">
            <v>2011</v>
          </cell>
          <cell r="G1506">
            <v>0</v>
          </cell>
          <cell r="H1506" t="str">
            <v>PULCINIM</v>
          </cell>
          <cell r="I1506" t="str">
            <v>00004</v>
          </cell>
          <cell r="J1506" t="str">
            <v>03602292</v>
          </cell>
        </row>
        <row r="1507">
          <cell r="A1507">
            <v>3604971</v>
          </cell>
          <cell r="B1507" t="str">
            <v>PICHIERRI</v>
          </cell>
          <cell r="C1507" t="str">
            <v>EMANUELE</v>
          </cell>
          <cell r="D1507" t="str">
            <v>POLISPORTIVA DUEVILLE</v>
          </cell>
          <cell r="E1507">
            <v>0</v>
          </cell>
          <cell r="F1507">
            <v>2009</v>
          </cell>
          <cell r="G1507">
            <v>0</v>
          </cell>
          <cell r="H1507" t="str">
            <v>PULCINIM</v>
          </cell>
          <cell r="I1507" t="str">
            <v>00112</v>
          </cell>
          <cell r="J1507" t="str">
            <v>03604971</v>
          </cell>
        </row>
        <row r="1508">
          <cell r="A1508">
            <v>3606765</v>
          </cell>
          <cell r="B1508" t="str">
            <v>PIGATO</v>
          </cell>
          <cell r="C1508" t="str">
            <v>NICOLO'</v>
          </cell>
          <cell r="D1508" t="str">
            <v>ATLETICA CALDOGNO '93</v>
          </cell>
          <cell r="E1508">
            <v>0</v>
          </cell>
          <cell r="F1508">
            <v>2011</v>
          </cell>
          <cell r="G1508">
            <v>0</v>
          </cell>
          <cell r="H1508" t="str">
            <v>PULCINIM</v>
          </cell>
          <cell r="I1508" t="str">
            <v>00129</v>
          </cell>
          <cell r="J1508" t="str">
            <v>03606765</v>
          </cell>
        </row>
        <row r="1509">
          <cell r="A1509">
            <v>3603585</v>
          </cell>
          <cell r="B1509" t="str">
            <v>RADOSEVIC</v>
          </cell>
          <cell r="C1509" t="str">
            <v>ANDJELA</v>
          </cell>
          <cell r="D1509" t="str">
            <v>AMICI DELL'ATLETICA VICENZA</v>
          </cell>
          <cell r="E1509">
            <v>0</v>
          </cell>
          <cell r="F1509">
            <v>2009</v>
          </cell>
          <cell r="G1509">
            <v>0</v>
          </cell>
          <cell r="H1509" t="str">
            <v>PULCINIM</v>
          </cell>
          <cell r="I1509" t="str">
            <v>00265</v>
          </cell>
          <cell r="J1509" t="str">
            <v>03603585</v>
          </cell>
        </row>
        <row r="1510">
          <cell r="A1510">
            <v>3603586</v>
          </cell>
          <cell r="B1510" t="str">
            <v>RANZOLIN</v>
          </cell>
          <cell r="C1510" t="str">
            <v>PIETRO</v>
          </cell>
          <cell r="D1510" t="str">
            <v>AMICI DELL'ATLETICA VICENZA</v>
          </cell>
          <cell r="E1510">
            <v>0</v>
          </cell>
          <cell r="F1510">
            <v>2009</v>
          </cell>
          <cell r="G1510">
            <v>0</v>
          </cell>
          <cell r="H1510" t="str">
            <v>PULCINIM</v>
          </cell>
          <cell r="I1510" t="str">
            <v>00265</v>
          </cell>
          <cell r="J1510" t="str">
            <v>03603586</v>
          </cell>
        </row>
        <row r="1511">
          <cell r="A1511">
            <v>3604488</v>
          </cell>
          <cell r="B1511" t="str">
            <v>RIGHETTO</v>
          </cell>
          <cell r="C1511" t="str">
            <v>DAVIDE</v>
          </cell>
          <cell r="D1511" t="str">
            <v>POLISPORTIVA DUEVILLE</v>
          </cell>
          <cell r="E1511">
            <v>0</v>
          </cell>
          <cell r="F1511">
            <v>2009</v>
          </cell>
          <cell r="G1511">
            <v>0</v>
          </cell>
          <cell r="H1511" t="str">
            <v>PULCINIM</v>
          </cell>
          <cell r="I1511" t="str">
            <v>00112</v>
          </cell>
          <cell r="J1511" t="str">
            <v>03604488</v>
          </cell>
        </row>
        <row r="1512">
          <cell r="A1512">
            <v>3604972</v>
          </cell>
          <cell r="B1512" t="str">
            <v>RIGHI</v>
          </cell>
          <cell r="C1512" t="str">
            <v>ALESSANDRO</v>
          </cell>
          <cell r="D1512" t="str">
            <v>POLISPORTIVA DUEVILLE</v>
          </cell>
          <cell r="E1512">
            <v>0</v>
          </cell>
          <cell r="F1512">
            <v>2009</v>
          </cell>
          <cell r="G1512">
            <v>0</v>
          </cell>
          <cell r="H1512" t="str">
            <v>PULCINIM</v>
          </cell>
          <cell r="I1512" t="str">
            <v>00112</v>
          </cell>
          <cell r="J1512" t="str">
            <v>03604972</v>
          </cell>
        </row>
        <row r="1513">
          <cell r="A1513">
            <v>3604489</v>
          </cell>
          <cell r="B1513" t="str">
            <v>RODELLA</v>
          </cell>
          <cell r="C1513" t="str">
            <v>NICOLO'</v>
          </cell>
          <cell r="D1513" t="str">
            <v>POLISPORTIVA DUEVILLE</v>
          </cell>
          <cell r="E1513">
            <v>0</v>
          </cell>
          <cell r="F1513">
            <v>2010</v>
          </cell>
          <cell r="G1513">
            <v>0</v>
          </cell>
          <cell r="H1513" t="str">
            <v>PULCINIM</v>
          </cell>
          <cell r="I1513" t="str">
            <v>00112</v>
          </cell>
          <cell r="J1513" t="str">
            <v>03604489</v>
          </cell>
        </row>
        <row r="1514">
          <cell r="A1514">
            <v>3606766</v>
          </cell>
          <cell r="B1514" t="str">
            <v>RONCONI</v>
          </cell>
          <cell r="C1514" t="str">
            <v>ZENO</v>
          </cell>
          <cell r="D1514" t="str">
            <v>ATLETICA CALDOGNO '93</v>
          </cell>
          <cell r="E1514">
            <v>0</v>
          </cell>
          <cell r="F1514">
            <v>2011</v>
          </cell>
          <cell r="G1514">
            <v>0</v>
          </cell>
          <cell r="H1514" t="str">
            <v>PULCINIM</v>
          </cell>
          <cell r="I1514" t="str">
            <v>00129</v>
          </cell>
          <cell r="J1514" t="str">
            <v>03606766</v>
          </cell>
        </row>
        <row r="1515">
          <cell r="A1515">
            <v>3603623</v>
          </cell>
          <cell r="B1515" t="str">
            <v>RUDELLA</v>
          </cell>
          <cell r="C1515" t="str">
            <v>DAVIDE</v>
          </cell>
          <cell r="D1515" t="str">
            <v>U.S. SUMMANO</v>
          </cell>
          <cell r="E1515">
            <v>0</v>
          </cell>
          <cell r="F1515">
            <v>2010</v>
          </cell>
          <cell r="G1515">
            <v>0</v>
          </cell>
          <cell r="H1515" t="str">
            <v>PULCINIM</v>
          </cell>
          <cell r="I1515" t="str">
            <v>00137</v>
          </cell>
          <cell r="J1515" t="str">
            <v>03603623</v>
          </cell>
        </row>
        <row r="1516">
          <cell r="A1516">
            <v>3606617</v>
          </cell>
          <cell r="B1516" t="str">
            <v>SALOV</v>
          </cell>
          <cell r="C1516" t="str">
            <v>MARIAN STOYANOV</v>
          </cell>
          <cell r="D1516" t="str">
            <v>POLISPORTIVA SALF ALTOPADOVANA</v>
          </cell>
          <cell r="E1516">
            <v>0</v>
          </cell>
          <cell r="F1516">
            <v>2009</v>
          </cell>
          <cell r="G1516">
            <v>0</v>
          </cell>
          <cell r="H1516" t="str">
            <v>PULCINIM</v>
          </cell>
          <cell r="I1516" t="str">
            <v>00145</v>
          </cell>
          <cell r="J1516" t="str">
            <v>03606617</v>
          </cell>
        </row>
        <row r="1517">
          <cell r="A1517">
            <v>3606515</v>
          </cell>
          <cell r="B1517" t="str">
            <v>SALVATO</v>
          </cell>
          <cell r="C1517" t="str">
            <v>ANDREA</v>
          </cell>
          <cell r="D1517" t="str">
            <v>AMICI DELL'ATLETICA VICENZA</v>
          </cell>
          <cell r="E1517">
            <v>0</v>
          </cell>
          <cell r="F1517">
            <v>2010</v>
          </cell>
          <cell r="G1517">
            <v>0</v>
          </cell>
          <cell r="H1517" t="str">
            <v>PULCINIM</v>
          </cell>
          <cell r="I1517" t="str">
            <v>00265</v>
          </cell>
          <cell r="J1517" t="str">
            <v>03606515</v>
          </cell>
        </row>
        <row r="1518">
          <cell r="A1518">
            <v>3603200</v>
          </cell>
          <cell r="B1518" t="str">
            <v>SALVATO</v>
          </cell>
          <cell r="C1518" t="str">
            <v>SIMONE</v>
          </cell>
          <cell r="D1518" t="str">
            <v>AMICI DELL'ATLETICA VICENZA</v>
          </cell>
          <cell r="E1518">
            <v>0</v>
          </cell>
          <cell r="F1518">
            <v>2011</v>
          </cell>
          <cell r="G1518">
            <v>0</v>
          </cell>
          <cell r="H1518" t="str">
            <v>PULCINIM</v>
          </cell>
          <cell r="I1518" t="str">
            <v>00265</v>
          </cell>
          <cell r="J1518" t="str">
            <v>03603200</v>
          </cell>
        </row>
        <row r="1519">
          <cell r="A1519">
            <v>3602312</v>
          </cell>
          <cell r="B1519" t="str">
            <v>SARESIN</v>
          </cell>
          <cell r="C1519" t="str">
            <v>LEONARDO</v>
          </cell>
          <cell r="D1519" t="str">
            <v>POL. DIL. MONTECCHIO PRECALCINO</v>
          </cell>
          <cell r="E1519">
            <v>0</v>
          </cell>
          <cell r="F1519">
            <v>2010</v>
          </cell>
          <cell r="G1519">
            <v>0</v>
          </cell>
          <cell r="H1519" t="str">
            <v>PULCINIM</v>
          </cell>
          <cell r="I1519" t="str">
            <v>00004</v>
          </cell>
          <cell r="J1519" t="str">
            <v>03602312</v>
          </cell>
        </row>
        <row r="1520">
          <cell r="A1520">
            <v>3603589</v>
          </cell>
          <cell r="B1520" t="str">
            <v>SARTORI</v>
          </cell>
          <cell r="C1520" t="str">
            <v>FRANCESCO</v>
          </cell>
          <cell r="D1520" t="str">
            <v>AMICI DELL'ATLETICA VICENZA</v>
          </cell>
          <cell r="E1520">
            <v>0</v>
          </cell>
          <cell r="F1520">
            <v>2009</v>
          </cell>
          <cell r="G1520">
            <v>0</v>
          </cell>
          <cell r="H1520" t="str">
            <v>PULCINIM</v>
          </cell>
          <cell r="I1520" t="str">
            <v>00265</v>
          </cell>
          <cell r="J1520" t="str">
            <v>03603589</v>
          </cell>
        </row>
        <row r="1521">
          <cell r="A1521">
            <v>3604749</v>
          </cell>
          <cell r="B1521" t="str">
            <v>SCATTOLA</v>
          </cell>
          <cell r="C1521" t="str">
            <v>GIULIO</v>
          </cell>
          <cell r="D1521" t="str">
            <v>C.S.I. TEZZE SUL BRENTA</v>
          </cell>
          <cell r="E1521">
            <v>0</v>
          </cell>
          <cell r="F1521">
            <v>2012</v>
          </cell>
          <cell r="G1521">
            <v>0</v>
          </cell>
          <cell r="H1521" t="str">
            <v>PULCINIM</v>
          </cell>
          <cell r="I1521" t="str">
            <v>00134</v>
          </cell>
          <cell r="J1521" t="str">
            <v>03604749</v>
          </cell>
        </row>
        <row r="1522">
          <cell r="A1522">
            <v>3604742</v>
          </cell>
          <cell r="B1522" t="str">
            <v>SCATTOLA</v>
          </cell>
          <cell r="C1522" t="str">
            <v>LORENZO</v>
          </cell>
          <cell r="D1522" t="str">
            <v>C.S.I. TEZZE SUL BRENTA</v>
          </cell>
          <cell r="E1522">
            <v>0</v>
          </cell>
          <cell r="F1522">
            <v>2009</v>
          </cell>
          <cell r="G1522">
            <v>0</v>
          </cell>
          <cell r="H1522" t="str">
            <v>PULCINIM</v>
          </cell>
          <cell r="I1522" t="str">
            <v>00134</v>
          </cell>
          <cell r="J1522" t="str">
            <v>03604742</v>
          </cell>
        </row>
        <row r="1523">
          <cell r="A1523">
            <v>3603634</v>
          </cell>
          <cell r="B1523" t="str">
            <v>SCORTEGAGNA</v>
          </cell>
          <cell r="C1523" t="str">
            <v>TOMMASO GIOVANNI</v>
          </cell>
          <cell r="D1523" t="str">
            <v>U.S. SUMMANO</v>
          </cell>
          <cell r="E1523">
            <v>0</v>
          </cell>
          <cell r="F1523">
            <v>2010</v>
          </cell>
          <cell r="G1523">
            <v>0</v>
          </cell>
          <cell r="H1523" t="str">
            <v>PULCINIM</v>
          </cell>
          <cell r="I1523" t="str">
            <v>00137</v>
          </cell>
          <cell r="J1523" t="str">
            <v>03603634</v>
          </cell>
        </row>
        <row r="1524">
          <cell r="A1524">
            <v>3604679</v>
          </cell>
          <cell r="B1524" t="str">
            <v>SECCO</v>
          </cell>
          <cell r="C1524" t="str">
            <v>ETTORE</v>
          </cell>
          <cell r="D1524" t="str">
            <v>ATLETICA UNION CREAZZO A.S.D.</v>
          </cell>
          <cell r="E1524">
            <v>0</v>
          </cell>
          <cell r="F1524">
            <v>2011</v>
          </cell>
          <cell r="G1524">
            <v>0</v>
          </cell>
          <cell r="H1524" t="str">
            <v>PULCINIM</v>
          </cell>
          <cell r="I1524" t="str">
            <v>00101</v>
          </cell>
          <cell r="J1524" t="str">
            <v>03604679</v>
          </cell>
        </row>
        <row r="1525">
          <cell r="A1525">
            <v>3604491</v>
          </cell>
          <cell r="B1525" t="str">
            <v>SELVATICO</v>
          </cell>
          <cell r="C1525" t="str">
            <v>PIETRO</v>
          </cell>
          <cell r="D1525" t="str">
            <v>POLISPORTIVA DUEVILLE</v>
          </cell>
          <cell r="E1525">
            <v>0</v>
          </cell>
          <cell r="F1525">
            <v>2010</v>
          </cell>
          <cell r="G1525">
            <v>0</v>
          </cell>
          <cell r="H1525" t="str">
            <v>PULCINIM</v>
          </cell>
          <cell r="I1525" t="str">
            <v>00112</v>
          </cell>
          <cell r="J1525" t="str">
            <v>03604491</v>
          </cell>
        </row>
        <row r="1526">
          <cell r="A1526">
            <v>3603202</v>
          </cell>
          <cell r="B1526" t="str">
            <v>SIMIONI</v>
          </cell>
          <cell r="C1526" t="str">
            <v>ACHILLE</v>
          </cell>
          <cell r="D1526" t="str">
            <v>AMICI DELL'ATLETICA VICENZA</v>
          </cell>
          <cell r="E1526">
            <v>0</v>
          </cell>
          <cell r="F1526">
            <v>2009</v>
          </cell>
          <cell r="G1526">
            <v>0</v>
          </cell>
          <cell r="H1526" t="str">
            <v>PULCINIM</v>
          </cell>
          <cell r="I1526" t="str">
            <v>00265</v>
          </cell>
          <cell r="J1526" t="str">
            <v>03603202</v>
          </cell>
        </row>
        <row r="1527">
          <cell r="A1527">
            <v>3604492</v>
          </cell>
          <cell r="B1527" t="str">
            <v>STELLA</v>
          </cell>
          <cell r="C1527" t="str">
            <v>MATTIA</v>
          </cell>
          <cell r="D1527" t="str">
            <v>POLISPORTIVA DUEVILLE</v>
          </cell>
          <cell r="E1527">
            <v>0</v>
          </cell>
          <cell r="F1527">
            <v>2009</v>
          </cell>
          <cell r="G1527">
            <v>0</v>
          </cell>
          <cell r="H1527" t="str">
            <v>PULCINIM</v>
          </cell>
          <cell r="I1527" t="str">
            <v>00112</v>
          </cell>
          <cell r="J1527" t="str">
            <v>03604492</v>
          </cell>
        </row>
        <row r="1528">
          <cell r="A1528">
            <v>3603204</v>
          </cell>
          <cell r="B1528" t="str">
            <v>STERCHELE</v>
          </cell>
          <cell r="C1528" t="str">
            <v>MATTIA</v>
          </cell>
          <cell r="D1528" t="str">
            <v>AMICI DELL'ATLETICA VICENZA</v>
          </cell>
          <cell r="E1528">
            <v>0</v>
          </cell>
          <cell r="F1528">
            <v>2011</v>
          </cell>
          <cell r="G1528">
            <v>0</v>
          </cell>
          <cell r="H1528" t="str">
            <v>PULCINIM</v>
          </cell>
          <cell r="I1528" t="str">
            <v>00265</v>
          </cell>
          <cell r="J1528" t="str">
            <v>03603204</v>
          </cell>
        </row>
        <row r="1529">
          <cell r="A1529">
            <v>3607025</v>
          </cell>
          <cell r="B1529" t="str">
            <v>TESSARO</v>
          </cell>
          <cell r="C1529" t="str">
            <v>ETTORE</v>
          </cell>
          <cell r="D1529" t="str">
            <v>SPAZI VERDI</v>
          </cell>
          <cell r="E1529">
            <v>0</v>
          </cell>
          <cell r="F1529">
            <v>2010</v>
          </cell>
          <cell r="G1529">
            <v>0</v>
          </cell>
          <cell r="H1529" t="str">
            <v>PULCINIM</v>
          </cell>
          <cell r="I1529" t="str">
            <v>00298</v>
          </cell>
          <cell r="J1529" t="str">
            <v>03607025</v>
          </cell>
        </row>
        <row r="1530">
          <cell r="A1530">
            <v>3602548</v>
          </cell>
          <cell r="B1530" t="str">
            <v>TOMMASIN</v>
          </cell>
          <cell r="C1530" t="str">
            <v>FEDERICO</v>
          </cell>
          <cell r="D1530" t="str">
            <v>ATLETICA UNION CREAZZO A.S.D.</v>
          </cell>
          <cell r="E1530">
            <v>0</v>
          </cell>
          <cell r="F1530">
            <v>2010</v>
          </cell>
          <cell r="G1530">
            <v>0</v>
          </cell>
          <cell r="H1530" t="str">
            <v>PULCINIM</v>
          </cell>
          <cell r="I1530" t="str">
            <v>00101</v>
          </cell>
          <cell r="J1530" t="str">
            <v>03602548</v>
          </cell>
        </row>
        <row r="1531">
          <cell r="A1531">
            <v>3604974</v>
          </cell>
          <cell r="B1531" t="str">
            <v>TONIOLO</v>
          </cell>
          <cell r="C1531" t="str">
            <v>MASSIMO</v>
          </cell>
          <cell r="D1531" t="str">
            <v>POLISPORTIVA DUEVILLE</v>
          </cell>
          <cell r="E1531">
            <v>0</v>
          </cell>
          <cell r="F1531">
            <v>2011</v>
          </cell>
          <cell r="G1531">
            <v>0</v>
          </cell>
          <cell r="H1531" t="str">
            <v>PULCINIM</v>
          </cell>
          <cell r="I1531" t="str">
            <v>00112</v>
          </cell>
          <cell r="J1531" t="str">
            <v>03604974</v>
          </cell>
        </row>
        <row r="1532">
          <cell r="A1532">
            <v>3603652</v>
          </cell>
          <cell r="B1532" t="str">
            <v>TONIOLO</v>
          </cell>
          <cell r="C1532" t="str">
            <v>ZENO</v>
          </cell>
          <cell r="D1532" t="str">
            <v>U.S. SUMMANO</v>
          </cell>
          <cell r="E1532">
            <v>0</v>
          </cell>
          <cell r="F1532">
            <v>2010</v>
          </cell>
          <cell r="G1532">
            <v>0</v>
          </cell>
          <cell r="H1532" t="str">
            <v>PULCINIM</v>
          </cell>
          <cell r="I1532" t="str">
            <v>00137</v>
          </cell>
          <cell r="J1532" t="str">
            <v>03603652</v>
          </cell>
        </row>
        <row r="1533">
          <cell r="A1533">
            <v>3604969</v>
          </cell>
          <cell r="B1533" t="str">
            <v>TRENTIN</v>
          </cell>
          <cell r="C1533" t="str">
            <v>RUDY</v>
          </cell>
          <cell r="D1533" t="str">
            <v>POLISPORTIVA DUEVILLE</v>
          </cell>
          <cell r="E1533">
            <v>0</v>
          </cell>
          <cell r="F1533">
            <v>2011</v>
          </cell>
          <cell r="G1533">
            <v>0</v>
          </cell>
          <cell r="H1533" t="str">
            <v>PULCINIM</v>
          </cell>
          <cell r="I1533" t="str">
            <v>00112</v>
          </cell>
          <cell r="J1533" t="str">
            <v>03604969</v>
          </cell>
        </row>
        <row r="1534">
          <cell r="A1534">
            <v>3604970</v>
          </cell>
          <cell r="B1534" t="str">
            <v>TREVISAN</v>
          </cell>
          <cell r="C1534" t="str">
            <v>MARCO</v>
          </cell>
          <cell r="D1534" t="str">
            <v>POLISPORTIVA DUEVILLE</v>
          </cell>
          <cell r="E1534">
            <v>0</v>
          </cell>
          <cell r="F1534">
            <v>2010</v>
          </cell>
          <cell r="G1534">
            <v>0</v>
          </cell>
          <cell r="H1534" t="str">
            <v>PULCINIM</v>
          </cell>
          <cell r="I1534" t="str">
            <v>00112</v>
          </cell>
          <cell r="J1534" t="str">
            <v>03604970</v>
          </cell>
        </row>
        <row r="1535">
          <cell r="A1535">
            <v>3604494</v>
          </cell>
          <cell r="B1535" t="str">
            <v>TREVISAN</v>
          </cell>
          <cell r="C1535" t="str">
            <v>MATTEO</v>
          </cell>
          <cell r="D1535" t="str">
            <v>POLISPORTIVA DUEVILLE</v>
          </cell>
          <cell r="E1535">
            <v>0</v>
          </cell>
          <cell r="F1535">
            <v>2010</v>
          </cell>
          <cell r="G1535">
            <v>0</v>
          </cell>
          <cell r="H1535" t="str">
            <v>PULCINIM</v>
          </cell>
          <cell r="I1535" t="str">
            <v>00112</v>
          </cell>
          <cell r="J1535" t="str">
            <v>03604494</v>
          </cell>
        </row>
        <row r="1536">
          <cell r="A1536">
            <v>3603635</v>
          </cell>
          <cell r="B1536" t="str">
            <v>VALENTE</v>
          </cell>
          <cell r="C1536" t="str">
            <v>IGOR</v>
          </cell>
          <cell r="D1536" t="str">
            <v>U.S. SUMMANO</v>
          </cell>
          <cell r="E1536">
            <v>0</v>
          </cell>
          <cell r="F1536">
            <v>2009</v>
          </cell>
          <cell r="G1536">
            <v>0</v>
          </cell>
          <cell r="H1536" t="str">
            <v>PULCINIM</v>
          </cell>
          <cell r="I1536" t="str">
            <v>00137</v>
          </cell>
          <cell r="J1536" t="str">
            <v>03603635</v>
          </cell>
        </row>
        <row r="1537">
          <cell r="A1537">
            <v>3603205</v>
          </cell>
          <cell r="B1537" t="str">
            <v>VIERO</v>
          </cell>
          <cell r="C1537" t="str">
            <v>GIOVANNI</v>
          </cell>
          <cell r="D1537" t="str">
            <v>AMICI DELL'ATLETICA VICENZA</v>
          </cell>
          <cell r="E1537">
            <v>0</v>
          </cell>
          <cell r="F1537">
            <v>2012</v>
          </cell>
          <cell r="G1537">
            <v>0</v>
          </cell>
          <cell r="H1537" t="str">
            <v>PULCINIM</v>
          </cell>
          <cell r="I1537" t="str">
            <v>00265</v>
          </cell>
          <cell r="J1537" t="str">
            <v>03603205</v>
          </cell>
        </row>
        <row r="1538">
          <cell r="A1538">
            <v>3604976</v>
          </cell>
          <cell r="B1538" t="str">
            <v>VISONA'</v>
          </cell>
          <cell r="C1538" t="str">
            <v>ELIA</v>
          </cell>
          <cell r="D1538" t="str">
            <v>POLISPORTIVA DUEVILLE</v>
          </cell>
          <cell r="E1538">
            <v>0</v>
          </cell>
          <cell r="F1538">
            <v>2011</v>
          </cell>
          <cell r="G1538">
            <v>0</v>
          </cell>
          <cell r="H1538" t="str">
            <v>PULCINIM</v>
          </cell>
          <cell r="I1538" t="str">
            <v>00112</v>
          </cell>
          <cell r="J1538" t="str">
            <v>03604976</v>
          </cell>
        </row>
        <row r="1539">
          <cell r="A1539">
            <v>3604497</v>
          </cell>
          <cell r="B1539" t="str">
            <v>XAUSA</v>
          </cell>
          <cell r="C1539" t="str">
            <v>MARCO</v>
          </cell>
          <cell r="D1539" t="str">
            <v>POLISPORTIVA DUEVILLE</v>
          </cell>
          <cell r="E1539">
            <v>0</v>
          </cell>
          <cell r="F1539">
            <v>2010</v>
          </cell>
          <cell r="G1539">
            <v>0</v>
          </cell>
          <cell r="H1539" t="str">
            <v>PULCINIM</v>
          </cell>
          <cell r="I1539" t="str">
            <v>00112</v>
          </cell>
          <cell r="J1539" t="str">
            <v>03604497</v>
          </cell>
        </row>
        <row r="1540">
          <cell r="A1540">
            <v>3604502</v>
          </cell>
          <cell r="B1540" t="str">
            <v>XOMPERO</v>
          </cell>
          <cell r="C1540" t="str">
            <v>THOMAS</v>
          </cell>
          <cell r="D1540" t="str">
            <v>POL. DIL. MONTECCHIO PRECALCINO</v>
          </cell>
          <cell r="E1540">
            <v>0</v>
          </cell>
          <cell r="F1540">
            <v>2011</v>
          </cell>
          <cell r="G1540">
            <v>0</v>
          </cell>
          <cell r="H1540" t="str">
            <v>PULCINIM</v>
          </cell>
          <cell r="I1540" t="str">
            <v>00004</v>
          </cell>
          <cell r="J1540" t="str">
            <v>03604502</v>
          </cell>
        </row>
        <row r="1541">
          <cell r="A1541">
            <v>3606916</v>
          </cell>
          <cell r="B1541" t="str">
            <v>ZARPELLON</v>
          </cell>
          <cell r="C1541" t="str">
            <v>FRANCESCO GIOVANNI</v>
          </cell>
          <cell r="D1541" t="str">
            <v>C.S.I. TEZZE SUL BRENTA</v>
          </cell>
          <cell r="E1541">
            <v>0</v>
          </cell>
          <cell r="F1541">
            <v>2011</v>
          </cell>
          <cell r="G1541">
            <v>0</v>
          </cell>
          <cell r="H1541" t="str">
            <v>PULCINIM</v>
          </cell>
          <cell r="I1541" t="str">
            <v>00134</v>
          </cell>
          <cell r="J1541" t="str">
            <v>03606916</v>
          </cell>
        </row>
        <row r="1542">
          <cell r="A1542">
            <v>3602910</v>
          </cell>
          <cell r="B1542" t="str">
            <v>ZEN</v>
          </cell>
          <cell r="C1542" t="str">
            <v>MATTEO</v>
          </cell>
          <cell r="D1542" t="str">
            <v>SPAZI VERDI</v>
          </cell>
          <cell r="E1542">
            <v>0</v>
          </cell>
          <cell r="F1542">
            <v>2010</v>
          </cell>
          <cell r="G1542">
            <v>0</v>
          </cell>
          <cell r="H1542" t="str">
            <v>PULCINIM</v>
          </cell>
          <cell r="I1542" t="str">
            <v>00298</v>
          </cell>
          <cell r="J1542" t="str">
            <v>03602910</v>
          </cell>
        </row>
        <row r="1543">
          <cell r="A1543">
            <v>3607647</v>
          </cell>
          <cell r="B1543" t="str">
            <v>ZILIOTTO</v>
          </cell>
          <cell r="C1543" t="str">
            <v>GIOELE</v>
          </cell>
          <cell r="D1543" t="str">
            <v>ATLETICA CALDOGNO '93</v>
          </cell>
          <cell r="E1543">
            <v>0</v>
          </cell>
          <cell r="F1543">
            <v>2010</v>
          </cell>
          <cell r="G1543">
            <v>0</v>
          </cell>
          <cell r="H1543" t="str">
            <v>PULCINIM</v>
          </cell>
          <cell r="I1543" t="str">
            <v>00129</v>
          </cell>
          <cell r="J1543" t="str">
            <v>03607647</v>
          </cell>
        </row>
        <row r="1544">
          <cell r="A1544">
            <v>3602911</v>
          </cell>
          <cell r="B1544" t="str">
            <v>ZONCHEDDU</v>
          </cell>
          <cell r="C1544" t="str">
            <v>MATTIA</v>
          </cell>
          <cell r="D1544" t="str">
            <v>SPAZI VERDI</v>
          </cell>
          <cell r="E1544">
            <v>0</v>
          </cell>
          <cell r="F1544">
            <v>2011</v>
          </cell>
          <cell r="G1544">
            <v>0</v>
          </cell>
          <cell r="H1544" t="str">
            <v>PULCINIM</v>
          </cell>
          <cell r="I1544" t="str">
            <v>00298</v>
          </cell>
          <cell r="J1544" t="str">
            <v>03602911</v>
          </cell>
        </row>
        <row r="1545">
          <cell r="A1545">
            <v>3602626</v>
          </cell>
          <cell r="B1545" t="str">
            <v>ZORZETTO</v>
          </cell>
          <cell r="C1545" t="str">
            <v>FILIPPO</v>
          </cell>
          <cell r="D1545" t="str">
            <v>ATLETICA MONTECCHIO MAGGIORE</v>
          </cell>
          <cell r="E1545">
            <v>0</v>
          </cell>
          <cell r="F1545">
            <v>2010</v>
          </cell>
          <cell r="G1545">
            <v>0</v>
          </cell>
          <cell r="H1545" t="str">
            <v>PULCINIM</v>
          </cell>
          <cell r="I1545" t="str">
            <v>00346</v>
          </cell>
          <cell r="J1545" t="str">
            <v>03602626</v>
          </cell>
        </row>
        <row r="1546">
          <cell r="A1546">
            <v>3603631</v>
          </cell>
          <cell r="B1546" t="str">
            <v>ZORZI</v>
          </cell>
          <cell r="C1546" t="str">
            <v>MICHAEL</v>
          </cell>
          <cell r="D1546" t="str">
            <v>U.S. SUMMANO</v>
          </cell>
          <cell r="E1546">
            <v>0</v>
          </cell>
          <cell r="F1546">
            <v>2009</v>
          </cell>
          <cell r="G1546">
            <v>0</v>
          </cell>
          <cell r="H1546" t="str">
            <v>PULCINIM</v>
          </cell>
          <cell r="I1546" t="str">
            <v>00137</v>
          </cell>
          <cell r="J1546" t="str">
            <v>03603631</v>
          </cell>
        </row>
        <row r="1547">
          <cell r="A1547">
            <v>3607237</v>
          </cell>
          <cell r="B1547" t="str">
            <v>ZUCCONI</v>
          </cell>
          <cell r="C1547" t="str">
            <v>MARTINA</v>
          </cell>
          <cell r="D1547" t="str">
            <v>AMICI DELL'ATLETICA VICENZA</v>
          </cell>
          <cell r="E1547">
            <v>0</v>
          </cell>
          <cell r="F1547">
            <v>2012</v>
          </cell>
          <cell r="G1547">
            <v>0</v>
          </cell>
          <cell r="H1547" t="str">
            <v>PULCINIM</v>
          </cell>
          <cell r="I1547" t="str">
            <v>00265</v>
          </cell>
          <cell r="J1547" t="str">
            <v>03607237</v>
          </cell>
        </row>
        <row r="1548">
          <cell r="A1548">
            <v>3603841</v>
          </cell>
          <cell r="B1548" t="str">
            <v>ADAMO</v>
          </cell>
          <cell r="C1548" t="str">
            <v>MARTINA</v>
          </cell>
          <cell r="D1548" t="str">
            <v>ATLETICA CALDOGNO '93</v>
          </cell>
          <cell r="E1548">
            <v>0</v>
          </cell>
          <cell r="F1548">
            <v>2006</v>
          </cell>
          <cell r="G1548">
            <v>0</v>
          </cell>
          <cell r="H1548" t="str">
            <v>RF</v>
          </cell>
          <cell r="I1548" t="str">
            <v>00129</v>
          </cell>
          <cell r="J1548" t="str">
            <v>03603841</v>
          </cell>
        </row>
        <row r="1549">
          <cell r="A1549">
            <v>3604191</v>
          </cell>
          <cell r="B1549" t="str">
            <v>AIT ALI</v>
          </cell>
          <cell r="C1549" t="str">
            <v>SARA</v>
          </cell>
          <cell r="D1549" t="str">
            <v>CSI ATLETICA COLLI BERICI A.S.D.</v>
          </cell>
          <cell r="E1549">
            <v>0</v>
          </cell>
          <cell r="F1549">
            <v>2005</v>
          </cell>
          <cell r="G1549">
            <v>0</v>
          </cell>
          <cell r="H1549" t="str">
            <v>RF</v>
          </cell>
          <cell r="I1549" t="str">
            <v>00070</v>
          </cell>
          <cell r="J1549" t="str">
            <v>03604191</v>
          </cell>
        </row>
        <row r="1550">
          <cell r="A1550">
            <v>3602436</v>
          </cell>
          <cell r="B1550" t="str">
            <v>ALBA</v>
          </cell>
          <cell r="C1550" t="str">
            <v>SARA</v>
          </cell>
          <cell r="D1550" t="str">
            <v>ATLETICA UNION CREAZZO A.S.D.</v>
          </cell>
          <cell r="E1550">
            <v>0</v>
          </cell>
          <cell r="F1550">
            <v>2006</v>
          </cell>
          <cell r="G1550">
            <v>0</v>
          </cell>
          <cell r="H1550" t="str">
            <v>RF</v>
          </cell>
          <cell r="I1550" t="str">
            <v>00101</v>
          </cell>
          <cell r="J1550" t="str">
            <v>03602436</v>
          </cell>
        </row>
        <row r="1551">
          <cell r="A1551">
            <v>3604108</v>
          </cell>
          <cell r="B1551" t="str">
            <v>ALCIDE</v>
          </cell>
          <cell r="C1551" t="str">
            <v>ANNA</v>
          </cell>
          <cell r="D1551" t="str">
            <v>POLISPORTIVA DUEVILLE</v>
          </cell>
          <cell r="E1551">
            <v>0</v>
          </cell>
          <cell r="F1551">
            <v>2005</v>
          </cell>
          <cell r="G1551">
            <v>0</v>
          </cell>
          <cell r="H1551" t="str">
            <v>RF</v>
          </cell>
          <cell r="I1551" t="str">
            <v>00112</v>
          </cell>
          <cell r="J1551" t="str">
            <v>03604108</v>
          </cell>
        </row>
        <row r="1552">
          <cell r="A1552">
            <v>3604879</v>
          </cell>
          <cell r="B1552" t="str">
            <v>ALESSI</v>
          </cell>
          <cell r="C1552" t="str">
            <v>MADDALENA</v>
          </cell>
          <cell r="D1552" t="str">
            <v>POLISPORTIVA SALF ALTOPADOVANA</v>
          </cell>
          <cell r="E1552">
            <v>0</v>
          </cell>
          <cell r="F1552">
            <v>2005</v>
          </cell>
          <cell r="G1552">
            <v>0</v>
          </cell>
          <cell r="H1552" t="str">
            <v>RF</v>
          </cell>
          <cell r="I1552" t="str">
            <v>00145</v>
          </cell>
          <cell r="J1552" t="str">
            <v>03604879</v>
          </cell>
        </row>
        <row r="1553">
          <cell r="A1553">
            <v>3603662</v>
          </cell>
          <cell r="B1553" t="str">
            <v>ANTONIAZZI</v>
          </cell>
          <cell r="C1553" t="str">
            <v>SHARLA</v>
          </cell>
          <cell r="D1553" t="str">
            <v>A.P.D. VALDAGNO</v>
          </cell>
          <cell r="E1553">
            <v>0</v>
          </cell>
          <cell r="F1553">
            <v>2005</v>
          </cell>
          <cell r="G1553">
            <v>0</v>
          </cell>
          <cell r="H1553" t="str">
            <v>RF</v>
          </cell>
          <cell r="I1553" t="str">
            <v>00135</v>
          </cell>
          <cell r="J1553" t="str">
            <v>03603662</v>
          </cell>
        </row>
        <row r="1554">
          <cell r="A1554">
            <v>3603519</v>
          </cell>
          <cell r="B1554" t="str">
            <v>APOLLONI</v>
          </cell>
          <cell r="C1554" t="str">
            <v>JASMINE</v>
          </cell>
          <cell r="D1554" t="str">
            <v>U.S. SUMMANO</v>
          </cell>
          <cell r="E1554">
            <v>0</v>
          </cell>
          <cell r="F1554">
            <v>2005</v>
          </cell>
          <cell r="G1554">
            <v>0</v>
          </cell>
          <cell r="H1554" t="str">
            <v>RF</v>
          </cell>
          <cell r="I1554" t="str">
            <v>00137</v>
          </cell>
          <cell r="J1554" t="str">
            <v>03603519</v>
          </cell>
        </row>
        <row r="1555">
          <cell r="A1555">
            <v>3603686</v>
          </cell>
          <cell r="B1555" t="str">
            <v>BAGGIO</v>
          </cell>
          <cell r="C1555" t="str">
            <v>BEATRICE</v>
          </cell>
          <cell r="D1555" t="str">
            <v>C.S.I. TEZZE SUL BRENTA</v>
          </cell>
          <cell r="E1555">
            <v>0</v>
          </cell>
          <cell r="F1555">
            <v>2005</v>
          </cell>
          <cell r="G1555">
            <v>0</v>
          </cell>
          <cell r="H1555" t="str">
            <v>RF</v>
          </cell>
          <cell r="I1555" t="str">
            <v>00134</v>
          </cell>
          <cell r="J1555" t="str">
            <v>03603686</v>
          </cell>
        </row>
        <row r="1556">
          <cell r="A1556">
            <v>3603936</v>
          </cell>
          <cell r="B1556" t="str">
            <v>BAITA</v>
          </cell>
          <cell r="C1556" t="str">
            <v>SILVIA</v>
          </cell>
          <cell r="D1556" t="str">
            <v>POLISPORTIVA DUEVILLE</v>
          </cell>
          <cell r="E1556">
            <v>0</v>
          </cell>
          <cell r="F1556">
            <v>2005</v>
          </cell>
          <cell r="G1556">
            <v>0</v>
          </cell>
          <cell r="H1556" t="str">
            <v>RF</v>
          </cell>
          <cell r="I1556" t="str">
            <v>00112</v>
          </cell>
          <cell r="J1556" t="str">
            <v>03603936</v>
          </cell>
        </row>
        <row r="1557">
          <cell r="A1557">
            <v>3604618</v>
          </cell>
          <cell r="B1557" t="str">
            <v>BALAJ</v>
          </cell>
          <cell r="C1557" t="str">
            <v>NITA</v>
          </cell>
          <cell r="D1557" t="str">
            <v>RISORGIVE</v>
          </cell>
          <cell r="E1557">
            <v>0</v>
          </cell>
          <cell r="F1557">
            <v>2005</v>
          </cell>
          <cell r="G1557">
            <v>0</v>
          </cell>
          <cell r="H1557" t="str">
            <v>RF</v>
          </cell>
          <cell r="I1557" t="str">
            <v>00031</v>
          </cell>
          <cell r="J1557" t="str">
            <v>03604618</v>
          </cell>
        </row>
        <row r="1558">
          <cell r="A1558">
            <v>3604470</v>
          </cell>
          <cell r="B1558" t="str">
            <v>BALDAN</v>
          </cell>
          <cell r="C1558" t="str">
            <v>GIADA</v>
          </cell>
          <cell r="D1558" t="str">
            <v>ATLETICA UNION CREAZZO A.S.D.</v>
          </cell>
          <cell r="E1558">
            <v>0</v>
          </cell>
          <cell r="F1558">
            <v>2005</v>
          </cell>
          <cell r="G1558">
            <v>0</v>
          </cell>
          <cell r="H1558" t="str">
            <v>RF</v>
          </cell>
          <cell r="I1558" t="str">
            <v>00101</v>
          </cell>
          <cell r="J1558" t="str">
            <v>03604470</v>
          </cell>
        </row>
        <row r="1559">
          <cell r="A1559">
            <v>3603021</v>
          </cell>
          <cell r="B1559" t="str">
            <v>BALSEMIN</v>
          </cell>
          <cell r="C1559" t="str">
            <v>LETIZIA</v>
          </cell>
          <cell r="D1559" t="str">
            <v>ATLETICA ARZIGNANO</v>
          </cell>
          <cell r="E1559">
            <v>0</v>
          </cell>
          <cell r="F1559">
            <v>2005</v>
          </cell>
          <cell r="G1559">
            <v>0</v>
          </cell>
          <cell r="H1559" t="str">
            <v>RF</v>
          </cell>
          <cell r="I1559" t="str">
            <v>00131</v>
          </cell>
          <cell r="J1559" t="str">
            <v>03603021</v>
          </cell>
        </row>
        <row r="1560">
          <cell r="A1560">
            <v>3604363</v>
          </cell>
          <cell r="B1560" t="str">
            <v>BARETTA</v>
          </cell>
          <cell r="C1560" t="str">
            <v>AURORA</v>
          </cell>
          <cell r="D1560" t="str">
            <v>AMICI DELL'ATLETICA VICENZA</v>
          </cell>
          <cell r="E1560">
            <v>0</v>
          </cell>
          <cell r="F1560">
            <v>2006</v>
          </cell>
          <cell r="G1560">
            <v>0</v>
          </cell>
          <cell r="H1560" t="str">
            <v>RF</v>
          </cell>
          <cell r="I1560" t="str">
            <v>00265</v>
          </cell>
          <cell r="J1560" t="str">
            <v>03604363</v>
          </cell>
        </row>
        <row r="1561">
          <cell r="A1561">
            <v>3604405</v>
          </cell>
          <cell r="B1561" t="str">
            <v>BARIN</v>
          </cell>
          <cell r="C1561" t="str">
            <v>ALICE</v>
          </cell>
          <cell r="D1561" t="str">
            <v>POLISPORTIVA SALF ALTOPADOVANA</v>
          </cell>
          <cell r="E1561">
            <v>0</v>
          </cell>
          <cell r="F1561">
            <v>2005</v>
          </cell>
          <cell r="G1561">
            <v>0</v>
          </cell>
          <cell r="H1561" t="str">
            <v>RF</v>
          </cell>
          <cell r="I1561" t="str">
            <v>00145</v>
          </cell>
          <cell r="J1561" t="str">
            <v>03604405</v>
          </cell>
        </row>
        <row r="1562">
          <cell r="A1562">
            <v>3604151</v>
          </cell>
          <cell r="B1562" t="str">
            <v>BATTOCCHIO</v>
          </cell>
          <cell r="C1562" t="str">
            <v>ANGELICA</v>
          </cell>
          <cell r="D1562" t="str">
            <v>C.S.I. TEZZE SUL BRENTA</v>
          </cell>
          <cell r="E1562">
            <v>0</v>
          </cell>
          <cell r="F1562">
            <v>2005</v>
          </cell>
          <cell r="G1562">
            <v>0</v>
          </cell>
          <cell r="H1562" t="str">
            <v>RF</v>
          </cell>
          <cell r="I1562" t="str">
            <v>00134</v>
          </cell>
          <cell r="J1562" t="str">
            <v>03604151</v>
          </cell>
        </row>
        <row r="1563">
          <cell r="A1563">
            <v>3604432</v>
          </cell>
          <cell r="B1563" t="str">
            <v>BEGHETTO</v>
          </cell>
          <cell r="C1563" t="str">
            <v>ALESSIA</v>
          </cell>
          <cell r="D1563" t="str">
            <v>POLISPORTIVA SALF ALTOPADOVANA</v>
          </cell>
          <cell r="E1563">
            <v>0</v>
          </cell>
          <cell r="F1563">
            <v>2005</v>
          </cell>
          <cell r="G1563">
            <v>0</v>
          </cell>
          <cell r="H1563" t="str">
            <v>RF</v>
          </cell>
          <cell r="I1563" t="str">
            <v>00145</v>
          </cell>
          <cell r="J1563" t="str">
            <v>03604432</v>
          </cell>
        </row>
        <row r="1564">
          <cell r="A1564">
            <v>3603315</v>
          </cell>
          <cell r="B1564" t="str">
            <v>BELFIORE</v>
          </cell>
          <cell r="C1564" t="str">
            <v>CARLOTTA</v>
          </cell>
          <cell r="D1564" t="str">
            <v>ATLETICA VALCHIAMPO</v>
          </cell>
          <cell r="E1564">
            <v>0</v>
          </cell>
          <cell r="F1564">
            <v>2006</v>
          </cell>
          <cell r="G1564">
            <v>0</v>
          </cell>
          <cell r="H1564" t="str">
            <v>RF</v>
          </cell>
          <cell r="I1564" t="str">
            <v>00140</v>
          </cell>
          <cell r="J1564" t="str">
            <v>03603315</v>
          </cell>
        </row>
        <row r="1565">
          <cell r="A1565">
            <v>3606754</v>
          </cell>
          <cell r="B1565" t="str">
            <v>BELTRAME</v>
          </cell>
          <cell r="C1565" t="str">
            <v>AURORA</v>
          </cell>
          <cell r="D1565" t="str">
            <v>ATLETICA CALDOGNO '93</v>
          </cell>
          <cell r="E1565">
            <v>0</v>
          </cell>
          <cell r="F1565">
            <v>2006</v>
          </cell>
          <cell r="G1565">
            <v>0</v>
          </cell>
          <cell r="H1565" t="str">
            <v>RF</v>
          </cell>
          <cell r="I1565" t="str">
            <v>00129</v>
          </cell>
          <cell r="J1565" t="str">
            <v>03606754</v>
          </cell>
        </row>
        <row r="1566">
          <cell r="A1566">
            <v>3603847</v>
          </cell>
          <cell r="B1566" t="str">
            <v>BEN RAJHI</v>
          </cell>
          <cell r="C1566" t="str">
            <v>SOFIA ALJIA</v>
          </cell>
          <cell r="D1566" t="str">
            <v>ATLETICA CALDOGNO '93</v>
          </cell>
          <cell r="E1566">
            <v>0</v>
          </cell>
          <cell r="F1566">
            <v>2006</v>
          </cell>
          <cell r="G1566">
            <v>0</v>
          </cell>
          <cell r="H1566" t="str">
            <v>RF</v>
          </cell>
          <cell r="I1566" t="str">
            <v>00129</v>
          </cell>
          <cell r="J1566" t="str">
            <v>03603847</v>
          </cell>
        </row>
        <row r="1567">
          <cell r="A1567">
            <v>3603768</v>
          </cell>
          <cell r="B1567" t="str">
            <v>BENETTI</v>
          </cell>
          <cell r="C1567" t="str">
            <v>SOFIA</v>
          </cell>
          <cell r="D1567" t="str">
            <v>G.S. LEONICENA</v>
          </cell>
          <cell r="E1567">
            <v>0</v>
          </cell>
          <cell r="F1567">
            <v>2006</v>
          </cell>
          <cell r="G1567">
            <v>0</v>
          </cell>
          <cell r="H1567" t="str">
            <v>RF</v>
          </cell>
          <cell r="I1567" t="str">
            <v>00136</v>
          </cell>
          <cell r="J1567" t="str">
            <v>03603768</v>
          </cell>
        </row>
        <row r="1568">
          <cell r="A1568">
            <v>3604444</v>
          </cell>
          <cell r="B1568" t="str">
            <v>BERNARDI</v>
          </cell>
          <cell r="C1568" t="str">
            <v>LARA</v>
          </cell>
          <cell r="D1568" t="str">
            <v>POLISPORTIVA SALF ALTOPADOVANA</v>
          </cell>
          <cell r="E1568">
            <v>0</v>
          </cell>
          <cell r="F1568">
            <v>2005</v>
          </cell>
          <cell r="G1568">
            <v>0</v>
          </cell>
          <cell r="H1568" t="str">
            <v>RF</v>
          </cell>
          <cell r="I1568" t="str">
            <v>00145</v>
          </cell>
          <cell r="J1568" t="str">
            <v>03604444</v>
          </cell>
        </row>
        <row r="1569">
          <cell r="A1569">
            <v>3603036</v>
          </cell>
          <cell r="B1569" t="str">
            <v>BEVILACQUA</v>
          </cell>
          <cell r="C1569" t="str">
            <v>ANGELA</v>
          </cell>
          <cell r="D1569" t="str">
            <v>ATLETICA ARZIGNANO</v>
          </cell>
          <cell r="E1569">
            <v>0</v>
          </cell>
          <cell r="F1569">
            <v>2006</v>
          </cell>
          <cell r="G1569">
            <v>0</v>
          </cell>
          <cell r="H1569" t="str">
            <v>RF</v>
          </cell>
          <cell r="I1569" t="str">
            <v>00131</v>
          </cell>
          <cell r="J1569" t="str">
            <v>03603036</v>
          </cell>
        </row>
        <row r="1570">
          <cell r="A1570">
            <v>3604550</v>
          </cell>
          <cell r="B1570" t="str">
            <v>BEVILACQUA</v>
          </cell>
          <cell r="C1570" t="str">
            <v>MARIANNA</v>
          </cell>
          <cell r="D1570" t="str">
            <v>A.P.D. VALDAGNO</v>
          </cell>
          <cell r="E1570">
            <v>0</v>
          </cell>
          <cell r="F1570">
            <v>2005</v>
          </cell>
          <cell r="G1570">
            <v>0</v>
          </cell>
          <cell r="H1570" t="str">
            <v>RF</v>
          </cell>
          <cell r="I1570" t="str">
            <v>00135</v>
          </cell>
          <cell r="J1570" t="str">
            <v>03604550</v>
          </cell>
        </row>
        <row r="1571">
          <cell r="A1571">
            <v>3603854</v>
          </cell>
          <cell r="B1571" t="str">
            <v>BITTARELLO</v>
          </cell>
          <cell r="C1571" t="str">
            <v>MAYA</v>
          </cell>
          <cell r="D1571" t="str">
            <v>ATLETICA CALDOGNO '93</v>
          </cell>
          <cell r="E1571">
            <v>0</v>
          </cell>
          <cell r="F1571">
            <v>2006</v>
          </cell>
          <cell r="G1571">
            <v>0</v>
          </cell>
          <cell r="H1571" t="str">
            <v>RF</v>
          </cell>
          <cell r="I1571" t="str">
            <v>00129</v>
          </cell>
          <cell r="J1571" t="str">
            <v>03603854</v>
          </cell>
        </row>
        <row r="1572">
          <cell r="A1572">
            <v>3602446</v>
          </cell>
          <cell r="B1572" t="str">
            <v>BORGA</v>
          </cell>
          <cell r="C1572" t="str">
            <v>ELISA</v>
          </cell>
          <cell r="D1572" t="str">
            <v>ATLETICA UNION CREAZZO A.S.D.</v>
          </cell>
          <cell r="E1572">
            <v>0</v>
          </cell>
          <cell r="F1572">
            <v>2005</v>
          </cell>
          <cell r="G1572">
            <v>0</v>
          </cell>
          <cell r="H1572" t="str">
            <v>RF</v>
          </cell>
          <cell r="I1572" t="str">
            <v>00101</v>
          </cell>
          <cell r="J1572" t="str">
            <v>03602446</v>
          </cell>
        </row>
        <row r="1573">
          <cell r="A1573">
            <v>3603858</v>
          </cell>
          <cell r="B1573" t="str">
            <v>BOTTESIN</v>
          </cell>
          <cell r="C1573" t="str">
            <v>GLORIA</v>
          </cell>
          <cell r="D1573" t="str">
            <v>ATLETICA CALDOGNO '93</v>
          </cell>
          <cell r="E1573">
            <v>0</v>
          </cell>
          <cell r="F1573">
            <v>2006</v>
          </cell>
          <cell r="G1573">
            <v>0</v>
          </cell>
          <cell r="H1573" t="str">
            <v>RF</v>
          </cell>
          <cell r="I1573" t="str">
            <v>00129</v>
          </cell>
          <cell r="J1573" t="str">
            <v>03603858</v>
          </cell>
        </row>
        <row r="1574">
          <cell r="A1574">
            <v>3603859</v>
          </cell>
          <cell r="B1574" t="str">
            <v>BRABETZ MACHADO</v>
          </cell>
          <cell r="C1574" t="str">
            <v>ANNA MARTINA</v>
          </cell>
          <cell r="D1574" t="str">
            <v>ATLETICA CALDOGNO '93</v>
          </cell>
          <cell r="E1574">
            <v>0</v>
          </cell>
          <cell r="F1574">
            <v>2006</v>
          </cell>
          <cell r="G1574">
            <v>0</v>
          </cell>
          <cell r="H1574" t="str">
            <v>RF</v>
          </cell>
          <cell r="I1574" t="str">
            <v>00129</v>
          </cell>
          <cell r="J1574" t="str">
            <v>03603859</v>
          </cell>
        </row>
        <row r="1575">
          <cell r="A1575">
            <v>3603320</v>
          </cell>
          <cell r="B1575" t="str">
            <v>BRAGGION</v>
          </cell>
          <cell r="C1575" t="str">
            <v>SOFIA</v>
          </cell>
          <cell r="D1575" t="str">
            <v>ATLETICA VALCHIAMPO</v>
          </cell>
          <cell r="E1575">
            <v>0</v>
          </cell>
          <cell r="F1575">
            <v>2005</v>
          </cell>
          <cell r="G1575">
            <v>0</v>
          </cell>
          <cell r="H1575" t="str">
            <v>RF</v>
          </cell>
          <cell r="I1575" t="str">
            <v>00140</v>
          </cell>
          <cell r="J1575" t="str">
            <v>03603320</v>
          </cell>
        </row>
        <row r="1576">
          <cell r="A1576">
            <v>3603223</v>
          </cell>
          <cell r="B1576" t="str">
            <v>BRESSAN</v>
          </cell>
          <cell r="C1576" t="str">
            <v>ALICE</v>
          </cell>
          <cell r="D1576" t="str">
            <v>ATLETICA TRISSINO</v>
          </cell>
          <cell r="E1576">
            <v>0</v>
          </cell>
          <cell r="F1576">
            <v>2005</v>
          </cell>
          <cell r="G1576">
            <v>0</v>
          </cell>
          <cell r="H1576" t="str">
            <v>RF</v>
          </cell>
          <cell r="I1576" t="str">
            <v>00230</v>
          </cell>
          <cell r="J1576" t="str">
            <v>03603223</v>
          </cell>
        </row>
        <row r="1577">
          <cell r="A1577">
            <v>3608134</v>
          </cell>
          <cell r="B1577" t="str">
            <v>BRUTTOMESSO</v>
          </cell>
          <cell r="C1577" t="str">
            <v>SOFIA</v>
          </cell>
          <cell r="D1577" t="str">
            <v>CSI ATLETICA COLLI BERICI A.S.D.</v>
          </cell>
          <cell r="E1577">
            <v>0</v>
          </cell>
          <cell r="F1577">
            <v>2005</v>
          </cell>
          <cell r="G1577">
            <v>0</v>
          </cell>
          <cell r="H1577" t="str">
            <v>RF</v>
          </cell>
          <cell r="I1577" t="str">
            <v>00070</v>
          </cell>
          <cell r="J1577" t="str">
            <v>03608134</v>
          </cell>
        </row>
        <row r="1578">
          <cell r="A1578">
            <v>3605184</v>
          </cell>
          <cell r="B1578" t="str">
            <v>CALDARAS</v>
          </cell>
          <cell r="C1578" t="str">
            <v>DESIREE'</v>
          </cell>
          <cell r="D1578" t="str">
            <v>AMICI DELL'ATLETICA VICENZA</v>
          </cell>
          <cell r="E1578">
            <v>0</v>
          </cell>
          <cell r="F1578">
            <v>2006</v>
          </cell>
          <cell r="G1578">
            <v>0</v>
          </cell>
          <cell r="H1578" t="str">
            <v>RF</v>
          </cell>
          <cell r="I1578" t="str">
            <v>00265</v>
          </cell>
          <cell r="J1578" t="str">
            <v>03605184</v>
          </cell>
        </row>
        <row r="1579">
          <cell r="A1579">
            <v>3603771</v>
          </cell>
          <cell r="B1579" t="str">
            <v>CAMARA</v>
          </cell>
          <cell r="C1579" t="str">
            <v>KADIATOU</v>
          </cell>
          <cell r="D1579" t="str">
            <v>G.S. LEONICENA</v>
          </cell>
          <cell r="E1579">
            <v>0</v>
          </cell>
          <cell r="F1579">
            <v>2006</v>
          </cell>
          <cell r="G1579">
            <v>0</v>
          </cell>
          <cell r="H1579" t="str">
            <v>RF</v>
          </cell>
          <cell r="I1579" t="str">
            <v>00136</v>
          </cell>
          <cell r="J1579" t="str">
            <v>03603771</v>
          </cell>
        </row>
        <row r="1580">
          <cell r="A1580">
            <v>3603691</v>
          </cell>
          <cell r="B1580" t="str">
            <v>CAMPAGNOLO</v>
          </cell>
          <cell r="C1580" t="str">
            <v>AGATA</v>
          </cell>
          <cell r="D1580" t="str">
            <v>C.S.I. TEZZE SUL BRENTA</v>
          </cell>
          <cell r="E1580">
            <v>0</v>
          </cell>
          <cell r="F1580">
            <v>2006</v>
          </cell>
          <cell r="G1580">
            <v>0</v>
          </cell>
          <cell r="H1580" t="str">
            <v>RF</v>
          </cell>
          <cell r="I1580" t="str">
            <v>00134</v>
          </cell>
          <cell r="J1580" t="str">
            <v>03603691</v>
          </cell>
        </row>
        <row r="1581">
          <cell r="A1581">
            <v>3604447</v>
          </cell>
          <cell r="B1581" t="str">
            <v>CAMPORESE</v>
          </cell>
          <cell r="C1581" t="str">
            <v>EVA</v>
          </cell>
          <cell r="D1581" t="str">
            <v>POLISPORTIVA SALF ALTOPADOVANA</v>
          </cell>
          <cell r="E1581">
            <v>0</v>
          </cell>
          <cell r="F1581">
            <v>2005</v>
          </cell>
          <cell r="G1581">
            <v>0</v>
          </cell>
          <cell r="H1581" t="str">
            <v>RF</v>
          </cell>
          <cell r="I1581" t="str">
            <v>00145</v>
          </cell>
          <cell r="J1581" t="str">
            <v>03604447</v>
          </cell>
        </row>
        <row r="1582">
          <cell r="A1582">
            <v>3604446</v>
          </cell>
          <cell r="B1582" t="str">
            <v>CAMPORESE</v>
          </cell>
          <cell r="C1582" t="str">
            <v>SOFIA</v>
          </cell>
          <cell r="D1582" t="str">
            <v>POLISPORTIVA SALF ALTOPADOVANA</v>
          </cell>
          <cell r="E1582">
            <v>0</v>
          </cell>
          <cell r="F1582">
            <v>2005</v>
          </cell>
          <cell r="G1582">
            <v>0</v>
          </cell>
          <cell r="H1582" t="str">
            <v>RF</v>
          </cell>
          <cell r="I1582" t="str">
            <v>00145</v>
          </cell>
          <cell r="J1582" t="str">
            <v>03604446</v>
          </cell>
        </row>
        <row r="1583">
          <cell r="A1583">
            <v>3603267</v>
          </cell>
          <cell r="B1583" t="str">
            <v>CANEPA</v>
          </cell>
          <cell r="C1583" t="str">
            <v>ANGELICA</v>
          </cell>
          <cell r="D1583" t="str">
            <v>A.P.D. VALDAGNO</v>
          </cell>
          <cell r="E1583">
            <v>0</v>
          </cell>
          <cell r="F1583">
            <v>2006</v>
          </cell>
          <cell r="G1583">
            <v>0</v>
          </cell>
          <cell r="H1583" t="str">
            <v>RF</v>
          </cell>
          <cell r="I1583" t="str">
            <v>00135</v>
          </cell>
          <cell r="J1583" t="str">
            <v>03603267</v>
          </cell>
        </row>
        <row r="1584">
          <cell r="A1584">
            <v>3604072</v>
          </cell>
          <cell r="B1584" t="str">
            <v>CANOVA</v>
          </cell>
          <cell r="C1584" t="str">
            <v>BEATRICE</v>
          </cell>
          <cell r="D1584" t="str">
            <v>RISORGIVE</v>
          </cell>
          <cell r="E1584">
            <v>0</v>
          </cell>
          <cell r="F1584">
            <v>2005</v>
          </cell>
          <cell r="G1584">
            <v>0</v>
          </cell>
          <cell r="H1584" t="str">
            <v>RF</v>
          </cell>
          <cell r="I1584" t="str">
            <v>00031</v>
          </cell>
          <cell r="J1584" t="str">
            <v>03604072</v>
          </cell>
        </row>
        <row r="1585">
          <cell r="A1585">
            <v>3602738</v>
          </cell>
          <cell r="B1585" t="str">
            <v>CAPITANIO</v>
          </cell>
          <cell r="C1585" t="str">
            <v>NICOLE</v>
          </cell>
          <cell r="D1585" t="str">
            <v>ATLETICA UNION CREAZZO A.S.D.</v>
          </cell>
          <cell r="E1585">
            <v>0</v>
          </cell>
          <cell r="F1585">
            <v>2006</v>
          </cell>
          <cell r="G1585">
            <v>0</v>
          </cell>
          <cell r="H1585" t="str">
            <v>RF</v>
          </cell>
          <cell r="I1585" t="str">
            <v>00101</v>
          </cell>
          <cell r="J1585" t="str">
            <v>03602738</v>
          </cell>
        </row>
        <row r="1586">
          <cell r="A1586">
            <v>3603798</v>
          </cell>
          <cell r="B1586" t="str">
            <v>CAPORIONDO</v>
          </cell>
          <cell r="C1586" t="str">
            <v>IRENE</v>
          </cell>
          <cell r="D1586" t="str">
            <v>G.S. LEONICENA</v>
          </cell>
          <cell r="E1586">
            <v>0</v>
          </cell>
          <cell r="F1586">
            <v>2005</v>
          </cell>
          <cell r="G1586">
            <v>0</v>
          </cell>
          <cell r="H1586" t="str">
            <v>RF</v>
          </cell>
          <cell r="I1586" t="str">
            <v>00136</v>
          </cell>
          <cell r="J1586" t="str">
            <v>03603798</v>
          </cell>
        </row>
        <row r="1587">
          <cell r="A1587">
            <v>3604408</v>
          </cell>
          <cell r="B1587" t="str">
            <v>CARLI</v>
          </cell>
          <cell r="C1587" t="str">
            <v>MARTINA</v>
          </cell>
          <cell r="D1587" t="str">
            <v>POLISPORTIVA SALF ALTOPADOVANA</v>
          </cell>
          <cell r="E1587">
            <v>0</v>
          </cell>
          <cell r="F1587">
            <v>2005</v>
          </cell>
          <cell r="G1587">
            <v>0</v>
          </cell>
          <cell r="H1587" t="str">
            <v>RF</v>
          </cell>
          <cell r="I1587" t="str">
            <v>00145</v>
          </cell>
          <cell r="J1587" t="str">
            <v>03604408</v>
          </cell>
        </row>
        <row r="1588">
          <cell r="A1588">
            <v>3602596</v>
          </cell>
          <cell r="B1588" t="str">
            <v>CARLOTTO</v>
          </cell>
          <cell r="C1588" t="str">
            <v>MARIA SOLE</v>
          </cell>
          <cell r="D1588" t="str">
            <v>ATLETICA MONTECCHIO MAGGIORE</v>
          </cell>
          <cell r="E1588">
            <v>0</v>
          </cell>
          <cell r="F1588">
            <v>2005</v>
          </cell>
          <cell r="G1588">
            <v>0</v>
          </cell>
          <cell r="H1588" t="str">
            <v>RF</v>
          </cell>
          <cell r="I1588" t="str">
            <v>00346</v>
          </cell>
          <cell r="J1588" t="str">
            <v>03602596</v>
          </cell>
        </row>
        <row r="1589">
          <cell r="A1589">
            <v>3603799</v>
          </cell>
          <cell r="B1589" t="str">
            <v>CAVALLON</v>
          </cell>
          <cell r="C1589" t="str">
            <v>BENEDETTA</v>
          </cell>
          <cell r="D1589" t="str">
            <v>G.S. LEONICENA</v>
          </cell>
          <cell r="E1589">
            <v>0</v>
          </cell>
          <cell r="F1589">
            <v>2005</v>
          </cell>
          <cell r="G1589">
            <v>0</v>
          </cell>
          <cell r="H1589" t="str">
            <v>RF</v>
          </cell>
          <cell r="I1589" t="str">
            <v>00136</v>
          </cell>
          <cell r="J1589" t="str">
            <v>03603799</v>
          </cell>
        </row>
        <row r="1590">
          <cell r="A1590">
            <v>3606009</v>
          </cell>
          <cell r="B1590" t="str">
            <v>CAZZARO</v>
          </cell>
          <cell r="C1590" t="str">
            <v>MIRIAM</v>
          </cell>
          <cell r="D1590" t="str">
            <v>POLISPORTIVA SALF ALTOPADOVANA</v>
          </cell>
          <cell r="E1590">
            <v>0</v>
          </cell>
          <cell r="F1590">
            <v>2005</v>
          </cell>
          <cell r="G1590">
            <v>0</v>
          </cell>
          <cell r="H1590" t="str">
            <v>RF</v>
          </cell>
          <cell r="I1590" t="str">
            <v>00145</v>
          </cell>
          <cell r="J1590" t="str">
            <v>03606009</v>
          </cell>
        </row>
        <row r="1591">
          <cell r="A1591">
            <v>3603142</v>
          </cell>
          <cell r="B1591" t="str">
            <v>CELLI</v>
          </cell>
          <cell r="C1591" t="str">
            <v>VITTORIA</v>
          </cell>
          <cell r="D1591" t="str">
            <v>ATLETICA UNION CREAZZO A.S.D.</v>
          </cell>
          <cell r="E1591">
            <v>0</v>
          </cell>
          <cell r="F1591">
            <v>2005</v>
          </cell>
          <cell r="G1591">
            <v>0</v>
          </cell>
          <cell r="H1591" t="str">
            <v>RF</v>
          </cell>
          <cell r="I1591" t="str">
            <v>00101</v>
          </cell>
          <cell r="J1591" t="str">
            <v>03603142</v>
          </cell>
        </row>
        <row r="1592">
          <cell r="A1592">
            <v>3603666</v>
          </cell>
          <cell r="B1592" t="str">
            <v>CESTONARO</v>
          </cell>
          <cell r="C1592" t="str">
            <v>MARTINA</v>
          </cell>
          <cell r="D1592" t="str">
            <v>A.P.D. VALDAGNO</v>
          </cell>
          <cell r="E1592">
            <v>0</v>
          </cell>
          <cell r="F1592">
            <v>2005</v>
          </cell>
          <cell r="G1592">
            <v>0</v>
          </cell>
          <cell r="H1592" t="str">
            <v>RF</v>
          </cell>
          <cell r="I1592" t="str">
            <v>00135</v>
          </cell>
          <cell r="J1592" t="str">
            <v>03603666</v>
          </cell>
        </row>
        <row r="1593">
          <cell r="A1593">
            <v>3602272</v>
          </cell>
          <cell r="B1593" t="str">
            <v>CHEMELLO</v>
          </cell>
          <cell r="C1593" t="str">
            <v>CHIARA</v>
          </cell>
          <cell r="D1593" t="str">
            <v>POL. DIL. MONTECCHIO PRECALCINO</v>
          </cell>
          <cell r="E1593">
            <v>0</v>
          </cell>
          <cell r="F1593">
            <v>2006</v>
          </cell>
          <cell r="G1593">
            <v>0</v>
          </cell>
          <cell r="H1593" t="str">
            <v>RF</v>
          </cell>
          <cell r="I1593" t="str">
            <v>00004</v>
          </cell>
          <cell r="J1593" t="str">
            <v>03602272</v>
          </cell>
        </row>
        <row r="1594">
          <cell r="A1594">
            <v>3605219</v>
          </cell>
          <cell r="B1594" t="str">
            <v>COMPARIN</v>
          </cell>
          <cell r="C1594" t="str">
            <v>AIKO</v>
          </cell>
          <cell r="D1594" t="str">
            <v>CSI ATLETICA COLLI BERICI A.S.D.</v>
          </cell>
          <cell r="E1594">
            <v>0</v>
          </cell>
          <cell r="F1594">
            <v>2005</v>
          </cell>
          <cell r="G1594">
            <v>0</v>
          </cell>
          <cell r="H1594" t="str">
            <v>RF</v>
          </cell>
          <cell r="I1594" t="str">
            <v>00070</v>
          </cell>
          <cell r="J1594" t="str">
            <v>03605219</v>
          </cell>
        </row>
        <row r="1595">
          <cell r="A1595">
            <v>3604210</v>
          </cell>
          <cell r="B1595" t="str">
            <v>COSTA</v>
          </cell>
          <cell r="C1595" t="str">
            <v>ISABEL</v>
          </cell>
          <cell r="D1595" t="str">
            <v>CSI ATLETICA COLLI BERICI A.S.D.</v>
          </cell>
          <cell r="E1595">
            <v>0</v>
          </cell>
          <cell r="F1595">
            <v>2005</v>
          </cell>
          <cell r="G1595">
            <v>0</v>
          </cell>
          <cell r="H1595" t="str">
            <v>RF</v>
          </cell>
          <cell r="I1595" t="str">
            <v>00070</v>
          </cell>
          <cell r="J1595" t="str">
            <v>03604210</v>
          </cell>
        </row>
        <row r="1596">
          <cell r="A1596">
            <v>3603954</v>
          </cell>
          <cell r="B1596" t="str">
            <v>CRESTANI</v>
          </cell>
          <cell r="C1596" t="str">
            <v>CHIARA</v>
          </cell>
          <cell r="D1596" t="str">
            <v>POLISPORTIVA DUEVILLE</v>
          </cell>
          <cell r="E1596">
            <v>0</v>
          </cell>
          <cell r="F1596">
            <v>2005</v>
          </cell>
          <cell r="G1596">
            <v>0</v>
          </cell>
          <cell r="H1596" t="str">
            <v>RF</v>
          </cell>
          <cell r="I1596" t="str">
            <v>00112</v>
          </cell>
          <cell r="J1596" t="str">
            <v>03603954</v>
          </cell>
        </row>
        <row r="1597">
          <cell r="A1597">
            <v>3603521</v>
          </cell>
          <cell r="B1597" t="str">
            <v>CUSINATO</v>
          </cell>
          <cell r="C1597" t="str">
            <v>VALERIA</v>
          </cell>
          <cell r="D1597" t="str">
            <v>U.S. SUMMANO</v>
          </cell>
          <cell r="E1597">
            <v>0</v>
          </cell>
          <cell r="F1597">
            <v>2005</v>
          </cell>
          <cell r="G1597">
            <v>0</v>
          </cell>
          <cell r="H1597" t="str">
            <v>RF</v>
          </cell>
          <cell r="I1597" t="str">
            <v>00137</v>
          </cell>
          <cell r="J1597" t="str">
            <v>03603521</v>
          </cell>
        </row>
        <row r="1598">
          <cell r="A1598">
            <v>3602469</v>
          </cell>
          <cell r="B1598" t="str">
            <v>DA PONT</v>
          </cell>
          <cell r="C1598" t="str">
            <v>EMMA</v>
          </cell>
          <cell r="D1598" t="str">
            <v>ATLETICA UNION CREAZZO A.S.D.</v>
          </cell>
          <cell r="E1598">
            <v>0</v>
          </cell>
          <cell r="F1598">
            <v>2006</v>
          </cell>
          <cell r="G1598">
            <v>0</v>
          </cell>
          <cell r="H1598" t="str">
            <v>RF</v>
          </cell>
          <cell r="I1598" t="str">
            <v>00101</v>
          </cell>
          <cell r="J1598" t="str">
            <v>03602469</v>
          </cell>
        </row>
        <row r="1599">
          <cell r="A1599">
            <v>3605618</v>
          </cell>
          <cell r="B1599" t="str">
            <v>DALLA BARBA</v>
          </cell>
          <cell r="C1599" t="str">
            <v>ELENA</v>
          </cell>
          <cell r="D1599" t="str">
            <v>ATLETICA VALCHIAMPO</v>
          </cell>
          <cell r="E1599">
            <v>0</v>
          </cell>
          <cell r="F1599">
            <v>2006</v>
          </cell>
          <cell r="G1599">
            <v>0</v>
          </cell>
          <cell r="H1599" t="str">
            <v>RF</v>
          </cell>
          <cell r="I1599" t="str">
            <v>00140</v>
          </cell>
          <cell r="J1599" t="str">
            <v>03605618</v>
          </cell>
        </row>
        <row r="1600">
          <cell r="A1600">
            <v>3603778</v>
          </cell>
          <cell r="B1600" t="str">
            <v>DALLA BONA</v>
          </cell>
          <cell r="C1600" t="str">
            <v>SARA</v>
          </cell>
          <cell r="D1600" t="str">
            <v>G.S. LEONICENA</v>
          </cell>
          <cell r="E1600">
            <v>0</v>
          </cell>
          <cell r="F1600">
            <v>2006</v>
          </cell>
          <cell r="G1600">
            <v>0</v>
          </cell>
          <cell r="H1600" t="str">
            <v>RF</v>
          </cell>
          <cell r="I1600" t="str">
            <v>00136</v>
          </cell>
          <cell r="J1600" t="str">
            <v>03603778</v>
          </cell>
        </row>
        <row r="1601">
          <cell r="A1601">
            <v>3605220</v>
          </cell>
          <cell r="B1601" t="str">
            <v>DALLA ROSA</v>
          </cell>
          <cell r="C1601" t="str">
            <v>GRETA</v>
          </cell>
          <cell r="D1601" t="str">
            <v>CSI ATLETICA COLLI BERICI A.S.D.</v>
          </cell>
          <cell r="E1601">
            <v>0</v>
          </cell>
          <cell r="F1601">
            <v>2005</v>
          </cell>
          <cell r="G1601">
            <v>0</v>
          </cell>
          <cell r="H1601" t="str">
            <v>RF</v>
          </cell>
          <cell r="I1601" t="str">
            <v>00070</v>
          </cell>
          <cell r="J1601" t="str">
            <v>03605220</v>
          </cell>
        </row>
        <row r="1602">
          <cell r="A1602">
            <v>3607247</v>
          </cell>
          <cell r="B1602" t="str">
            <v>DE ANTONI</v>
          </cell>
          <cell r="C1602" t="str">
            <v>NOEMI</v>
          </cell>
          <cell r="D1602" t="str">
            <v>POL. DIL. MONTECCHIO PRECALCINO</v>
          </cell>
          <cell r="E1602">
            <v>0</v>
          </cell>
          <cell r="F1602">
            <v>2005</v>
          </cell>
          <cell r="G1602">
            <v>0</v>
          </cell>
          <cell r="H1602" t="str">
            <v>RF</v>
          </cell>
          <cell r="I1602" t="str">
            <v>00004</v>
          </cell>
          <cell r="J1602" t="str">
            <v>03607247</v>
          </cell>
        </row>
        <row r="1603">
          <cell r="A1603">
            <v>3602476</v>
          </cell>
          <cell r="B1603" t="str">
            <v>DE CAO</v>
          </cell>
          <cell r="C1603" t="str">
            <v>DILETTA</v>
          </cell>
          <cell r="D1603" t="str">
            <v>ATLETICA UNION CREAZZO A.S.D.</v>
          </cell>
          <cell r="E1603">
            <v>0</v>
          </cell>
          <cell r="F1603">
            <v>2006</v>
          </cell>
          <cell r="G1603">
            <v>0</v>
          </cell>
          <cell r="H1603" t="str">
            <v>RF</v>
          </cell>
          <cell r="I1603" t="str">
            <v>00101</v>
          </cell>
          <cell r="J1603" t="str">
            <v>03602476</v>
          </cell>
        </row>
        <row r="1604">
          <cell r="A1604">
            <v>3608132</v>
          </cell>
          <cell r="B1604" t="str">
            <v>DI GENNARO</v>
          </cell>
          <cell r="C1604" t="str">
            <v>ALICE</v>
          </cell>
          <cell r="D1604" t="str">
            <v>CSI ATLETICA COLLI BERICI A.S.D.</v>
          </cell>
          <cell r="E1604">
            <v>0</v>
          </cell>
          <cell r="F1604">
            <v>2005</v>
          </cell>
          <cell r="G1604">
            <v>0</v>
          </cell>
          <cell r="H1604" t="str">
            <v>RF</v>
          </cell>
          <cell r="I1604" t="str">
            <v>00070</v>
          </cell>
          <cell r="J1604" t="str">
            <v>03608132</v>
          </cell>
        </row>
        <row r="1605">
          <cell r="A1605">
            <v>3605776</v>
          </cell>
          <cell r="B1605" t="str">
            <v>DIOP</v>
          </cell>
          <cell r="C1605" t="str">
            <v>FATIMATA</v>
          </cell>
          <cell r="D1605" t="str">
            <v>CSI ATLETICA COLLI BERICI A.S.D.</v>
          </cell>
          <cell r="E1605">
            <v>0</v>
          </cell>
          <cell r="F1605">
            <v>2006</v>
          </cell>
          <cell r="G1605">
            <v>0</v>
          </cell>
          <cell r="H1605" t="str">
            <v>RF</v>
          </cell>
          <cell r="I1605" t="str">
            <v>00070</v>
          </cell>
          <cell r="J1605" t="str">
            <v>03605776</v>
          </cell>
        </row>
        <row r="1606">
          <cell r="A1606">
            <v>3604019</v>
          </cell>
          <cell r="B1606" t="str">
            <v>DUSO</v>
          </cell>
          <cell r="C1606" t="str">
            <v>ANNA</v>
          </cell>
          <cell r="D1606" t="str">
            <v>POLISPORTIVA DUEVILLE</v>
          </cell>
          <cell r="E1606">
            <v>0</v>
          </cell>
          <cell r="F1606">
            <v>2006</v>
          </cell>
          <cell r="G1606">
            <v>0</v>
          </cell>
          <cell r="H1606" t="str">
            <v>RF</v>
          </cell>
          <cell r="I1606" t="str">
            <v>00112</v>
          </cell>
          <cell r="J1606" t="str">
            <v>03604019</v>
          </cell>
        </row>
        <row r="1607">
          <cell r="A1607">
            <v>3602278</v>
          </cell>
          <cell r="B1607" t="str">
            <v>ELLERO</v>
          </cell>
          <cell r="C1607" t="str">
            <v>ALICE</v>
          </cell>
          <cell r="D1607" t="str">
            <v>POL. DIL. MONTECCHIO PRECALCINO</v>
          </cell>
          <cell r="E1607">
            <v>0</v>
          </cell>
          <cell r="F1607">
            <v>2006</v>
          </cell>
          <cell r="G1607">
            <v>0</v>
          </cell>
          <cell r="H1607" t="str">
            <v>RF</v>
          </cell>
          <cell r="I1607" t="str">
            <v>00004</v>
          </cell>
          <cell r="J1607" t="str">
            <v>03602278</v>
          </cell>
        </row>
        <row r="1608">
          <cell r="A1608">
            <v>3602494</v>
          </cell>
          <cell r="B1608" t="str">
            <v>FIORENTIN</v>
          </cell>
          <cell r="C1608" t="str">
            <v>ASIA</v>
          </cell>
          <cell r="D1608" t="str">
            <v>ATLETICA UNION CREAZZO A.S.D.</v>
          </cell>
          <cell r="E1608">
            <v>0</v>
          </cell>
          <cell r="F1608">
            <v>2005</v>
          </cell>
          <cell r="G1608">
            <v>0</v>
          </cell>
          <cell r="H1608" t="str">
            <v>RF</v>
          </cell>
          <cell r="I1608" t="str">
            <v>00101</v>
          </cell>
          <cell r="J1608" t="str">
            <v>03602494</v>
          </cell>
        </row>
        <row r="1609">
          <cell r="A1609">
            <v>3603781</v>
          </cell>
          <cell r="B1609" t="str">
            <v>FOLETTO</v>
          </cell>
          <cell r="C1609" t="str">
            <v>LEDA</v>
          </cell>
          <cell r="D1609" t="str">
            <v>G.S. LEONICENA</v>
          </cell>
          <cell r="E1609">
            <v>0</v>
          </cell>
          <cell r="F1609">
            <v>2005</v>
          </cell>
          <cell r="G1609">
            <v>0</v>
          </cell>
          <cell r="H1609" t="str">
            <v>RF</v>
          </cell>
          <cell r="I1609" t="str">
            <v>00136</v>
          </cell>
          <cell r="J1609" t="str">
            <v>03603781</v>
          </cell>
        </row>
        <row r="1610">
          <cell r="A1610">
            <v>3607050</v>
          </cell>
          <cell r="B1610" t="str">
            <v>FORNASETTI</v>
          </cell>
          <cell r="C1610" t="str">
            <v>GIULIA</v>
          </cell>
          <cell r="D1610" t="str">
            <v>ATLETICA TRISSINO</v>
          </cell>
          <cell r="E1610">
            <v>0</v>
          </cell>
          <cell r="F1610">
            <v>2005</v>
          </cell>
          <cell r="G1610">
            <v>0</v>
          </cell>
          <cell r="H1610" t="str">
            <v>RF</v>
          </cell>
          <cell r="I1610" t="str">
            <v>00230</v>
          </cell>
          <cell r="J1610" t="str">
            <v>03607050</v>
          </cell>
        </row>
        <row r="1611">
          <cell r="A1611">
            <v>3604585</v>
          </cell>
          <cell r="B1611" t="str">
            <v>GALIAZZO</v>
          </cell>
          <cell r="C1611" t="str">
            <v>GIORGIA</v>
          </cell>
          <cell r="D1611" t="str">
            <v>POLISPORTIVA SALF ALTOPADOVANA</v>
          </cell>
          <cell r="E1611">
            <v>0</v>
          </cell>
          <cell r="F1611">
            <v>2006</v>
          </cell>
          <cell r="G1611">
            <v>0</v>
          </cell>
          <cell r="H1611" t="str">
            <v>RF</v>
          </cell>
          <cell r="I1611" t="str">
            <v>00145</v>
          </cell>
          <cell r="J1611" t="str">
            <v>03604585</v>
          </cell>
        </row>
        <row r="1612">
          <cell r="A1612">
            <v>3602991</v>
          </cell>
          <cell r="B1612" t="str">
            <v>GALVAN</v>
          </cell>
          <cell r="C1612" t="str">
            <v>MARTINA</v>
          </cell>
          <cell r="D1612" t="str">
            <v>GRUPPO SPORTIVO ALPINI VICENZA</v>
          </cell>
          <cell r="E1612">
            <v>0</v>
          </cell>
          <cell r="F1612">
            <v>2005</v>
          </cell>
          <cell r="G1612">
            <v>0</v>
          </cell>
          <cell r="H1612" t="str">
            <v>RF</v>
          </cell>
          <cell r="I1612" t="str">
            <v>00288</v>
          </cell>
          <cell r="J1612" t="str">
            <v>03602991</v>
          </cell>
        </row>
        <row r="1613">
          <cell r="A1613">
            <v>3602395</v>
          </cell>
          <cell r="B1613" t="str">
            <v>GENERO</v>
          </cell>
          <cell r="C1613" t="str">
            <v>CHIARA</v>
          </cell>
          <cell r="D1613" t="str">
            <v>RISORGIVE</v>
          </cell>
          <cell r="E1613">
            <v>0</v>
          </cell>
          <cell r="F1613">
            <v>2005</v>
          </cell>
          <cell r="G1613">
            <v>0</v>
          </cell>
          <cell r="H1613" t="str">
            <v>RF</v>
          </cell>
          <cell r="I1613" t="str">
            <v>00031</v>
          </cell>
          <cell r="J1613" t="str">
            <v>03602395</v>
          </cell>
        </row>
        <row r="1614">
          <cell r="A1614">
            <v>3604024</v>
          </cell>
          <cell r="B1614" t="str">
            <v>GENESIN</v>
          </cell>
          <cell r="C1614" t="str">
            <v>ANGELICA</v>
          </cell>
          <cell r="D1614" t="str">
            <v>POLISPORTIVA DUEVILLE</v>
          </cell>
          <cell r="E1614">
            <v>0</v>
          </cell>
          <cell r="F1614">
            <v>2005</v>
          </cell>
          <cell r="G1614">
            <v>0</v>
          </cell>
          <cell r="H1614" t="str">
            <v>RF</v>
          </cell>
          <cell r="I1614" t="str">
            <v>00112</v>
          </cell>
          <cell r="J1614" t="str">
            <v>03604024</v>
          </cell>
        </row>
        <row r="1615">
          <cell r="A1615">
            <v>3603782</v>
          </cell>
          <cell r="B1615" t="str">
            <v>GENTILESCHI</v>
          </cell>
          <cell r="C1615" t="str">
            <v>MATILDE</v>
          </cell>
          <cell r="D1615" t="str">
            <v>G.S. LEONICENA</v>
          </cell>
          <cell r="E1615">
            <v>0</v>
          </cell>
          <cell r="F1615">
            <v>2005</v>
          </cell>
          <cell r="G1615">
            <v>0</v>
          </cell>
          <cell r="H1615" t="str">
            <v>RF</v>
          </cell>
          <cell r="I1615" t="str">
            <v>00136</v>
          </cell>
          <cell r="J1615" t="str">
            <v>03603782</v>
          </cell>
        </row>
        <row r="1616">
          <cell r="A1616">
            <v>3602425</v>
          </cell>
          <cell r="B1616" t="str">
            <v>GIACON</v>
          </cell>
          <cell r="C1616" t="str">
            <v>ERICA</v>
          </cell>
          <cell r="D1616" t="str">
            <v>RISORGIVE</v>
          </cell>
          <cell r="E1616">
            <v>0</v>
          </cell>
          <cell r="F1616">
            <v>2005</v>
          </cell>
          <cell r="G1616">
            <v>0</v>
          </cell>
          <cell r="H1616" t="str">
            <v>RF</v>
          </cell>
          <cell r="I1616" t="str">
            <v>00031</v>
          </cell>
          <cell r="J1616" t="str">
            <v>03602425</v>
          </cell>
        </row>
        <row r="1617">
          <cell r="A1617">
            <v>3605186</v>
          </cell>
          <cell r="B1617" t="str">
            <v>GIANELLO</v>
          </cell>
          <cell r="C1617" t="str">
            <v>VALENTINA</v>
          </cell>
          <cell r="D1617" t="str">
            <v>ATLETICA MONTECCHIO MAGGIORE</v>
          </cell>
          <cell r="E1617">
            <v>0</v>
          </cell>
          <cell r="F1617">
            <v>2006</v>
          </cell>
          <cell r="G1617">
            <v>0</v>
          </cell>
          <cell r="H1617" t="str">
            <v>RF</v>
          </cell>
          <cell r="I1617" t="str">
            <v>00346</v>
          </cell>
          <cell r="J1617" t="str">
            <v>03605186</v>
          </cell>
        </row>
        <row r="1618">
          <cell r="A1618">
            <v>3604234</v>
          </cell>
          <cell r="B1618" t="str">
            <v>GOTTER</v>
          </cell>
          <cell r="C1618" t="str">
            <v>TAMARA</v>
          </cell>
          <cell r="D1618" t="str">
            <v>CSI ATLETICA COLLI BERICI A.S.D.</v>
          </cell>
          <cell r="E1618">
            <v>0</v>
          </cell>
          <cell r="F1618">
            <v>2006</v>
          </cell>
          <cell r="G1618">
            <v>0</v>
          </cell>
          <cell r="H1618" t="str">
            <v>RF</v>
          </cell>
          <cell r="I1618" t="str">
            <v>00070</v>
          </cell>
          <cell r="J1618" t="str">
            <v>03604234</v>
          </cell>
        </row>
        <row r="1619">
          <cell r="A1619">
            <v>3604509</v>
          </cell>
          <cell r="B1619" t="str">
            <v>GRENDENE</v>
          </cell>
          <cell r="C1619" t="str">
            <v>MIRIAM</v>
          </cell>
          <cell r="D1619" t="str">
            <v>C.S.I. TEZZE SUL BRENTA</v>
          </cell>
          <cell r="E1619">
            <v>0</v>
          </cell>
          <cell r="F1619">
            <v>2005</v>
          </cell>
          <cell r="G1619">
            <v>0</v>
          </cell>
          <cell r="H1619" t="str">
            <v>RF</v>
          </cell>
          <cell r="I1619" t="str">
            <v>00134</v>
          </cell>
          <cell r="J1619" t="str">
            <v>03604509</v>
          </cell>
        </row>
        <row r="1620">
          <cell r="A1620">
            <v>3604054</v>
          </cell>
          <cell r="B1620" t="str">
            <v>GRESELIN</v>
          </cell>
          <cell r="C1620" t="str">
            <v>GIADA</v>
          </cell>
          <cell r="D1620" t="str">
            <v>U.S. SUMMANO</v>
          </cell>
          <cell r="E1620">
            <v>0</v>
          </cell>
          <cell r="F1620">
            <v>2006</v>
          </cell>
          <cell r="G1620">
            <v>0</v>
          </cell>
          <cell r="H1620" t="str">
            <v>RF</v>
          </cell>
          <cell r="I1620" t="str">
            <v>00137</v>
          </cell>
          <cell r="J1620" t="str">
            <v>03604054</v>
          </cell>
        </row>
        <row r="1621">
          <cell r="A1621">
            <v>3604031</v>
          </cell>
          <cell r="B1621" t="str">
            <v>HACHIMY</v>
          </cell>
          <cell r="C1621" t="str">
            <v>SABRINE</v>
          </cell>
          <cell r="D1621" t="str">
            <v>ATLETICA MONTECCHIO MAGGIORE</v>
          </cell>
          <cell r="E1621">
            <v>0</v>
          </cell>
          <cell r="F1621">
            <v>2005</v>
          </cell>
          <cell r="G1621">
            <v>0</v>
          </cell>
          <cell r="H1621" t="str">
            <v>RF</v>
          </cell>
          <cell r="I1621" t="str">
            <v>00346</v>
          </cell>
          <cell r="J1621" t="str">
            <v>03604031</v>
          </cell>
        </row>
        <row r="1622">
          <cell r="A1622">
            <v>3604144</v>
          </cell>
          <cell r="B1622" t="str">
            <v>HOTI</v>
          </cell>
          <cell r="C1622" t="str">
            <v>ALKETA</v>
          </cell>
          <cell r="D1622" t="str">
            <v>C.S.I. TEZZE SUL BRENTA</v>
          </cell>
          <cell r="E1622">
            <v>0</v>
          </cell>
          <cell r="F1622">
            <v>2005</v>
          </cell>
          <cell r="G1622">
            <v>0</v>
          </cell>
          <cell r="H1622" t="str">
            <v>RF</v>
          </cell>
          <cell r="I1622" t="str">
            <v>00134</v>
          </cell>
          <cell r="J1622" t="str">
            <v>03604144</v>
          </cell>
        </row>
        <row r="1623">
          <cell r="A1623">
            <v>3604506</v>
          </cell>
          <cell r="B1623" t="str">
            <v>JENDOUBI</v>
          </cell>
          <cell r="C1623" t="str">
            <v>LINDA</v>
          </cell>
          <cell r="D1623" t="str">
            <v>C.S.I. TEZZE SUL BRENTA</v>
          </cell>
          <cell r="E1623">
            <v>0</v>
          </cell>
          <cell r="F1623">
            <v>2005</v>
          </cell>
          <cell r="G1623">
            <v>0</v>
          </cell>
          <cell r="H1623" t="str">
            <v>RF</v>
          </cell>
          <cell r="I1623" t="str">
            <v>00134</v>
          </cell>
          <cell r="J1623" t="str">
            <v>03604506</v>
          </cell>
        </row>
        <row r="1624">
          <cell r="A1624">
            <v>3604412</v>
          </cell>
          <cell r="B1624" t="str">
            <v>LAGO</v>
          </cell>
          <cell r="C1624" t="str">
            <v>DILETTA</v>
          </cell>
          <cell r="D1624" t="str">
            <v>POLISPORTIVA SALF ALTOPADOVANA</v>
          </cell>
          <cell r="E1624">
            <v>0</v>
          </cell>
          <cell r="F1624">
            <v>2005</v>
          </cell>
          <cell r="G1624">
            <v>0</v>
          </cell>
          <cell r="H1624" t="str">
            <v>RF</v>
          </cell>
          <cell r="I1624" t="str">
            <v>00145</v>
          </cell>
          <cell r="J1624" t="str">
            <v>03604412</v>
          </cell>
        </row>
        <row r="1625">
          <cell r="A1625">
            <v>3604147</v>
          </cell>
          <cell r="B1625" t="str">
            <v>LAZZAROTTO</v>
          </cell>
          <cell r="C1625" t="str">
            <v>GIULIA</v>
          </cell>
          <cell r="D1625" t="str">
            <v>C.S.I. TEZZE SUL BRENTA</v>
          </cell>
          <cell r="E1625">
            <v>0</v>
          </cell>
          <cell r="F1625">
            <v>2005</v>
          </cell>
          <cell r="G1625">
            <v>0</v>
          </cell>
          <cell r="H1625" t="str">
            <v>RF</v>
          </cell>
          <cell r="I1625" t="str">
            <v>00134</v>
          </cell>
          <cell r="J1625" t="str">
            <v>03604147</v>
          </cell>
        </row>
        <row r="1626">
          <cell r="A1626">
            <v>3603522</v>
          </cell>
          <cell r="B1626" t="str">
            <v>LIEVORE</v>
          </cell>
          <cell r="C1626" t="str">
            <v>MARTINA</v>
          </cell>
          <cell r="D1626" t="str">
            <v>U.S. SUMMANO</v>
          </cell>
          <cell r="E1626">
            <v>0</v>
          </cell>
          <cell r="F1626">
            <v>2005</v>
          </cell>
          <cell r="G1626">
            <v>0</v>
          </cell>
          <cell r="H1626" t="str">
            <v>RF</v>
          </cell>
          <cell r="I1626" t="str">
            <v>00137</v>
          </cell>
          <cell r="J1626" t="str">
            <v>03603522</v>
          </cell>
        </row>
        <row r="1627">
          <cell r="A1627">
            <v>3605204</v>
          </cell>
          <cell r="B1627" t="str">
            <v>LIVIERO</v>
          </cell>
          <cell r="C1627" t="str">
            <v>ELISA</v>
          </cell>
          <cell r="D1627" t="str">
            <v>C.S.I. TEZZE SUL BRENTA</v>
          </cell>
          <cell r="E1627">
            <v>0</v>
          </cell>
          <cell r="F1627">
            <v>2005</v>
          </cell>
          <cell r="G1627">
            <v>0</v>
          </cell>
          <cell r="H1627" t="str">
            <v>RF</v>
          </cell>
          <cell r="I1627" t="str">
            <v>00134</v>
          </cell>
          <cell r="J1627" t="str">
            <v>03605204</v>
          </cell>
        </row>
        <row r="1628">
          <cell r="A1628">
            <v>3604443</v>
          </cell>
          <cell r="B1628" t="str">
            <v>LORENZATO</v>
          </cell>
          <cell r="C1628" t="str">
            <v>GIADA</v>
          </cell>
          <cell r="D1628" t="str">
            <v>POLISPORTIVA SALF ALTOPADOVANA</v>
          </cell>
          <cell r="E1628">
            <v>0</v>
          </cell>
          <cell r="F1628">
            <v>2005</v>
          </cell>
          <cell r="G1628">
            <v>0</v>
          </cell>
          <cell r="H1628" t="str">
            <v>RF</v>
          </cell>
          <cell r="I1628" t="str">
            <v>00145</v>
          </cell>
          <cell r="J1628" t="str">
            <v>03604443</v>
          </cell>
        </row>
        <row r="1629">
          <cell r="A1629">
            <v>3604414</v>
          </cell>
          <cell r="B1629" t="str">
            <v>LORENZIN</v>
          </cell>
          <cell r="C1629" t="str">
            <v>LUNA ESTER</v>
          </cell>
          <cell r="D1629" t="str">
            <v>POLISPORTIVA SALF ALTOPADOVANA</v>
          </cell>
          <cell r="E1629">
            <v>0</v>
          </cell>
          <cell r="F1629">
            <v>2005</v>
          </cell>
          <cell r="G1629">
            <v>0</v>
          </cell>
          <cell r="H1629" t="str">
            <v>RF</v>
          </cell>
          <cell r="I1629" t="str">
            <v>00145</v>
          </cell>
          <cell r="J1629" t="str">
            <v>03604414</v>
          </cell>
        </row>
        <row r="1630">
          <cell r="A1630">
            <v>3603683</v>
          </cell>
          <cell r="B1630" t="str">
            <v>LORO</v>
          </cell>
          <cell r="C1630" t="str">
            <v>GIULIA</v>
          </cell>
          <cell r="D1630" t="str">
            <v>C.S.I. TEZZE SUL BRENTA</v>
          </cell>
          <cell r="E1630">
            <v>0</v>
          </cell>
          <cell r="F1630">
            <v>2006</v>
          </cell>
          <cell r="G1630">
            <v>0</v>
          </cell>
          <cell r="H1630" t="str">
            <v>RF</v>
          </cell>
          <cell r="I1630" t="str">
            <v>00134</v>
          </cell>
          <cell r="J1630" t="str">
            <v>03603683</v>
          </cell>
        </row>
        <row r="1631">
          <cell r="A1631">
            <v>3603283</v>
          </cell>
          <cell r="B1631" t="str">
            <v>LOVATO</v>
          </cell>
          <cell r="C1631" t="str">
            <v>NOEMI SOFIA</v>
          </cell>
          <cell r="D1631" t="str">
            <v>A.P.D. VALDAGNO</v>
          </cell>
          <cell r="E1631">
            <v>0</v>
          </cell>
          <cell r="F1631">
            <v>2006</v>
          </cell>
          <cell r="G1631">
            <v>0</v>
          </cell>
          <cell r="H1631" t="str">
            <v>RF</v>
          </cell>
          <cell r="I1631" t="str">
            <v>00135</v>
          </cell>
          <cell r="J1631" t="str">
            <v>03603283</v>
          </cell>
        </row>
        <row r="1632">
          <cell r="A1632">
            <v>3603149</v>
          </cell>
          <cell r="B1632" t="str">
            <v>LUCENTINI</v>
          </cell>
          <cell r="C1632" t="str">
            <v>GIULIA</v>
          </cell>
          <cell r="D1632" t="str">
            <v>GRUPPO SPORTIVO ALPINI VICENZA</v>
          </cell>
          <cell r="E1632">
            <v>0</v>
          </cell>
          <cell r="F1632">
            <v>2005</v>
          </cell>
          <cell r="G1632">
            <v>0</v>
          </cell>
          <cell r="H1632" t="str">
            <v>RF</v>
          </cell>
          <cell r="I1632" t="str">
            <v>00288</v>
          </cell>
          <cell r="J1632" t="str">
            <v>03603149</v>
          </cell>
        </row>
        <row r="1633">
          <cell r="A1633">
            <v>3602284</v>
          </cell>
          <cell r="B1633" t="str">
            <v>MAINO</v>
          </cell>
          <cell r="C1633" t="str">
            <v>CHIARA</v>
          </cell>
          <cell r="D1633" t="str">
            <v>POL. DIL. MONTECCHIO PRECALCINO</v>
          </cell>
          <cell r="E1633">
            <v>0</v>
          </cell>
          <cell r="F1633">
            <v>2006</v>
          </cell>
          <cell r="G1633">
            <v>0</v>
          </cell>
          <cell r="H1633" t="str">
            <v>RF</v>
          </cell>
          <cell r="I1633" t="str">
            <v>00004</v>
          </cell>
          <cell r="J1633" t="str">
            <v>03602284</v>
          </cell>
        </row>
        <row r="1634">
          <cell r="A1634">
            <v>3602992</v>
          </cell>
          <cell r="B1634" t="str">
            <v>MANCONI</v>
          </cell>
          <cell r="C1634" t="str">
            <v>ELEONORA</v>
          </cell>
          <cell r="D1634" t="str">
            <v>GRUPPO SPORTIVO ALPINI VICENZA</v>
          </cell>
          <cell r="E1634">
            <v>0</v>
          </cell>
          <cell r="F1634">
            <v>2005</v>
          </cell>
          <cell r="G1634">
            <v>0</v>
          </cell>
          <cell r="H1634" t="str">
            <v>RF</v>
          </cell>
          <cell r="I1634" t="str">
            <v>00288</v>
          </cell>
          <cell r="J1634" t="str">
            <v>03602992</v>
          </cell>
        </row>
        <row r="1635">
          <cell r="A1635">
            <v>3602515</v>
          </cell>
          <cell r="B1635" t="str">
            <v>MARAN</v>
          </cell>
          <cell r="C1635" t="str">
            <v>ANGELICA</v>
          </cell>
          <cell r="D1635" t="str">
            <v>ATLETICA UNION CREAZZO A.S.D.</v>
          </cell>
          <cell r="E1635">
            <v>0</v>
          </cell>
          <cell r="F1635">
            <v>2005</v>
          </cell>
          <cell r="G1635">
            <v>0</v>
          </cell>
          <cell r="H1635" t="str">
            <v>RF</v>
          </cell>
          <cell r="I1635" t="str">
            <v>00101</v>
          </cell>
          <cell r="J1635" t="str">
            <v>03602515</v>
          </cell>
        </row>
        <row r="1636">
          <cell r="A1636">
            <v>3603607</v>
          </cell>
          <cell r="B1636" t="str">
            <v>MARAN</v>
          </cell>
          <cell r="C1636" t="str">
            <v>JESSICA</v>
          </cell>
          <cell r="D1636" t="str">
            <v>AMICI DELL'ATLETICA VICENZA</v>
          </cell>
          <cell r="E1636">
            <v>0</v>
          </cell>
          <cell r="F1636">
            <v>2006</v>
          </cell>
          <cell r="G1636">
            <v>0</v>
          </cell>
          <cell r="H1636" t="str">
            <v>RF</v>
          </cell>
          <cell r="I1636" t="str">
            <v>00265</v>
          </cell>
          <cell r="J1636" t="str">
            <v>03603607</v>
          </cell>
        </row>
        <row r="1637">
          <cell r="A1637">
            <v>3602612</v>
          </cell>
          <cell r="B1637" t="str">
            <v>MARINI</v>
          </cell>
          <cell r="C1637" t="str">
            <v>IRENE</v>
          </cell>
          <cell r="D1637" t="str">
            <v>ATLETICA MONTECCHIO MAGGIORE</v>
          </cell>
          <cell r="E1637">
            <v>0</v>
          </cell>
          <cell r="F1637">
            <v>2005</v>
          </cell>
          <cell r="G1637">
            <v>0</v>
          </cell>
          <cell r="H1637" t="str">
            <v>RF</v>
          </cell>
          <cell r="I1637" t="str">
            <v>00346</v>
          </cell>
          <cell r="J1637" t="str">
            <v>03602612</v>
          </cell>
        </row>
        <row r="1638">
          <cell r="A1638">
            <v>3603408</v>
          </cell>
          <cell r="B1638" t="str">
            <v>MASSIGNAN</v>
          </cell>
          <cell r="C1638" t="str">
            <v>CAMILLA</v>
          </cell>
          <cell r="D1638" t="str">
            <v>ATLETICA UNION CREAZZO A.S.D.</v>
          </cell>
          <cell r="E1638">
            <v>0</v>
          </cell>
          <cell r="F1638">
            <v>2006</v>
          </cell>
          <cell r="G1638">
            <v>0</v>
          </cell>
          <cell r="H1638" t="str">
            <v>RF</v>
          </cell>
          <cell r="I1638" t="str">
            <v>00101</v>
          </cell>
          <cell r="J1638" t="str">
            <v>03603408</v>
          </cell>
        </row>
        <row r="1639">
          <cell r="A1639">
            <v>3604589</v>
          </cell>
          <cell r="B1639" t="str">
            <v>MENEGHETTI</v>
          </cell>
          <cell r="C1639" t="str">
            <v>ALICE</v>
          </cell>
          <cell r="D1639" t="str">
            <v>POLISPORTIVA SALF ALTOPADOVANA</v>
          </cell>
          <cell r="E1639">
            <v>0</v>
          </cell>
          <cell r="F1639">
            <v>2005</v>
          </cell>
          <cell r="G1639">
            <v>0</v>
          </cell>
          <cell r="H1639" t="str">
            <v>RF</v>
          </cell>
          <cell r="I1639" t="str">
            <v>00145</v>
          </cell>
          <cell r="J1639" t="str">
            <v>03604589</v>
          </cell>
        </row>
        <row r="1640">
          <cell r="A1640">
            <v>3604146</v>
          </cell>
          <cell r="B1640" t="str">
            <v>MENSAH</v>
          </cell>
          <cell r="C1640" t="str">
            <v>SHARMELL BIRAGO</v>
          </cell>
          <cell r="D1640" t="str">
            <v>C.S.I. TEZZE SUL BRENTA</v>
          </cell>
          <cell r="E1640">
            <v>0</v>
          </cell>
          <cell r="F1640">
            <v>2006</v>
          </cell>
          <cell r="G1640">
            <v>0</v>
          </cell>
          <cell r="H1640" t="str">
            <v>RF</v>
          </cell>
          <cell r="I1640" t="str">
            <v>00134</v>
          </cell>
          <cell r="J1640" t="str">
            <v>03604146</v>
          </cell>
        </row>
        <row r="1641">
          <cell r="A1641">
            <v>3604116</v>
          </cell>
          <cell r="B1641" t="str">
            <v>MIGLIORIN</v>
          </cell>
          <cell r="C1641" t="str">
            <v>SUSY</v>
          </cell>
          <cell r="D1641" t="str">
            <v>POLISPORTIVA DUEVILLE</v>
          </cell>
          <cell r="E1641">
            <v>0</v>
          </cell>
          <cell r="F1641">
            <v>2006</v>
          </cell>
          <cell r="G1641">
            <v>0</v>
          </cell>
          <cell r="H1641" t="str">
            <v>RF</v>
          </cell>
          <cell r="I1641" t="str">
            <v>00112</v>
          </cell>
          <cell r="J1641" t="str">
            <v>03604116</v>
          </cell>
        </row>
        <row r="1642">
          <cell r="A1642">
            <v>3604135</v>
          </cell>
          <cell r="B1642" t="str">
            <v>MIOLO</v>
          </cell>
          <cell r="C1642" t="str">
            <v>SILVIA</v>
          </cell>
          <cell r="D1642" t="str">
            <v>POLISPORTIVA DUEVILLE</v>
          </cell>
          <cell r="E1642">
            <v>0</v>
          </cell>
          <cell r="F1642">
            <v>2005</v>
          </cell>
          <cell r="G1642">
            <v>0</v>
          </cell>
          <cell r="H1642" t="str">
            <v>RF</v>
          </cell>
          <cell r="I1642" t="str">
            <v>00112</v>
          </cell>
          <cell r="J1642" t="str">
            <v>03604135</v>
          </cell>
        </row>
        <row r="1643">
          <cell r="A1643">
            <v>3604098</v>
          </cell>
          <cell r="B1643" t="str">
            <v>MUNICH</v>
          </cell>
          <cell r="C1643" t="str">
            <v>PRISCILLA</v>
          </cell>
          <cell r="D1643" t="str">
            <v>POLISPORTIVA DUEVILLE</v>
          </cell>
          <cell r="E1643">
            <v>0</v>
          </cell>
          <cell r="F1643">
            <v>2005</v>
          </cell>
          <cell r="G1643">
            <v>0</v>
          </cell>
          <cell r="H1643" t="str">
            <v>RF</v>
          </cell>
          <cell r="I1643" t="str">
            <v>00112</v>
          </cell>
          <cell r="J1643" t="str">
            <v>03604098</v>
          </cell>
        </row>
        <row r="1644">
          <cell r="A1644">
            <v>3603900</v>
          </cell>
          <cell r="B1644" t="str">
            <v>MUTTERLE</v>
          </cell>
          <cell r="C1644" t="str">
            <v>ALESSIA</v>
          </cell>
          <cell r="D1644" t="str">
            <v>ATLETICA CALDOGNO '93</v>
          </cell>
          <cell r="E1644">
            <v>0</v>
          </cell>
          <cell r="F1644">
            <v>2005</v>
          </cell>
          <cell r="G1644">
            <v>0</v>
          </cell>
          <cell r="H1644" t="str">
            <v>RF</v>
          </cell>
          <cell r="I1644" t="str">
            <v>00129</v>
          </cell>
          <cell r="J1644" t="str">
            <v>03603900</v>
          </cell>
        </row>
        <row r="1645">
          <cell r="A1645">
            <v>3603902</v>
          </cell>
          <cell r="B1645" t="str">
            <v>MUTTERLE</v>
          </cell>
          <cell r="C1645" t="str">
            <v>MARTINA</v>
          </cell>
          <cell r="D1645" t="str">
            <v>ATLETICA CALDOGNO '93</v>
          </cell>
          <cell r="E1645">
            <v>0</v>
          </cell>
          <cell r="F1645">
            <v>2006</v>
          </cell>
          <cell r="G1645">
            <v>0</v>
          </cell>
          <cell r="H1645" t="str">
            <v>RF</v>
          </cell>
          <cell r="I1645" t="str">
            <v>00129</v>
          </cell>
          <cell r="J1645" t="str">
            <v>03603902</v>
          </cell>
        </row>
        <row r="1646">
          <cell r="A1646">
            <v>3603904</v>
          </cell>
          <cell r="B1646" t="str">
            <v>NICOLAZZO</v>
          </cell>
          <cell r="C1646" t="str">
            <v>GIADA</v>
          </cell>
          <cell r="D1646" t="str">
            <v>ATLETICA CALDOGNO '93</v>
          </cell>
          <cell r="E1646">
            <v>0</v>
          </cell>
          <cell r="F1646">
            <v>2005</v>
          </cell>
          <cell r="G1646">
            <v>0</v>
          </cell>
          <cell r="H1646" t="str">
            <v>RF</v>
          </cell>
          <cell r="I1646" t="str">
            <v>00129</v>
          </cell>
          <cell r="J1646" t="str">
            <v>03603904</v>
          </cell>
        </row>
        <row r="1647">
          <cell r="A1647">
            <v>3604880</v>
          </cell>
          <cell r="B1647" t="str">
            <v>NONNI</v>
          </cell>
          <cell r="C1647" t="str">
            <v>HASANATOU</v>
          </cell>
          <cell r="D1647" t="str">
            <v>POLISPORTIVA SALF ALTOPADOVANA</v>
          </cell>
          <cell r="E1647">
            <v>0</v>
          </cell>
          <cell r="F1647">
            <v>2005</v>
          </cell>
          <cell r="G1647">
            <v>0</v>
          </cell>
          <cell r="H1647" t="str">
            <v>RF</v>
          </cell>
          <cell r="I1647" t="str">
            <v>00145</v>
          </cell>
          <cell r="J1647" t="str">
            <v>03604880</v>
          </cell>
        </row>
        <row r="1648">
          <cell r="A1648">
            <v>3607460</v>
          </cell>
          <cell r="B1648" t="str">
            <v>NOSTRALI</v>
          </cell>
          <cell r="C1648" t="str">
            <v>AURORA</v>
          </cell>
          <cell r="D1648" t="str">
            <v>POLISPORTIVA SALF ALTOPADOVANA</v>
          </cell>
          <cell r="E1648">
            <v>0</v>
          </cell>
          <cell r="F1648">
            <v>2005</v>
          </cell>
          <cell r="G1648">
            <v>0</v>
          </cell>
          <cell r="H1648" t="str">
            <v>RF</v>
          </cell>
          <cell r="I1648" t="str">
            <v>00145</v>
          </cell>
          <cell r="J1648" t="str">
            <v>03607460</v>
          </cell>
        </row>
        <row r="1649">
          <cell r="A1649">
            <v>3603250</v>
          </cell>
          <cell r="B1649" t="str">
            <v>OGOH</v>
          </cell>
          <cell r="C1649" t="str">
            <v>GENEVIEVE</v>
          </cell>
          <cell r="D1649" t="str">
            <v>ATLETICA TRISSINO</v>
          </cell>
          <cell r="E1649">
            <v>0</v>
          </cell>
          <cell r="F1649">
            <v>2005</v>
          </cell>
          <cell r="G1649">
            <v>0</v>
          </cell>
          <cell r="H1649" t="str">
            <v>RF</v>
          </cell>
          <cell r="I1649" t="str">
            <v>00230</v>
          </cell>
          <cell r="J1649" t="str">
            <v>03603250</v>
          </cell>
        </row>
        <row r="1650">
          <cell r="A1650">
            <v>3604171</v>
          </cell>
          <cell r="B1650" t="str">
            <v>PANOZZO</v>
          </cell>
          <cell r="C1650" t="str">
            <v>COSIMA</v>
          </cell>
          <cell r="D1650" t="str">
            <v>U.S. SUMMANO</v>
          </cell>
          <cell r="E1650">
            <v>0</v>
          </cell>
          <cell r="F1650">
            <v>2005</v>
          </cell>
          <cell r="G1650">
            <v>0</v>
          </cell>
          <cell r="H1650" t="str">
            <v>RF</v>
          </cell>
          <cell r="I1650" t="str">
            <v>00137</v>
          </cell>
          <cell r="J1650" t="str">
            <v>03604171</v>
          </cell>
        </row>
        <row r="1651">
          <cell r="A1651">
            <v>3602404</v>
          </cell>
          <cell r="B1651" t="str">
            <v>PASQUALETTO</v>
          </cell>
          <cell r="C1651" t="str">
            <v>AGNESE</v>
          </cell>
          <cell r="D1651" t="str">
            <v>RISORGIVE</v>
          </cell>
          <cell r="E1651">
            <v>0</v>
          </cell>
          <cell r="F1651">
            <v>2005</v>
          </cell>
          <cell r="G1651">
            <v>0</v>
          </cell>
          <cell r="H1651" t="str">
            <v>RF</v>
          </cell>
          <cell r="I1651" t="str">
            <v>00031</v>
          </cell>
          <cell r="J1651" t="str">
            <v>03602404</v>
          </cell>
        </row>
        <row r="1652">
          <cell r="A1652">
            <v>3604415</v>
          </cell>
          <cell r="B1652" t="str">
            <v>PAVAN</v>
          </cell>
          <cell r="C1652" t="str">
            <v>IRENE</v>
          </cell>
          <cell r="D1652" t="str">
            <v>POLISPORTIVA SALF ALTOPADOVANA</v>
          </cell>
          <cell r="E1652">
            <v>0</v>
          </cell>
          <cell r="F1652">
            <v>2005</v>
          </cell>
          <cell r="G1652">
            <v>0</v>
          </cell>
          <cell r="H1652" t="str">
            <v>RF</v>
          </cell>
          <cell r="I1652" t="str">
            <v>00145</v>
          </cell>
          <cell r="J1652" t="str">
            <v>03604415</v>
          </cell>
        </row>
        <row r="1653">
          <cell r="A1653">
            <v>3604276</v>
          </cell>
          <cell r="B1653" t="str">
            <v>PEGORARO</v>
          </cell>
          <cell r="C1653" t="str">
            <v>GIULIA</v>
          </cell>
          <cell r="D1653" t="str">
            <v>CSI ATLETICA COLLI BERICI A.S.D.</v>
          </cell>
          <cell r="E1653">
            <v>0</v>
          </cell>
          <cell r="F1653">
            <v>2006</v>
          </cell>
          <cell r="G1653">
            <v>0</v>
          </cell>
          <cell r="H1653" t="str">
            <v>RF</v>
          </cell>
          <cell r="I1653" t="str">
            <v>00070</v>
          </cell>
          <cell r="J1653" t="str">
            <v>03604276</v>
          </cell>
        </row>
        <row r="1654">
          <cell r="A1654">
            <v>3605746</v>
          </cell>
          <cell r="B1654" t="str">
            <v>PERAZZOLO</v>
          </cell>
          <cell r="C1654" t="str">
            <v>NOEMI</v>
          </cell>
          <cell r="D1654" t="str">
            <v>AMICI DELL'ATLETICA VICENZA</v>
          </cell>
          <cell r="E1654">
            <v>0</v>
          </cell>
          <cell r="F1654">
            <v>2006</v>
          </cell>
          <cell r="G1654">
            <v>0</v>
          </cell>
          <cell r="H1654" t="str">
            <v>RF</v>
          </cell>
          <cell r="I1654" t="str">
            <v>00265</v>
          </cell>
          <cell r="J1654" t="str">
            <v>03605746</v>
          </cell>
        </row>
        <row r="1655">
          <cell r="A1655">
            <v>3603145</v>
          </cell>
          <cell r="B1655" t="str">
            <v>PICARIELLO</v>
          </cell>
          <cell r="C1655" t="str">
            <v>ANGELA</v>
          </cell>
          <cell r="D1655" t="str">
            <v>GRUPPO SPORTIVO ALPINI VICENZA</v>
          </cell>
          <cell r="E1655">
            <v>0</v>
          </cell>
          <cell r="F1655">
            <v>2006</v>
          </cell>
          <cell r="G1655">
            <v>0</v>
          </cell>
          <cell r="H1655" t="str">
            <v>RF</v>
          </cell>
          <cell r="I1655" t="str">
            <v>00288</v>
          </cell>
          <cell r="J1655" t="str">
            <v>03603145</v>
          </cell>
        </row>
        <row r="1656">
          <cell r="A1656">
            <v>3603986</v>
          </cell>
          <cell r="B1656" t="str">
            <v>PICHIERRI</v>
          </cell>
          <cell r="C1656" t="str">
            <v>MARTINA</v>
          </cell>
          <cell r="D1656" t="str">
            <v>POLISPORTIVA DUEVILLE</v>
          </cell>
          <cell r="E1656">
            <v>0</v>
          </cell>
          <cell r="F1656">
            <v>2005</v>
          </cell>
          <cell r="G1656">
            <v>0</v>
          </cell>
          <cell r="H1656" t="str">
            <v>RF</v>
          </cell>
          <cell r="I1656" t="str">
            <v>00112</v>
          </cell>
          <cell r="J1656" t="str">
            <v>03603986</v>
          </cell>
        </row>
        <row r="1657">
          <cell r="A1657">
            <v>3604287</v>
          </cell>
          <cell r="B1657" t="str">
            <v>PILATI</v>
          </cell>
          <cell r="C1657" t="str">
            <v>ILARIA</v>
          </cell>
          <cell r="D1657" t="str">
            <v>AMICI DELL'ATLETICA VICENZA</v>
          </cell>
          <cell r="E1657">
            <v>0</v>
          </cell>
          <cell r="F1657">
            <v>2006</v>
          </cell>
          <cell r="G1657">
            <v>0</v>
          </cell>
          <cell r="H1657" t="str">
            <v>RF</v>
          </cell>
          <cell r="I1657" t="str">
            <v>00265</v>
          </cell>
          <cell r="J1657" t="str">
            <v>03604287</v>
          </cell>
        </row>
        <row r="1658">
          <cell r="A1658">
            <v>3607242</v>
          </cell>
          <cell r="B1658" t="str">
            <v>PILLAN</v>
          </cell>
          <cell r="C1658" t="str">
            <v>GIULIA</v>
          </cell>
          <cell r="D1658" t="str">
            <v>CSI ATLETICA COLLI BERICI A.S.D.</v>
          </cell>
          <cell r="E1658">
            <v>0</v>
          </cell>
          <cell r="F1658">
            <v>2006</v>
          </cell>
          <cell r="G1658">
            <v>0</v>
          </cell>
          <cell r="H1658" t="str">
            <v>RF</v>
          </cell>
          <cell r="I1658" t="str">
            <v>00070</v>
          </cell>
          <cell r="J1658" t="str">
            <v>03607242</v>
          </cell>
        </row>
        <row r="1659">
          <cell r="A1659">
            <v>3603815</v>
          </cell>
          <cell r="B1659" t="str">
            <v>POZZAN</v>
          </cell>
          <cell r="C1659" t="str">
            <v>CHIARA</v>
          </cell>
          <cell r="D1659" t="str">
            <v>G.S. LEONICENA</v>
          </cell>
          <cell r="E1659">
            <v>0</v>
          </cell>
          <cell r="F1659">
            <v>2005</v>
          </cell>
          <cell r="G1659">
            <v>0</v>
          </cell>
          <cell r="H1659" t="str">
            <v>RF</v>
          </cell>
          <cell r="I1659" t="str">
            <v>00136</v>
          </cell>
          <cell r="J1659" t="str">
            <v>03603815</v>
          </cell>
        </row>
        <row r="1660">
          <cell r="A1660">
            <v>3603705</v>
          </cell>
          <cell r="B1660" t="str">
            <v>PRETTO</v>
          </cell>
          <cell r="C1660" t="str">
            <v>EMMA</v>
          </cell>
          <cell r="D1660" t="str">
            <v>A.P.D. VALDAGNO</v>
          </cell>
          <cell r="E1660">
            <v>0</v>
          </cell>
          <cell r="F1660">
            <v>2006</v>
          </cell>
          <cell r="G1660">
            <v>0</v>
          </cell>
          <cell r="H1660" t="str">
            <v>RF</v>
          </cell>
          <cell r="I1660" t="str">
            <v>00135</v>
          </cell>
          <cell r="J1660" t="str">
            <v>03603705</v>
          </cell>
        </row>
        <row r="1661">
          <cell r="A1661">
            <v>3604680</v>
          </cell>
          <cell r="B1661" t="str">
            <v>RAGAZZONI</v>
          </cell>
          <cell r="C1661" t="str">
            <v>RACHELE</v>
          </cell>
          <cell r="D1661" t="str">
            <v>ATLETICA UNION CREAZZO A.S.D.</v>
          </cell>
          <cell r="E1661">
            <v>0</v>
          </cell>
          <cell r="F1661">
            <v>2005</v>
          </cell>
          <cell r="G1661">
            <v>0</v>
          </cell>
          <cell r="H1661" t="str">
            <v>RF</v>
          </cell>
          <cell r="I1661" t="str">
            <v>00101</v>
          </cell>
          <cell r="J1661" t="str">
            <v>03604680</v>
          </cell>
        </row>
        <row r="1662">
          <cell r="A1662">
            <v>3603371</v>
          </cell>
          <cell r="B1662" t="str">
            <v>RANCAN</v>
          </cell>
          <cell r="C1662" t="str">
            <v>ANGELICA</v>
          </cell>
          <cell r="D1662" t="str">
            <v>ATLETICA VALCHIAMPO</v>
          </cell>
          <cell r="E1662">
            <v>0</v>
          </cell>
          <cell r="F1662">
            <v>2005</v>
          </cell>
          <cell r="G1662">
            <v>0</v>
          </cell>
          <cell r="H1662" t="str">
            <v>RF</v>
          </cell>
          <cell r="I1662" t="str">
            <v>00140</v>
          </cell>
          <cell r="J1662" t="str">
            <v>03603371</v>
          </cell>
        </row>
        <row r="1663">
          <cell r="A1663">
            <v>3604056</v>
          </cell>
          <cell r="B1663" t="str">
            <v>RANIERI</v>
          </cell>
          <cell r="C1663" t="str">
            <v>GIORGIA PIA</v>
          </cell>
          <cell r="D1663" t="str">
            <v>U.S. SUMMANO</v>
          </cell>
          <cell r="E1663">
            <v>0</v>
          </cell>
          <cell r="F1663">
            <v>2005</v>
          </cell>
          <cell r="G1663">
            <v>0</v>
          </cell>
          <cell r="H1663" t="str">
            <v>RF</v>
          </cell>
          <cell r="I1663" t="str">
            <v>00137</v>
          </cell>
          <cell r="J1663" t="str">
            <v>03604056</v>
          </cell>
        </row>
        <row r="1664">
          <cell r="A1664">
            <v>3603092</v>
          </cell>
          <cell r="B1664" t="str">
            <v>RENIERO</v>
          </cell>
          <cell r="C1664" t="str">
            <v>VITTORIA</v>
          </cell>
          <cell r="D1664" t="str">
            <v>ATLETICA ARZIGNANO</v>
          </cell>
          <cell r="E1664">
            <v>0</v>
          </cell>
          <cell r="F1664">
            <v>2006</v>
          </cell>
          <cell r="G1664">
            <v>0</v>
          </cell>
          <cell r="H1664" t="str">
            <v>RF</v>
          </cell>
          <cell r="I1664" t="str">
            <v>00131</v>
          </cell>
          <cell r="J1664" t="str">
            <v>03603092</v>
          </cell>
        </row>
        <row r="1665">
          <cell r="A1665">
            <v>3602406</v>
          </cell>
          <cell r="B1665" t="str">
            <v>ROSSETTO</v>
          </cell>
          <cell r="C1665" t="str">
            <v>MICHELLE</v>
          </cell>
          <cell r="D1665" t="str">
            <v>RISORGIVE</v>
          </cell>
          <cell r="E1665">
            <v>0</v>
          </cell>
          <cell r="F1665">
            <v>2005</v>
          </cell>
          <cell r="G1665">
            <v>0</v>
          </cell>
          <cell r="H1665" t="str">
            <v>RF</v>
          </cell>
          <cell r="I1665" t="str">
            <v>00031</v>
          </cell>
          <cell r="J1665" t="str">
            <v>03602406</v>
          </cell>
        </row>
        <row r="1666">
          <cell r="A1666">
            <v>3603206</v>
          </cell>
          <cell r="B1666" t="str">
            <v>RUZZANTE</v>
          </cell>
          <cell r="C1666" t="str">
            <v>FANNY</v>
          </cell>
          <cell r="D1666" t="str">
            <v>AMICI DELL'ATLETICA VICENZA</v>
          </cell>
          <cell r="E1666">
            <v>0</v>
          </cell>
          <cell r="F1666">
            <v>2006</v>
          </cell>
          <cell r="G1666">
            <v>0</v>
          </cell>
          <cell r="H1666" t="str">
            <v>RF</v>
          </cell>
          <cell r="I1666" t="str">
            <v>00265</v>
          </cell>
          <cell r="J1666" t="str">
            <v>03603206</v>
          </cell>
        </row>
        <row r="1667">
          <cell r="A1667">
            <v>3602538</v>
          </cell>
          <cell r="B1667" t="str">
            <v>SAGNA</v>
          </cell>
          <cell r="C1667" t="str">
            <v>LAURA</v>
          </cell>
          <cell r="D1667" t="str">
            <v>ATLETICA UNION CREAZZO A.S.D.</v>
          </cell>
          <cell r="E1667">
            <v>0</v>
          </cell>
          <cell r="F1667">
            <v>2006</v>
          </cell>
          <cell r="G1667">
            <v>0</v>
          </cell>
          <cell r="H1667" t="str">
            <v>RF</v>
          </cell>
          <cell r="I1667" t="str">
            <v>00101</v>
          </cell>
          <cell r="J1667" t="str">
            <v>03602538</v>
          </cell>
        </row>
        <row r="1668">
          <cell r="A1668">
            <v>3606621</v>
          </cell>
          <cell r="B1668" t="str">
            <v>SALVADOR</v>
          </cell>
          <cell r="C1668" t="str">
            <v>SARA</v>
          </cell>
          <cell r="D1668" t="str">
            <v>POLISPORTIVA SALF ALTOPADOVANA</v>
          </cell>
          <cell r="E1668">
            <v>0</v>
          </cell>
          <cell r="F1668">
            <v>2005</v>
          </cell>
          <cell r="G1668">
            <v>0</v>
          </cell>
          <cell r="H1668" t="str">
            <v>RF</v>
          </cell>
          <cell r="I1668" t="str">
            <v>00145</v>
          </cell>
          <cell r="J1668" t="str">
            <v>03606621</v>
          </cell>
        </row>
        <row r="1669">
          <cell r="A1669">
            <v>3602616</v>
          </cell>
          <cell r="B1669" t="str">
            <v>SAVOIANI</v>
          </cell>
          <cell r="C1669" t="str">
            <v>LUDOVICA</v>
          </cell>
          <cell r="D1669" t="str">
            <v>ATLETICA MONTECCHIO MAGGIORE</v>
          </cell>
          <cell r="E1669">
            <v>0</v>
          </cell>
          <cell r="F1669">
            <v>2005</v>
          </cell>
          <cell r="G1669">
            <v>0</v>
          </cell>
          <cell r="H1669" t="str">
            <v>RF</v>
          </cell>
          <cell r="I1669" t="str">
            <v>00346</v>
          </cell>
          <cell r="J1669" t="str">
            <v>03602616</v>
          </cell>
        </row>
        <row r="1670">
          <cell r="A1670">
            <v>3604101</v>
          </cell>
          <cell r="B1670" t="str">
            <v>SBALCHIERO</v>
          </cell>
          <cell r="C1670" t="str">
            <v>ELENA</v>
          </cell>
          <cell r="D1670" t="str">
            <v>POLISPORTIVA DUEVILLE</v>
          </cell>
          <cell r="E1670">
            <v>0</v>
          </cell>
          <cell r="F1670">
            <v>2006</v>
          </cell>
          <cell r="G1670">
            <v>0</v>
          </cell>
          <cell r="H1670" t="str">
            <v>RF</v>
          </cell>
          <cell r="I1670" t="str">
            <v>00112</v>
          </cell>
          <cell r="J1670" t="str">
            <v>03604101</v>
          </cell>
        </row>
        <row r="1671">
          <cell r="A1671">
            <v>3603156</v>
          </cell>
          <cell r="B1671" t="str">
            <v>SCHIAVON</v>
          </cell>
          <cell r="C1671" t="str">
            <v>GIADA</v>
          </cell>
          <cell r="D1671" t="str">
            <v>GRUPPO SPORTIVO ALPINI VICENZA</v>
          </cell>
          <cell r="E1671">
            <v>0</v>
          </cell>
          <cell r="F1671">
            <v>2005</v>
          </cell>
          <cell r="G1671">
            <v>0</v>
          </cell>
          <cell r="H1671" t="str">
            <v>RF</v>
          </cell>
          <cell r="I1671" t="str">
            <v>00288</v>
          </cell>
          <cell r="J1671" t="str">
            <v>03603156</v>
          </cell>
        </row>
        <row r="1672">
          <cell r="A1672">
            <v>3603243</v>
          </cell>
          <cell r="B1672" t="str">
            <v>SEGATO</v>
          </cell>
          <cell r="C1672" t="str">
            <v>EMY</v>
          </cell>
          <cell r="D1672" t="str">
            <v>ATLETICA TRISSINO</v>
          </cell>
          <cell r="E1672">
            <v>0</v>
          </cell>
          <cell r="F1672">
            <v>2005</v>
          </cell>
          <cell r="G1672">
            <v>0</v>
          </cell>
          <cell r="H1672" t="str">
            <v>RF</v>
          </cell>
          <cell r="I1672" t="str">
            <v>00230</v>
          </cell>
          <cell r="J1672" t="str">
            <v>03603243</v>
          </cell>
        </row>
        <row r="1673">
          <cell r="A1673">
            <v>3604256</v>
          </cell>
          <cell r="B1673" t="str">
            <v>SEMENZATO</v>
          </cell>
          <cell r="C1673" t="str">
            <v>ELISA</v>
          </cell>
          <cell r="D1673" t="str">
            <v>CSI ATLETICA COLLI BERICI A.S.D.</v>
          </cell>
          <cell r="E1673">
            <v>0</v>
          </cell>
          <cell r="F1673">
            <v>2005</v>
          </cell>
          <cell r="G1673">
            <v>0</v>
          </cell>
          <cell r="H1673" t="str">
            <v>RF</v>
          </cell>
          <cell r="I1673" t="str">
            <v>00070</v>
          </cell>
          <cell r="J1673" t="str">
            <v>03604256</v>
          </cell>
        </row>
        <row r="1674">
          <cell r="A1674">
            <v>3604073</v>
          </cell>
          <cell r="B1674" t="str">
            <v>SETTE</v>
          </cell>
          <cell r="C1674" t="str">
            <v>CATHERINE</v>
          </cell>
          <cell r="D1674" t="str">
            <v>RISORGIVE</v>
          </cell>
          <cell r="E1674">
            <v>0</v>
          </cell>
          <cell r="F1674">
            <v>2005</v>
          </cell>
          <cell r="G1674">
            <v>0</v>
          </cell>
          <cell r="H1674" t="str">
            <v>RF</v>
          </cell>
          <cell r="I1674" t="str">
            <v>00031</v>
          </cell>
          <cell r="J1674" t="str">
            <v>03604073</v>
          </cell>
        </row>
        <row r="1675">
          <cell r="A1675">
            <v>3607233</v>
          </cell>
          <cell r="B1675" t="str">
            <v>SILVELLO</v>
          </cell>
          <cell r="C1675" t="str">
            <v>EVA</v>
          </cell>
          <cell r="D1675" t="str">
            <v>POLISPORTIVA SALF ALTOPADOVANA</v>
          </cell>
          <cell r="E1675">
            <v>0</v>
          </cell>
          <cell r="F1675">
            <v>2006</v>
          </cell>
          <cell r="G1675">
            <v>0</v>
          </cell>
          <cell r="H1675" t="str">
            <v>RF</v>
          </cell>
          <cell r="I1675" t="str">
            <v>00145</v>
          </cell>
          <cell r="J1675" t="str">
            <v>03607233</v>
          </cell>
        </row>
        <row r="1676">
          <cell r="A1676">
            <v>3602776</v>
          </cell>
          <cell r="B1676" t="str">
            <v>SIMONETTO</v>
          </cell>
          <cell r="C1676" t="str">
            <v>ANNA</v>
          </cell>
          <cell r="D1676" t="str">
            <v>C.S.I. TEZZE SUL BRENTA</v>
          </cell>
          <cell r="E1676">
            <v>0</v>
          </cell>
          <cell r="F1676">
            <v>2005</v>
          </cell>
          <cell r="G1676">
            <v>0</v>
          </cell>
          <cell r="H1676" t="str">
            <v>RF</v>
          </cell>
          <cell r="I1676" t="str">
            <v>00134</v>
          </cell>
          <cell r="J1676" t="str">
            <v>03602776</v>
          </cell>
        </row>
        <row r="1677">
          <cell r="A1677">
            <v>3603719</v>
          </cell>
          <cell r="B1677" t="str">
            <v>SPATARO</v>
          </cell>
          <cell r="C1677" t="str">
            <v>ALICE</v>
          </cell>
          <cell r="D1677" t="str">
            <v>ATLETICA UNION CREAZZO A.S.D.</v>
          </cell>
          <cell r="E1677">
            <v>0</v>
          </cell>
          <cell r="F1677">
            <v>2005</v>
          </cell>
          <cell r="G1677">
            <v>0</v>
          </cell>
          <cell r="H1677" t="str">
            <v>RF</v>
          </cell>
          <cell r="I1677" t="str">
            <v>00101</v>
          </cell>
          <cell r="J1677" t="str">
            <v>03603719</v>
          </cell>
        </row>
        <row r="1678">
          <cell r="A1678">
            <v>3602543</v>
          </cell>
          <cell r="B1678" t="str">
            <v>STEFANI</v>
          </cell>
          <cell r="C1678" t="str">
            <v>MATILDA</v>
          </cell>
          <cell r="D1678" t="str">
            <v>ATLETICA UNION CREAZZO A.S.D.</v>
          </cell>
          <cell r="E1678">
            <v>0</v>
          </cell>
          <cell r="F1678">
            <v>2006</v>
          </cell>
          <cell r="G1678">
            <v>0</v>
          </cell>
          <cell r="H1678" t="str">
            <v>RF</v>
          </cell>
          <cell r="I1678" t="str">
            <v>00101</v>
          </cell>
          <cell r="J1678" t="str">
            <v>03602543</v>
          </cell>
        </row>
        <row r="1679">
          <cell r="A1679">
            <v>3603818</v>
          </cell>
          <cell r="B1679" t="str">
            <v>STERCHELE</v>
          </cell>
          <cell r="C1679" t="str">
            <v>SILVIA</v>
          </cell>
          <cell r="D1679" t="str">
            <v>G.S. LEONICENA</v>
          </cell>
          <cell r="E1679">
            <v>0</v>
          </cell>
          <cell r="F1679">
            <v>2006</v>
          </cell>
          <cell r="G1679">
            <v>0</v>
          </cell>
          <cell r="H1679" t="str">
            <v>RF</v>
          </cell>
          <cell r="I1679" t="str">
            <v>00136</v>
          </cell>
          <cell r="J1679" t="str">
            <v>03603818</v>
          </cell>
        </row>
        <row r="1680">
          <cell r="A1680">
            <v>3606298</v>
          </cell>
          <cell r="B1680" t="str">
            <v>STEVAN</v>
          </cell>
          <cell r="C1680" t="str">
            <v>BEATRICE</v>
          </cell>
          <cell r="D1680" t="str">
            <v>C.S.I. TEZZE SUL BRENTA</v>
          </cell>
          <cell r="E1680">
            <v>0</v>
          </cell>
          <cell r="F1680">
            <v>2005</v>
          </cell>
          <cell r="G1680">
            <v>0</v>
          </cell>
          <cell r="H1680" t="str">
            <v>RF</v>
          </cell>
          <cell r="I1680" t="str">
            <v>00134</v>
          </cell>
          <cell r="J1680" t="str">
            <v>03606298</v>
          </cell>
        </row>
        <row r="1681">
          <cell r="A1681">
            <v>3605208</v>
          </cell>
          <cell r="B1681" t="str">
            <v>STOCCHIERO</v>
          </cell>
          <cell r="C1681" t="str">
            <v>CHIARA</v>
          </cell>
          <cell r="D1681" t="str">
            <v>ATLETICA UNION CREAZZO A.S.D.</v>
          </cell>
          <cell r="E1681">
            <v>0</v>
          </cell>
          <cell r="F1681">
            <v>2005</v>
          </cell>
          <cell r="G1681">
            <v>0</v>
          </cell>
          <cell r="H1681" t="str">
            <v>RF</v>
          </cell>
          <cell r="I1681" t="str">
            <v>00101</v>
          </cell>
          <cell r="J1681" t="str">
            <v>03605208</v>
          </cell>
        </row>
        <row r="1682">
          <cell r="A1682">
            <v>3602546</v>
          </cell>
          <cell r="B1682" t="str">
            <v>TADIOTTO</v>
          </cell>
          <cell r="C1682" t="str">
            <v>MELISSA</v>
          </cell>
          <cell r="D1682" t="str">
            <v>ATLETICA UNION CREAZZO A.S.D.</v>
          </cell>
          <cell r="E1682">
            <v>0</v>
          </cell>
          <cell r="F1682">
            <v>2006</v>
          </cell>
          <cell r="G1682">
            <v>0</v>
          </cell>
          <cell r="H1682" t="str">
            <v>RF</v>
          </cell>
          <cell r="I1682" t="str">
            <v>00101</v>
          </cell>
          <cell r="J1682" t="str">
            <v>03602546</v>
          </cell>
        </row>
        <row r="1683">
          <cell r="A1683">
            <v>3604184</v>
          </cell>
          <cell r="B1683" t="str">
            <v>TOFFANIN</v>
          </cell>
          <cell r="C1683" t="str">
            <v>LAURA</v>
          </cell>
          <cell r="D1683" t="str">
            <v>C.S.I. TEZZE SUL BRENTA</v>
          </cell>
          <cell r="E1683">
            <v>0</v>
          </cell>
          <cell r="F1683">
            <v>2006</v>
          </cell>
          <cell r="G1683">
            <v>0</v>
          </cell>
          <cell r="H1683" t="str">
            <v>RF</v>
          </cell>
          <cell r="I1683" t="str">
            <v>00134</v>
          </cell>
          <cell r="J1683" t="str">
            <v>03604184</v>
          </cell>
        </row>
        <row r="1684">
          <cell r="A1684">
            <v>3604423</v>
          </cell>
          <cell r="B1684" t="str">
            <v>TRENTO</v>
          </cell>
          <cell r="C1684" t="str">
            <v>ASIA</v>
          </cell>
          <cell r="D1684" t="str">
            <v>POLISPORTIVA SALF ALTOPADOVANA</v>
          </cell>
          <cell r="E1684">
            <v>0</v>
          </cell>
          <cell r="F1684">
            <v>2005</v>
          </cell>
          <cell r="G1684">
            <v>0</v>
          </cell>
          <cell r="H1684" t="str">
            <v>RF</v>
          </cell>
          <cell r="I1684" t="str">
            <v>00145</v>
          </cell>
          <cell r="J1684" t="str">
            <v>03604423</v>
          </cell>
        </row>
        <row r="1685">
          <cell r="A1685">
            <v>3604007</v>
          </cell>
          <cell r="B1685" t="str">
            <v>VELLER</v>
          </cell>
          <cell r="C1685" t="str">
            <v>MARIA</v>
          </cell>
          <cell r="D1685" t="str">
            <v>POLISPORTIVA DUEVILLE</v>
          </cell>
          <cell r="E1685">
            <v>0</v>
          </cell>
          <cell r="F1685">
            <v>2006</v>
          </cell>
          <cell r="G1685">
            <v>0</v>
          </cell>
          <cell r="H1685" t="str">
            <v>RF</v>
          </cell>
          <cell r="I1685" t="str">
            <v>00112</v>
          </cell>
          <cell r="J1685" t="str">
            <v>03604007</v>
          </cell>
        </row>
        <row r="1686">
          <cell r="A1686">
            <v>3603819</v>
          </cell>
          <cell r="B1686" t="str">
            <v>VERGOLANI</v>
          </cell>
          <cell r="C1686" t="str">
            <v>NOEMI</v>
          </cell>
          <cell r="D1686" t="str">
            <v>G.S. LEONICENA</v>
          </cell>
          <cell r="E1686">
            <v>0</v>
          </cell>
          <cell r="F1686">
            <v>2006</v>
          </cell>
          <cell r="G1686">
            <v>0</v>
          </cell>
          <cell r="H1686" t="str">
            <v>RF</v>
          </cell>
          <cell r="I1686" t="str">
            <v>00136</v>
          </cell>
          <cell r="J1686" t="str">
            <v>03603819</v>
          </cell>
        </row>
        <row r="1687">
          <cell r="A1687">
            <v>3603247</v>
          </cell>
          <cell r="B1687" t="str">
            <v>VERONESE</v>
          </cell>
          <cell r="C1687" t="str">
            <v>ELENA</v>
          </cell>
          <cell r="D1687" t="str">
            <v>ATLETICA TRISSINO</v>
          </cell>
          <cell r="E1687">
            <v>0</v>
          </cell>
          <cell r="F1687">
            <v>2006</v>
          </cell>
          <cell r="G1687">
            <v>0</v>
          </cell>
          <cell r="H1687" t="str">
            <v>RF</v>
          </cell>
          <cell r="I1687" t="str">
            <v>00230</v>
          </cell>
          <cell r="J1687" t="str">
            <v>03603247</v>
          </cell>
        </row>
        <row r="1688">
          <cell r="A1688">
            <v>3602624</v>
          </cell>
          <cell r="B1688" t="str">
            <v>VICENTIN</v>
          </cell>
          <cell r="C1688" t="str">
            <v>GIULIA</v>
          </cell>
          <cell r="D1688" t="str">
            <v>ATLETICA MONTECCHIO MAGGIORE</v>
          </cell>
          <cell r="E1688">
            <v>0</v>
          </cell>
          <cell r="F1688">
            <v>2005</v>
          </cell>
          <cell r="G1688">
            <v>0</v>
          </cell>
          <cell r="H1688" t="str">
            <v>RF</v>
          </cell>
          <cell r="I1688" t="str">
            <v>00346</v>
          </cell>
          <cell r="J1688" t="str">
            <v>03602624</v>
          </cell>
        </row>
        <row r="1689">
          <cell r="A1689">
            <v>3603003</v>
          </cell>
          <cell r="B1689" t="str">
            <v>ZERBINATI</v>
          </cell>
          <cell r="C1689" t="str">
            <v>LINDA</v>
          </cell>
          <cell r="D1689" t="str">
            <v>GRUPPO SPORTIVO ALPINI VICENZA</v>
          </cell>
          <cell r="E1689">
            <v>0</v>
          </cell>
          <cell r="F1689">
            <v>2005</v>
          </cell>
          <cell r="G1689">
            <v>0</v>
          </cell>
          <cell r="H1689" t="str">
            <v>RF</v>
          </cell>
          <cell r="I1689" t="str">
            <v>00288</v>
          </cell>
          <cell r="J1689" t="str">
            <v>03603003</v>
          </cell>
        </row>
        <row r="1690">
          <cell r="A1690">
            <v>3602299</v>
          </cell>
          <cell r="B1690" t="str">
            <v>ZUCCHI</v>
          </cell>
          <cell r="C1690" t="str">
            <v>ESTER</v>
          </cell>
          <cell r="D1690" t="str">
            <v>POL. DIL. MONTECCHIO PRECALCINO</v>
          </cell>
          <cell r="E1690">
            <v>0</v>
          </cell>
          <cell r="F1690">
            <v>2006</v>
          </cell>
          <cell r="G1690">
            <v>0</v>
          </cell>
          <cell r="H1690" t="str">
            <v>RF</v>
          </cell>
          <cell r="I1690" t="str">
            <v>00004</v>
          </cell>
          <cell r="J1690" t="str">
            <v>03602299</v>
          </cell>
        </row>
        <row r="1691">
          <cell r="A1691">
            <v>3602300</v>
          </cell>
          <cell r="B1691" t="str">
            <v>ZUCCON</v>
          </cell>
          <cell r="C1691" t="str">
            <v>ALESSIA</v>
          </cell>
          <cell r="D1691" t="str">
            <v>ATLETICA UNION CREAZZO A.S.D.</v>
          </cell>
          <cell r="E1691">
            <v>0</v>
          </cell>
          <cell r="F1691">
            <v>2005</v>
          </cell>
          <cell r="G1691">
            <v>0</v>
          </cell>
          <cell r="H1691" t="str">
            <v>RF</v>
          </cell>
          <cell r="I1691" t="str">
            <v>00101</v>
          </cell>
          <cell r="J1691" t="str">
            <v>03602300</v>
          </cell>
        </row>
        <row r="1692">
          <cell r="A1692">
            <v>3602266</v>
          </cell>
          <cell r="B1692" t="str">
            <v>AGARAJ</v>
          </cell>
          <cell r="C1692" t="str">
            <v>MATTIAS</v>
          </cell>
          <cell r="D1692" t="str">
            <v>POL. DIL. MONTECCHIO PRECALCINO</v>
          </cell>
          <cell r="E1692">
            <v>0</v>
          </cell>
          <cell r="F1692">
            <v>2006</v>
          </cell>
          <cell r="G1692">
            <v>0</v>
          </cell>
          <cell r="H1692" t="str">
            <v>RM</v>
          </cell>
          <cell r="I1692" t="str">
            <v>00004</v>
          </cell>
          <cell r="J1692" t="str">
            <v>03602266</v>
          </cell>
        </row>
        <row r="1693">
          <cell r="A1693">
            <v>3606411</v>
          </cell>
          <cell r="B1693" t="str">
            <v>AGBOBU</v>
          </cell>
          <cell r="C1693" t="str">
            <v>EMMANUEL</v>
          </cell>
          <cell r="D1693" t="str">
            <v>AMICI DELL'ATLETICA VICENZA</v>
          </cell>
          <cell r="E1693">
            <v>0</v>
          </cell>
          <cell r="F1693">
            <v>2005</v>
          </cell>
          <cell r="G1693">
            <v>0</v>
          </cell>
          <cell r="H1693" t="str">
            <v>RM</v>
          </cell>
          <cell r="I1693" t="str">
            <v>00265</v>
          </cell>
          <cell r="J1693" t="str">
            <v>03606411</v>
          </cell>
        </row>
        <row r="1694">
          <cell r="A1694">
            <v>3604555</v>
          </cell>
          <cell r="B1694" t="str">
            <v>AGUDELO</v>
          </cell>
          <cell r="C1694" t="str">
            <v>LORENZO</v>
          </cell>
          <cell r="D1694" t="str">
            <v>RISORGIVE</v>
          </cell>
          <cell r="E1694">
            <v>0</v>
          </cell>
          <cell r="F1694">
            <v>2005</v>
          </cell>
          <cell r="G1694">
            <v>0</v>
          </cell>
          <cell r="H1694" t="str">
            <v>RM</v>
          </cell>
          <cell r="I1694" t="str">
            <v>00031</v>
          </cell>
          <cell r="J1694" t="str">
            <v>03604555</v>
          </cell>
        </row>
        <row r="1695">
          <cell r="A1695">
            <v>3607639</v>
          </cell>
          <cell r="B1695" t="str">
            <v>ALESSI</v>
          </cell>
          <cell r="C1695" t="str">
            <v>MATTIA</v>
          </cell>
          <cell r="D1695" t="str">
            <v>CSI ATLETICA COLLI BERICI A.S.D.</v>
          </cell>
          <cell r="E1695">
            <v>0</v>
          </cell>
          <cell r="F1695">
            <v>2005</v>
          </cell>
          <cell r="G1695">
            <v>0</v>
          </cell>
          <cell r="H1695" t="str">
            <v>RM</v>
          </cell>
          <cell r="I1695" t="str">
            <v>00070</v>
          </cell>
          <cell r="J1695" t="str">
            <v>03607639</v>
          </cell>
        </row>
        <row r="1696">
          <cell r="A1696">
            <v>3602781</v>
          </cell>
          <cell r="B1696" t="str">
            <v>ALZIATI</v>
          </cell>
          <cell r="C1696" t="str">
            <v>STEVEN</v>
          </cell>
          <cell r="D1696" t="str">
            <v>C.S.I. TEZZE SUL BRENTA</v>
          </cell>
          <cell r="E1696">
            <v>0</v>
          </cell>
          <cell r="F1696">
            <v>2006</v>
          </cell>
          <cell r="G1696">
            <v>0</v>
          </cell>
          <cell r="H1696" t="str">
            <v>RM</v>
          </cell>
          <cell r="I1696" t="str">
            <v>00134</v>
          </cell>
          <cell r="J1696" t="str">
            <v>03602781</v>
          </cell>
        </row>
        <row r="1697">
          <cell r="A1697">
            <v>3605819</v>
          </cell>
          <cell r="B1697" t="str">
            <v>ANTIC</v>
          </cell>
          <cell r="C1697" t="str">
            <v>DANIJEL</v>
          </cell>
          <cell r="D1697" t="str">
            <v>POLISPORTIVA DUEVILLE</v>
          </cell>
          <cell r="E1697">
            <v>0</v>
          </cell>
          <cell r="F1697">
            <v>2005</v>
          </cell>
          <cell r="G1697">
            <v>0</v>
          </cell>
          <cell r="H1697" t="str">
            <v>RM</v>
          </cell>
          <cell r="I1697" t="str">
            <v>00112</v>
          </cell>
          <cell r="J1697" t="str">
            <v>03605819</v>
          </cell>
        </row>
        <row r="1698">
          <cell r="A1698">
            <v>3607248</v>
          </cell>
          <cell r="B1698" t="str">
            <v>ANTONELLO</v>
          </cell>
          <cell r="C1698" t="str">
            <v>PARIDE</v>
          </cell>
          <cell r="D1698" t="str">
            <v>POLISPORTIVA SALF ALTOPADOVANA</v>
          </cell>
          <cell r="E1698">
            <v>0</v>
          </cell>
          <cell r="F1698">
            <v>2006</v>
          </cell>
          <cell r="G1698">
            <v>0</v>
          </cell>
          <cell r="H1698" t="str">
            <v>RM</v>
          </cell>
          <cell r="I1698" t="str">
            <v>00145</v>
          </cell>
          <cell r="J1698" t="str">
            <v>03607248</v>
          </cell>
        </row>
        <row r="1699">
          <cell r="A1699">
            <v>3602440</v>
          </cell>
          <cell r="B1699" t="str">
            <v>ARPEGARO</v>
          </cell>
          <cell r="C1699" t="str">
            <v>ANDREA</v>
          </cell>
          <cell r="D1699" t="str">
            <v>ATLETICA UNION CREAZZO A.S.D.</v>
          </cell>
          <cell r="E1699">
            <v>0</v>
          </cell>
          <cell r="F1699">
            <v>2006</v>
          </cell>
          <cell r="G1699">
            <v>0</v>
          </cell>
          <cell r="H1699" t="str">
            <v>RM</v>
          </cell>
          <cell r="I1699" t="str">
            <v>00101</v>
          </cell>
          <cell r="J1699" t="str">
            <v>03602440</v>
          </cell>
        </row>
        <row r="1700">
          <cell r="A1700">
            <v>3604196</v>
          </cell>
          <cell r="B1700" t="str">
            <v>ASTRINI</v>
          </cell>
          <cell r="C1700" t="str">
            <v>TOMMASO</v>
          </cell>
          <cell r="D1700" t="str">
            <v>CSI ATLETICA COLLI BERICI A.S.D.</v>
          </cell>
          <cell r="E1700">
            <v>0</v>
          </cell>
          <cell r="F1700">
            <v>2005</v>
          </cell>
          <cell r="G1700">
            <v>0</v>
          </cell>
          <cell r="H1700" t="str">
            <v>RM</v>
          </cell>
          <cell r="I1700" t="str">
            <v>00070</v>
          </cell>
          <cell r="J1700" t="str">
            <v>03604196</v>
          </cell>
        </row>
        <row r="1701">
          <cell r="A1701">
            <v>3605139</v>
          </cell>
          <cell r="B1701" t="str">
            <v>BACCINELLI</v>
          </cell>
          <cell r="C1701" t="str">
            <v>VITTORIO</v>
          </cell>
          <cell r="D1701" t="str">
            <v>ATLETICA UNION CREAZZO A.S.D.</v>
          </cell>
          <cell r="E1701">
            <v>0</v>
          </cell>
          <cell r="F1701">
            <v>2005</v>
          </cell>
          <cell r="G1701">
            <v>0</v>
          </cell>
          <cell r="H1701" t="str">
            <v>RM</v>
          </cell>
          <cell r="I1701" t="str">
            <v>00101</v>
          </cell>
          <cell r="J1701" t="str">
            <v>03605139</v>
          </cell>
        </row>
        <row r="1702">
          <cell r="A1702">
            <v>3604015</v>
          </cell>
          <cell r="B1702" t="str">
            <v>BADAMI</v>
          </cell>
          <cell r="C1702" t="str">
            <v>DAMIANO</v>
          </cell>
          <cell r="D1702" t="str">
            <v>POLISPORTIVA DUEVILLE</v>
          </cell>
          <cell r="E1702">
            <v>0</v>
          </cell>
          <cell r="F1702">
            <v>2005</v>
          </cell>
          <cell r="G1702">
            <v>0</v>
          </cell>
          <cell r="H1702" t="str">
            <v>RM</v>
          </cell>
          <cell r="I1702" t="str">
            <v>00112</v>
          </cell>
          <cell r="J1702" t="str">
            <v>03604015</v>
          </cell>
        </row>
        <row r="1703">
          <cell r="A1703">
            <v>3602592</v>
          </cell>
          <cell r="B1703" t="str">
            <v>BALZARIN</v>
          </cell>
          <cell r="C1703" t="str">
            <v>JACOPO</v>
          </cell>
          <cell r="D1703" t="str">
            <v>ATLETICA MONTECCHIO MAGGIORE</v>
          </cell>
          <cell r="E1703">
            <v>0</v>
          </cell>
          <cell r="F1703">
            <v>2005</v>
          </cell>
          <cell r="G1703">
            <v>0</v>
          </cell>
          <cell r="H1703" t="str">
            <v>RM</v>
          </cell>
          <cell r="I1703" t="str">
            <v>00346</v>
          </cell>
          <cell r="J1703" t="str">
            <v>03602592</v>
          </cell>
        </row>
        <row r="1704">
          <cell r="A1704">
            <v>3603188</v>
          </cell>
          <cell r="B1704" t="str">
            <v>BARCHERI</v>
          </cell>
          <cell r="C1704" t="str">
            <v>DAVIDE</v>
          </cell>
          <cell r="D1704" t="str">
            <v>AMICI DELL'ATLETICA VICENZA</v>
          </cell>
          <cell r="E1704">
            <v>0</v>
          </cell>
          <cell r="F1704">
            <v>2006</v>
          </cell>
          <cell r="G1704">
            <v>0</v>
          </cell>
          <cell r="H1704" t="str">
            <v>RM</v>
          </cell>
          <cell r="I1704" t="str">
            <v>00265</v>
          </cell>
          <cell r="J1704" t="str">
            <v>03603188</v>
          </cell>
        </row>
        <row r="1705">
          <cell r="A1705">
            <v>3604553</v>
          </cell>
          <cell r="B1705" t="str">
            <v>BATTISTIN</v>
          </cell>
          <cell r="C1705" t="str">
            <v>GIOVANNI</v>
          </cell>
          <cell r="D1705" t="str">
            <v>A.P.D. VALDAGNO</v>
          </cell>
          <cell r="E1705">
            <v>0</v>
          </cell>
          <cell r="F1705">
            <v>2005</v>
          </cell>
          <cell r="G1705">
            <v>0</v>
          </cell>
          <cell r="H1705" t="str">
            <v>RM</v>
          </cell>
          <cell r="I1705" t="str">
            <v>00135</v>
          </cell>
          <cell r="J1705" t="str">
            <v>03604553</v>
          </cell>
        </row>
        <row r="1706">
          <cell r="A1706">
            <v>3602382</v>
          </cell>
          <cell r="B1706" t="str">
            <v>BEDIN</v>
          </cell>
          <cell r="C1706" t="str">
            <v>VASCO</v>
          </cell>
          <cell r="D1706" t="str">
            <v>RISORGIVE</v>
          </cell>
          <cell r="E1706">
            <v>0</v>
          </cell>
          <cell r="F1706">
            <v>2005</v>
          </cell>
          <cell r="G1706">
            <v>0</v>
          </cell>
          <cell r="H1706" t="str">
            <v>RM</v>
          </cell>
          <cell r="I1706" t="str">
            <v>00031</v>
          </cell>
          <cell r="J1706" t="str">
            <v>03602382</v>
          </cell>
        </row>
        <row r="1707">
          <cell r="A1707">
            <v>3603498</v>
          </cell>
          <cell r="B1707" t="str">
            <v>BERNARDI</v>
          </cell>
          <cell r="C1707" t="str">
            <v>MATTEO</v>
          </cell>
          <cell r="D1707" t="str">
            <v>U.S. SUMMANO</v>
          </cell>
          <cell r="E1707">
            <v>0</v>
          </cell>
          <cell r="F1707">
            <v>2006</v>
          </cell>
          <cell r="G1707">
            <v>0</v>
          </cell>
          <cell r="H1707" t="str">
            <v>RM</v>
          </cell>
          <cell r="I1707" t="str">
            <v>00137</v>
          </cell>
          <cell r="J1707" t="str">
            <v>03603498</v>
          </cell>
        </row>
        <row r="1708">
          <cell r="A1708">
            <v>3604406</v>
          </cell>
          <cell r="B1708" t="str">
            <v>BERTONCELLO</v>
          </cell>
          <cell r="C1708" t="str">
            <v>MIRKO</v>
          </cell>
          <cell r="D1708" t="str">
            <v>POLISPORTIVA SALF ALTOPADOVANA</v>
          </cell>
          <cell r="E1708">
            <v>0</v>
          </cell>
          <cell r="F1708">
            <v>2006</v>
          </cell>
          <cell r="G1708">
            <v>0</v>
          </cell>
          <cell r="H1708" t="str">
            <v>RM</v>
          </cell>
          <cell r="I1708" t="str">
            <v>00145</v>
          </cell>
          <cell r="J1708" t="str">
            <v>03604406</v>
          </cell>
        </row>
        <row r="1709">
          <cell r="A1709">
            <v>3603544</v>
          </cell>
          <cell r="B1709" t="str">
            <v>BERTUZZO</v>
          </cell>
          <cell r="C1709" t="str">
            <v>EUGENIO</v>
          </cell>
          <cell r="D1709" t="str">
            <v>AMICI DELL'ATLETICA VICENZA</v>
          </cell>
          <cell r="E1709">
            <v>0</v>
          </cell>
          <cell r="F1709">
            <v>2005</v>
          </cell>
          <cell r="G1709">
            <v>0</v>
          </cell>
          <cell r="H1709" t="str">
            <v>RM</v>
          </cell>
          <cell r="I1709" t="str">
            <v>00265</v>
          </cell>
          <cell r="J1709" t="str">
            <v>03603544</v>
          </cell>
        </row>
        <row r="1710">
          <cell r="A1710">
            <v>3604434</v>
          </cell>
          <cell r="B1710" t="str">
            <v>BIZZOTTO</v>
          </cell>
          <cell r="C1710" t="str">
            <v>MATTIA</v>
          </cell>
          <cell r="D1710" t="str">
            <v>POLISPORTIVA SALF ALTOPADOVANA</v>
          </cell>
          <cell r="E1710">
            <v>0</v>
          </cell>
          <cell r="F1710">
            <v>2005</v>
          </cell>
          <cell r="G1710">
            <v>0</v>
          </cell>
          <cell r="H1710" t="str">
            <v>RM</v>
          </cell>
          <cell r="I1710" t="str">
            <v>00145</v>
          </cell>
          <cell r="J1710" t="str">
            <v>03604434</v>
          </cell>
        </row>
        <row r="1711">
          <cell r="A1711">
            <v>3603263</v>
          </cell>
          <cell r="B1711" t="str">
            <v>BOCCADAMO</v>
          </cell>
          <cell r="C1711" t="str">
            <v>MICHELE</v>
          </cell>
          <cell r="D1711" t="str">
            <v>A.P.D. VALDAGNO</v>
          </cell>
          <cell r="E1711">
            <v>0</v>
          </cell>
          <cell r="F1711">
            <v>2005</v>
          </cell>
          <cell r="G1711">
            <v>0</v>
          </cell>
          <cell r="H1711" t="str">
            <v>RM</v>
          </cell>
          <cell r="I1711" t="str">
            <v>00135</v>
          </cell>
          <cell r="J1711" t="str">
            <v>03603263</v>
          </cell>
        </row>
        <row r="1712">
          <cell r="A1712">
            <v>3603266</v>
          </cell>
          <cell r="B1712" t="str">
            <v>BRAGGION</v>
          </cell>
          <cell r="C1712" t="str">
            <v>FRANCESCO</v>
          </cell>
          <cell r="D1712" t="str">
            <v>A.P.D. VALDAGNO</v>
          </cell>
          <cell r="E1712">
            <v>0</v>
          </cell>
          <cell r="F1712">
            <v>2005</v>
          </cell>
          <cell r="G1712">
            <v>0</v>
          </cell>
          <cell r="H1712" t="str">
            <v>RM</v>
          </cell>
          <cell r="I1712" t="str">
            <v>00135</v>
          </cell>
          <cell r="J1712" t="str">
            <v>03603266</v>
          </cell>
        </row>
        <row r="1713">
          <cell r="A1713">
            <v>3603039</v>
          </cell>
          <cell r="B1713" t="str">
            <v>BRUNELLO</v>
          </cell>
          <cell r="C1713" t="str">
            <v>CESARE</v>
          </cell>
          <cell r="D1713" t="str">
            <v>ATLETICA ARZIGNANO</v>
          </cell>
          <cell r="E1713">
            <v>0</v>
          </cell>
          <cell r="F1713">
            <v>2006</v>
          </cell>
          <cell r="G1713">
            <v>0</v>
          </cell>
          <cell r="H1713" t="str">
            <v>RM</v>
          </cell>
          <cell r="I1713" t="str">
            <v>00131</v>
          </cell>
          <cell r="J1713" t="str">
            <v>03603039</v>
          </cell>
        </row>
        <row r="1714">
          <cell r="A1714">
            <v>3603322</v>
          </cell>
          <cell r="B1714" t="str">
            <v>BUSSARELLO</v>
          </cell>
          <cell r="C1714" t="str">
            <v>DIEGO</v>
          </cell>
          <cell r="D1714" t="str">
            <v>ATLETICA VALCHIAMPO</v>
          </cell>
          <cell r="E1714">
            <v>0</v>
          </cell>
          <cell r="F1714">
            <v>2006</v>
          </cell>
          <cell r="G1714">
            <v>0</v>
          </cell>
          <cell r="H1714" t="str">
            <v>RM</v>
          </cell>
          <cell r="I1714" t="str">
            <v>00140</v>
          </cell>
          <cell r="J1714" t="str">
            <v>03603322</v>
          </cell>
        </row>
        <row r="1715">
          <cell r="A1715">
            <v>3607358</v>
          </cell>
          <cell r="B1715" t="str">
            <v>CAILOTTO</v>
          </cell>
          <cell r="C1715" t="str">
            <v>TOMMASO</v>
          </cell>
          <cell r="D1715" t="str">
            <v>CSI ATLETICA COLLI BERICI A.S.D.</v>
          </cell>
          <cell r="E1715">
            <v>0</v>
          </cell>
          <cell r="F1715">
            <v>2005</v>
          </cell>
          <cell r="G1715">
            <v>0</v>
          </cell>
          <cell r="H1715" t="str">
            <v>RM</v>
          </cell>
          <cell r="I1715" t="str">
            <v>00070</v>
          </cell>
          <cell r="J1715" t="str">
            <v>03607358</v>
          </cell>
        </row>
        <row r="1716">
          <cell r="A1716">
            <v>3605620</v>
          </cell>
          <cell r="B1716" t="str">
            <v>CANAZZA</v>
          </cell>
          <cell r="C1716" t="str">
            <v>MARCO</v>
          </cell>
          <cell r="D1716" t="str">
            <v>AMICI DELL'ATLETICA VICENZA</v>
          </cell>
          <cell r="E1716">
            <v>0</v>
          </cell>
          <cell r="F1716">
            <v>2006</v>
          </cell>
          <cell r="G1716">
            <v>0</v>
          </cell>
          <cell r="H1716" t="str">
            <v>RM</v>
          </cell>
          <cell r="I1716" t="str">
            <v>00265</v>
          </cell>
          <cell r="J1716" t="str">
            <v>03605620</v>
          </cell>
        </row>
        <row r="1717">
          <cell r="A1717">
            <v>3602269</v>
          </cell>
          <cell r="B1717" t="str">
            <v>CAPPELLOTTO</v>
          </cell>
          <cell r="C1717" t="str">
            <v>FILIPPO</v>
          </cell>
          <cell r="D1717" t="str">
            <v>POL. DIL. MONTECCHIO PRECALCINO</v>
          </cell>
          <cell r="E1717">
            <v>0</v>
          </cell>
          <cell r="F1717">
            <v>2006</v>
          </cell>
          <cell r="G1717">
            <v>0</v>
          </cell>
          <cell r="H1717" t="str">
            <v>RM</v>
          </cell>
          <cell r="I1717" t="str">
            <v>00004</v>
          </cell>
          <cell r="J1717" t="str">
            <v>03602269</v>
          </cell>
        </row>
        <row r="1718">
          <cell r="A1718">
            <v>3603551</v>
          </cell>
          <cell r="B1718" t="str">
            <v>CAPUTO</v>
          </cell>
          <cell r="C1718" t="str">
            <v>FRANCESCO RUBEN</v>
          </cell>
          <cell r="D1718" t="str">
            <v>AMICI DELL'ATLETICA VICENZA</v>
          </cell>
          <cell r="E1718">
            <v>0</v>
          </cell>
          <cell r="F1718">
            <v>2005</v>
          </cell>
          <cell r="G1718">
            <v>0</v>
          </cell>
          <cell r="H1718" t="str">
            <v>RM</v>
          </cell>
          <cell r="I1718" t="str">
            <v>00265</v>
          </cell>
          <cell r="J1718" t="str">
            <v>03603551</v>
          </cell>
        </row>
        <row r="1719">
          <cell r="A1719">
            <v>3603948</v>
          </cell>
          <cell r="B1719" t="str">
            <v>CARLETTI</v>
          </cell>
          <cell r="C1719" t="str">
            <v>GIANLUCA</v>
          </cell>
          <cell r="D1719" t="str">
            <v>POLISPORTIVA DUEVILLE</v>
          </cell>
          <cell r="E1719">
            <v>0</v>
          </cell>
          <cell r="F1719">
            <v>2006</v>
          </cell>
          <cell r="G1719">
            <v>0</v>
          </cell>
          <cell r="H1719" t="str">
            <v>RM</v>
          </cell>
          <cell r="I1719" t="str">
            <v>00112</v>
          </cell>
          <cell r="J1719" t="str">
            <v>03603948</v>
          </cell>
        </row>
        <row r="1720">
          <cell r="A1720">
            <v>3603772</v>
          </cell>
          <cell r="B1720" t="str">
            <v>CASTEGNARO</v>
          </cell>
          <cell r="C1720" t="str">
            <v>LUCA</v>
          </cell>
          <cell r="D1720" t="str">
            <v>G.S. LEONICENA</v>
          </cell>
          <cell r="E1720">
            <v>0</v>
          </cell>
          <cell r="F1720">
            <v>2006</v>
          </cell>
          <cell r="G1720">
            <v>0</v>
          </cell>
          <cell r="H1720" t="str">
            <v>RM</v>
          </cell>
          <cell r="I1720" t="str">
            <v>00136</v>
          </cell>
          <cell r="J1720" t="str">
            <v>03603772</v>
          </cell>
        </row>
        <row r="1721">
          <cell r="A1721">
            <v>3604582</v>
          </cell>
          <cell r="B1721" t="str">
            <v>CATTAPAN</v>
          </cell>
          <cell r="C1721" t="str">
            <v>MICHAEL</v>
          </cell>
          <cell r="D1721" t="str">
            <v>POLISPORTIVA SALF ALTOPADOVANA</v>
          </cell>
          <cell r="E1721">
            <v>0</v>
          </cell>
          <cell r="F1721">
            <v>2005</v>
          </cell>
          <cell r="G1721">
            <v>0</v>
          </cell>
          <cell r="H1721" t="str">
            <v>RM</v>
          </cell>
          <cell r="I1721" t="str">
            <v>00145</v>
          </cell>
          <cell r="J1721" t="str">
            <v>03604582</v>
          </cell>
        </row>
        <row r="1722">
          <cell r="A1722">
            <v>3603041</v>
          </cell>
          <cell r="B1722" t="str">
            <v>CAZZOLA</v>
          </cell>
          <cell r="C1722" t="str">
            <v>DANIELE</v>
          </cell>
          <cell r="D1722" t="str">
            <v>ATLETICA ARZIGNANO</v>
          </cell>
          <cell r="E1722">
            <v>0</v>
          </cell>
          <cell r="F1722">
            <v>2006</v>
          </cell>
          <cell r="G1722">
            <v>0</v>
          </cell>
          <cell r="H1722" t="str">
            <v>RM</v>
          </cell>
          <cell r="I1722" t="str">
            <v>00131</v>
          </cell>
          <cell r="J1722" t="str">
            <v>03603041</v>
          </cell>
        </row>
        <row r="1723">
          <cell r="A1723">
            <v>3606620</v>
          </cell>
          <cell r="B1723" t="str">
            <v>CELEGHIN</v>
          </cell>
          <cell r="C1723" t="str">
            <v>ANTONIO</v>
          </cell>
          <cell r="D1723" t="str">
            <v>POLISPORTIVA SALF ALTOPADOVANA</v>
          </cell>
          <cell r="E1723">
            <v>0</v>
          </cell>
          <cell r="F1723">
            <v>2005</v>
          </cell>
          <cell r="G1723">
            <v>0</v>
          </cell>
          <cell r="H1723" t="str">
            <v>RM</v>
          </cell>
          <cell r="I1723" t="str">
            <v>00145</v>
          </cell>
          <cell r="J1723" t="str">
            <v>03606620</v>
          </cell>
        </row>
        <row r="1724">
          <cell r="A1724">
            <v>3605449</v>
          </cell>
          <cell r="B1724" t="str">
            <v>CENEDESE</v>
          </cell>
          <cell r="C1724" t="str">
            <v>VALERIO</v>
          </cell>
          <cell r="D1724" t="str">
            <v>ATLETICA UNION CREAZZO A.S.D.</v>
          </cell>
          <cell r="E1724">
            <v>0</v>
          </cell>
          <cell r="F1724">
            <v>2005</v>
          </cell>
          <cell r="G1724">
            <v>0</v>
          </cell>
          <cell r="H1724" t="str">
            <v>RM</v>
          </cell>
          <cell r="I1724" t="str">
            <v>00101</v>
          </cell>
          <cell r="J1724" t="str">
            <v>03605449</v>
          </cell>
        </row>
        <row r="1725">
          <cell r="A1725">
            <v>3607354</v>
          </cell>
          <cell r="B1725" t="str">
            <v>CHIARIONI</v>
          </cell>
          <cell r="C1725" t="str">
            <v>ERIK JUNIOR</v>
          </cell>
          <cell r="D1725" t="str">
            <v>POLISPORTIVA SALF ALTOPADOVANA</v>
          </cell>
          <cell r="E1725">
            <v>0</v>
          </cell>
          <cell r="F1725">
            <v>2006</v>
          </cell>
          <cell r="G1725">
            <v>0</v>
          </cell>
          <cell r="H1725" t="str">
            <v>RM</v>
          </cell>
          <cell r="I1725" t="str">
            <v>00145</v>
          </cell>
          <cell r="J1725" t="str">
            <v>03607354</v>
          </cell>
        </row>
        <row r="1726">
          <cell r="A1726">
            <v>3604209</v>
          </cell>
          <cell r="B1726" t="str">
            <v>CONTE</v>
          </cell>
          <cell r="C1726" t="str">
            <v>GIULIO</v>
          </cell>
          <cell r="D1726" t="str">
            <v>CSI ATLETICA COLLI BERICI A.S.D.</v>
          </cell>
          <cell r="E1726">
            <v>0</v>
          </cell>
          <cell r="F1726">
            <v>2005</v>
          </cell>
          <cell r="G1726">
            <v>0</v>
          </cell>
          <cell r="H1726" t="str">
            <v>RM</v>
          </cell>
          <cell r="I1726" t="str">
            <v>00070</v>
          </cell>
          <cell r="J1726" t="str">
            <v>03604209</v>
          </cell>
        </row>
        <row r="1727">
          <cell r="A1727">
            <v>3603193</v>
          </cell>
          <cell r="B1727" t="str">
            <v>COSMO</v>
          </cell>
          <cell r="C1727" t="str">
            <v>NICOLO'</v>
          </cell>
          <cell r="D1727" t="str">
            <v>AMICI DELL'ATLETICA VICENZA</v>
          </cell>
          <cell r="E1727">
            <v>0</v>
          </cell>
          <cell r="F1727">
            <v>2005</v>
          </cell>
          <cell r="G1727">
            <v>0</v>
          </cell>
          <cell r="H1727" t="str">
            <v>RM</v>
          </cell>
          <cell r="I1727" t="str">
            <v>00265</v>
          </cell>
          <cell r="J1727" t="str">
            <v>03603193</v>
          </cell>
        </row>
        <row r="1728">
          <cell r="A1728">
            <v>3603867</v>
          </cell>
          <cell r="B1728" t="str">
            <v>CRAPARO</v>
          </cell>
          <cell r="C1728" t="str">
            <v>GIUSEPPE</v>
          </cell>
          <cell r="D1728" t="str">
            <v>ATLETICA CALDOGNO '93</v>
          </cell>
          <cell r="E1728">
            <v>0</v>
          </cell>
          <cell r="F1728">
            <v>2005</v>
          </cell>
          <cell r="G1728">
            <v>0</v>
          </cell>
          <cell r="H1728" t="str">
            <v>RM</v>
          </cell>
          <cell r="I1728" t="str">
            <v>00129</v>
          </cell>
          <cell r="J1728" t="str">
            <v>03603867</v>
          </cell>
        </row>
        <row r="1729">
          <cell r="A1729">
            <v>3603958</v>
          </cell>
          <cell r="B1729" t="str">
            <v>CULICI</v>
          </cell>
          <cell r="C1729" t="str">
            <v>LORENZO</v>
          </cell>
          <cell r="D1729" t="str">
            <v>POLISPORTIVA DUEVILLE</v>
          </cell>
          <cell r="E1729">
            <v>0</v>
          </cell>
          <cell r="F1729">
            <v>2006</v>
          </cell>
          <cell r="G1729">
            <v>0</v>
          </cell>
          <cell r="H1729" t="str">
            <v>RM</v>
          </cell>
          <cell r="I1729" t="str">
            <v>00112</v>
          </cell>
          <cell r="J1729" t="str">
            <v>03603958</v>
          </cell>
        </row>
        <row r="1730">
          <cell r="A1730">
            <v>3603868</v>
          </cell>
          <cell r="B1730" t="str">
            <v>CUNICO</v>
          </cell>
          <cell r="C1730" t="str">
            <v>GIANLUCA</v>
          </cell>
          <cell r="D1730" t="str">
            <v>ATLETICA CALDOGNO '93</v>
          </cell>
          <cell r="E1730">
            <v>0</v>
          </cell>
          <cell r="F1730">
            <v>2006</v>
          </cell>
          <cell r="G1730">
            <v>0</v>
          </cell>
          <cell r="H1730" t="str">
            <v>RM</v>
          </cell>
          <cell r="I1730" t="str">
            <v>00129</v>
          </cell>
          <cell r="J1730" t="str">
            <v>03603868</v>
          </cell>
        </row>
        <row r="1731">
          <cell r="A1731">
            <v>3602276</v>
          </cell>
          <cell r="B1731" t="str">
            <v>DAL ZOTTO</v>
          </cell>
          <cell r="C1731" t="str">
            <v>PIETRO</v>
          </cell>
          <cell r="D1731" t="str">
            <v>POL. DIL. MONTECCHIO PRECALCINO</v>
          </cell>
          <cell r="E1731">
            <v>0</v>
          </cell>
          <cell r="F1731">
            <v>2006</v>
          </cell>
          <cell r="G1731">
            <v>0</v>
          </cell>
          <cell r="H1731" t="str">
            <v>RM</v>
          </cell>
          <cell r="I1731" t="str">
            <v>00004</v>
          </cell>
          <cell r="J1731" t="str">
            <v>03602276</v>
          </cell>
        </row>
        <row r="1732">
          <cell r="A1732">
            <v>3603777</v>
          </cell>
          <cell r="B1732" t="str">
            <v>DALLA BONA</v>
          </cell>
          <cell r="C1732" t="str">
            <v>SAMUELE</v>
          </cell>
          <cell r="D1732" t="str">
            <v>G.S. LEONICENA</v>
          </cell>
          <cell r="E1732">
            <v>0</v>
          </cell>
          <cell r="F1732">
            <v>2005</v>
          </cell>
          <cell r="G1732">
            <v>0</v>
          </cell>
          <cell r="H1732" t="str">
            <v>RM</v>
          </cell>
          <cell r="I1732" t="str">
            <v>00136</v>
          </cell>
          <cell r="J1732" t="str">
            <v>03603777</v>
          </cell>
        </row>
        <row r="1733">
          <cell r="A1733">
            <v>3603558</v>
          </cell>
          <cell r="B1733" t="str">
            <v>DE BIASI</v>
          </cell>
          <cell r="C1733" t="str">
            <v>ANTONIO</v>
          </cell>
          <cell r="D1733" t="str">
            <v>AMICI DELL'ATLETICA VICENZA</v>
          </cell>
          <cell r="E1733">
            <v>0</v>
          </cell>
          <cell r="F1733">
            <v>2005</v>
          </cell>
          <cell r="G1733">
            <v>0</v>
          </cell>
          <cell r="H1733" t="str">
            <v>RM</v>
          </cell>
          <cell r="I1733" t="str">
            <v>00265</v>
          </cell>
          <cell r="J1733" t="str">
            <v>03603558</v>
          </cell>
        </row>
        <row r="1734">
          <cell r="A1734">
            <v>3602475</v>
          </cell>
          <cell r="B1734" t="str">
            <v>DE CAO</v>
          </cell>
          <cell r="C1734" t="str">
            <v>FRANCESCO</v>
          </cell>
          <cell r="D1734" t="str">
            <v>ATLETICA UNION CREAZZO A.S.D.</v>
          </cell>
          <cell r="E1734">
            <v>0</v>
          </cell>
          <cell r="F1734">
            <v>2006</v>
          </cell>
          <cell r="G1734">
            <v>0</v>
          </cell>
          <cell r="H1734" t="str">
            <v>RM</v>
          </cell>
          <cell r="I1734" t="str">
            <v>00101</v>
          </cell>
          <cell r="J1734" t="str">
            <v>03602475</v>
          </cell>
        </row>
        <row r="1735">
          <cell r="A1735">
            <v>3603335</v>
          </cell>
          <cell r="B1735" t="str">
            <v>DE MARZI</v>
          </cell>
          <cell r="C1735" t="str">
            <v>CHRISTIAN</v>
          </cell>
          <cell r="D1735" t="str">
            <v>ATLETICA VALCHIAMPO</v>
          </cell>
          <cell r="E1735">
            <v>0</v>
          </cell>
          <cell r="F1735">
            <v>2006</v>
          </cell>
          <cell r="G1735">
            <v>0</v>
          </cell>
          <cell r="H1735" t="str">
            <v>RM</v>
          </cell>
          <cell r="I1735" t="str">
            <v>00140</v>
          </cell>
          <cell r="J1735" t="str">
            <v>03603335</v>
          </cell>
        </row>
        <row r="1736">
          <cell r="A1736">
            <v>3602884</v>
          </cell>
          <cell r="B1736" t="str">
            <v>DE MARZO</v>
          </cell>
          <cell r="C1736" t="str">
            <v>NICOLO' VITTORIO</v>
          </cell>
          <cell r="D1736" t="str">
            <v>SPAZI VERDI</v>
          </cell>
          <cell r="E1736">
            <v>0</v>
          </cell>
          <cell r="F1736">
            <v>2006</v>
          </cell>
          <cell r="G1736">
            <v>0</v>
          </cell>
          <cell r="H1736" t="str">
            <v>RM</v>
          </cell>
          <cell r="I1736" t="str">
            <v>00298</v>
          </cell>
          <cell r="J1736" t="str">
            <v>03602884</v>
          </cell>
        </row>
        <row r="1737">
          <cell r="A1737">
            <v>3604217</v>
          </cell>
          <cell r="B1737" t="str">
            <v>DE MORI</v>
          </cell>
          <cell r="C1737" t="str">
            <v>MARTIN</v>
          </cell>
          <cell r="D1737" t="str">
            <v>CSI ATLETICA COLLI BERICI A.S.D.</v>
          </cell>
          <cell r="E1737">
            <v>0</v>
          </cell>
          <cell r="F1737">
            <v>2005</v>
          </cell>
          <cell r="G1737">
            <v>0</v>
          </cell>
          <cell r="H1737" t="str">
            <v>RM</v>
          </cell>
          <cell r="I1737" t="str">
            <v>00070</v>
          </cell>
          <cell r="J1737" t="str">
            <v>03604217</v>
          </cell>
        </row>
        <row r="1738">
          <cell r="A1738">
            <v>3604066</v>
          </cell>
          <cell r="B1738" t="str">
            <v>DE PRETTO</v>
          </cell>
          <cell r="C1738" t="str">
            <v>CRISTIAN</v>
          </cell>
          <cell r="D1738" t="str">
            <v>U.S. SUMMANO</v>
          </cell>
          <cell r="E1738">
            <v>0</v>
          </cell>
          <cell r="F1738">
            <v>2006</v>
          </cell>
          <cell r="G1738">
            <v>0</v>
          </cell>
          <cell r="H1738" t="str">
            <v>RM</v>
          </cell>
          <cell r="I1738" t="str">
            <v>00137</v>
          </cell>
          <cell r="J1738" t="str">
            <v>03604066</v>
          </cell>
        </row>
        <row r="1739">
          <cell r="A1739">
            <v>3602479</v>
          </cell>
          <cell r="B1739" t="str">
            <v>DE SANTI</v>
          </cell>
          <cell r="C1739" t="str">
            <v>PAOLO</v>
          </cell>
          <cell r="D1739" t="str">
            <v>ATLETICA UNION CREAZZO A.S.D.</v>
          </cell>
          <cell r="E1739">
            <v>0</v>
          </cell>
          <cell r="F1739">
            <v>2005</v>
          </cell>
          <cell r="G1739">
            <v>0</v>
          </cell>
          <cell r="H1739" t="str">
            <v>RM</v>
          </cell>
          <cell r="I1739" t="str">
            <v>00101</v>
          </cell>
          <cell r="J1739" t="str">
            <v>03602479</v>
          </cell>
        </row>
        <row r="1740">
          <cell r="A1740">
            <v>3602426</v>
          </cell>
          <cell r="B1740" t="str">
            <v>DE TOFFOLI</v>
          </cell>
          <cell r="C1740" t="str">
            <v>FRANCESCO</v>
          </cell>
          <cell r="D1740" t="str">
            <v>RISORGIVE</v>
          </cell>
          <cell r="E1740">
            <v>0</v>
          </cell>
          <cell r="F1740">
            <v>2005</v>
          </cell>
          <cell r="G1740">
            <v>0</v>
          </cell>
          <cell r="H1740" t="str">
            <v>RM</v>
          </cell>
          <cell r="I1740" t="str">
            <v>00031</v>
          </cell>
          <cell r="J1740" t="str">
            <v>03602426</v>
          </cell>
        </row>
        <row r="1741">
          <cell r="A1741">
            <v>3603874</v>
          </cell>
          <cell r="B1741" t="str">
            <v>DELPERO</v>
          </cell>
          <cell r="C1741" t="str">
            <v>FEDERICO</v>
          </cell>
          <cell r="D1741" t="str">
            <v>ATLETICA CALDOGNO '93</v>
          </cell>
          <cell r="E1741">
            <v>0</v>
          </cell>
          <cell r="F1741">
            <v>2006</v>
          </cell>
          <cell r="G1741">
            <v>0</v>
          </cell>
          <cell r="H1741" t="str">
            <v>RM</v>
          </cell>
          <cell r="I1741" t="str">
            <v>00129</v>
          </cell>
          <cell r="J1741" t="str">
            <v>03603874</v>
          </cell>
        </row>
        <row r="1742">
          <cell r="A1742">
            <v>3604219</v>
          </cell>
          <cell r="B1742" t="str">
            <v>DEWEERD</v>
          </cell>
          <cell r="C1742" t="str">
            <v>DANIEL</v>
          </cell>
          <cell r="D1742" t="str">
            <v>CSI ATLETICA COLLI BERICI A.S.D.</v>
          </cell>
          <cell r="E1742">
            <v>0</v>
          </cell>
          <cell r="F1742">
            <v>2005</v>
          </cell>
          <cell r="G1742">
            <v>0</v>
          </cell>
          <cell r="H1742" t="str">
            <v>RM</v>
          </cell>
          <cell r="I1742" t="str">
            <v>00070</v>
          </cell>
          <cell r="J1742" t="str">
            <v>03604219</v>
          </cell>
        </row>
        <row r="1743">
          <cell r="A1743">
            <v>3602392</v>
          </cell>
          <cell r="B1743" t="str">
            <v>DOSSO</v>
          </cell>
          <cell r="C1743" t="str">
            <v>COSIMO</v>
          </cell>
          <cell r="D1743" t="str">
            <v>RISORGIVE</v>
          </cell>
          <cell r="E1743">
            <v>0</v>
          </cell>
          <cell r="F1743">
            <v>2006</v>
          </cell>
          <cell r="G1743">
            <v>0</v>
          </cell>
          <cell r="H1743" t="str">
            <v>RM</v>
          </cell>
          <cell r="I1743" t="str">
            <v>00031</v>
          </cell>
          <cell r="J1743" t="str">
            <v>03602392</v>
          </cell>
        </row>
        <row r="1744">
          <cell r="A1744">
            <v>3603211</v>
          </cell>
          <cell r="B1744" t="str">
            <v>ECH  CHAFAI</v>
          </cell>
          <cell r="C1744" t="str">
            <v>REDA</v>
          </cell>
          <cell r="D1744" t="str">
            <v>POL. DIL. MONTECCHIO PRECALCINO</v>
          </cell>
          <cell r="E1744">
            <v>0</v>
          </cell>
          <cell r="F1744">
            <v>2006</v>
          </cell>
          <cell r="G1744">
            <v>0</v>
          </cell>
          <cell r="H1744" t="str">
            <v>RM</v>
          </cell>
          <cell r="I1744" t="str">
            <v>00004</v>
          </cell>
          <cell r="J1744" t="str">
            <v>03603211</v>
          </cell>
        </row>
        <row r="1745">
          <cell r="A1745">
            <v>3604222</v>
          </cell>
          <cell r="B1745" t="str">
            <v>EL AMRI</v>
          </cell>
          <cell r="C1745" t="str">
            <v>BADR DIN</v>
          </cell>
          <cell r="D1745" t="str">
            <v>CSI ATLETICA COLLI BERICI A.S.D.</v>
          </cell>
          <cell r="E1745">
            <v>0</v>
          </cell>
          <cell r="F1745">
            <v>2006</v>
          </cell>
          <cell r="G1745">
            <v>0</v>
          </cell>
          <cell r="H1745" t="str">
            <v>RM</v>
          </cell>
          <cell r="I1745" t="str">
            <v>00070</v>
          </cell>
          <cell r="J1745" t="str">
            <v>03604222</v>
          </cell>
        </row>
        <row r="1746">
          <cell r="A1746">
            <v>3602489</v>
          </cell>
          <cell r="B1746" t="str">
            <v>FAGAN</v>
          </cell>
          <cell r="C1746" t="str">
            <v>GIOVANNI</v>
          </cell>
          <cell r="D1746" t="str">
            <v>ATLETICA UNION CREAZZO A.S.D.</v>
          </cell>
          <cell r="E1746">
            <v>0</v>
          </cell>
          <cell r="F1746">
            <v>2006</v>
          </cell>
          <cell r="G1746">
            <v>0</v>
          </cell>
          <cell r="H1746" t="str">
            <v>RM</v>
          </cell>
          <cell r="I1746" t="str">
            <v>00101</v>
          </cell>
          <cell r="J1746" t="str">
            <v>03602489</v>
          </cell>
        </row>
        <row r="1747">
          <cell r="A1747">
            <v>3606341</v>
          </cell>
          <cell r="B1747" t="str">
            <v>FAVRETTO</v>
          </cell>
          <cell r="C1747" t="str">
            <v>FRANCESCO</v>
          </cell>
          <cell r="D1747" t="str">
            <v>AMICI DELL'ATLETICA VICENZA</v>
          </cell>
          <cell r="E1747">
            <v>0</v>
          </cell>
          <cell r="F1747">
            <v>2005</v>
          </cell>
          <cell r="G1747">
            <v>0</v>
          </cell>
          <cell r="H1747" t="str">
            <v>RM</v>
          </cell>
          <cell r="I1747" t="str">
            <v>00265</v>
          </cell>
          <cell r="J1747" t="str">
            <v>03606341</v>
          </cell>
        </row>
        <row r="1748">
          <cell r="A1748">
            <v>3602490</v>
          </cell>
          <cell r="B1748" t="str">
            <v>FERRARIN</v>
          </cell>
          <cell r="C1748" t="str">
            <v>LUCA</v>
          </cell>
          <cell r="D1748" t="str">
            <v>ATLETICA UNION CREAZZO A.S.D.</v>
          </cell>
          <cell r="E1748">
            <v>0</v>
          </cell>
          <cell r="F1748">
            <v>2006</v>
          </cell>
          <cell r="G1748">
            <v>0</v>
          </cell>
          <cell r="H1748" t="str">
            <v>RM</v>
          </cell>
          <cell r="I1748" t="str">
            <v>00101</v>
          </cell>
          <cell r="J1748" t="str">
            <v>03602490</v>
          </cell>
        </row>
        <row r="1749">
          <cell r="A1749">
            <v>3603564</v>
          </cell>
          <cell r="B1749" t="str">
            <v>FIGATTI</v>
          </cell>
          <cell r="C1749" t="str">
            <v>LUCA</v>
          </cell>
          <cell r="D1749" t="str">
            <v>AMICI DELL'ATLETICA VICENZA</v>
          </cell>
          <cell r="E1749">
            <v>0</v>
          </cell>
          <cell r="F1749">
            <v>2005</v>
          </cell>
          <cell r="G1749">
            <v>0</v>
          </cell>
          <cell r="H1749" t="str">
            <v>RM</v>
          </cell>
          <cell r="I1749" t="str">
            <v>00265</v>
          </cell>
          <cell r="J1749" t="str">
            <v>03603564</v>
          </cell>
        </row>
        <row r="1750">
          <cell r="A1750">
            <v>3603341</v>
          </cell>
          <cell r="B1750" t="str">
            <v>FIN</v>
          </cell>
          <cell r="C1750" t="str">
            <v>MATTIA</v>
          </cell>
          <cell r="D1750" t="str">
            <v>ATLETICA VALCHIAMPO</v>
          </cell>
          <cell r="E1750">
            <v>0</v>
          </cell>
          <cell r="F1750">
            <v>2005</v>
          </cell>
          <cell r="G1750">
            <v>0</v>
          </cell>
          <cell r="H1750" t="str">
            <v>RM</v>
          </cell>
          <cell r="I1750" t="str">
            <v>00140</v>
          </cell>
          <cell r="J1750" t="str">
            <v>03603341</v>
          </cell>
        </row>
        <row r="1751">
          <cell r="A1751">
            <v>3603005</v>
          </cell>
          <cell r="B1751" t="str">
            <v>FOCHESATO</v>
          </cell>
          <cell r="C1751" t="str">
            <v>LUCA</v>
          </cell>
          <cell r="D1751" t="str">
            <v>ATLETICA ARZIGNANO</v>
          </cell>
          <cell r="E1751">
            <v>0</v>
          </cell>
          <cell r="F1751">
            <v>2006</v>
          </cell>
          <cell r="G1751">
            <v>0</v>
          </cell>
          <cell r="H1751" t="str">
            <v>RM</v>
          </cell>
          <cell r="I1751" t="str">
            <v>00131</v>
          </cell>
          <cell r="J1751" t="str">
            <v>03603005</v>
          </cell>
        </row>
        <row r="1752">
          <cell r="A1752">
            <v>3602495</v>
          </cell>
          <cell r="B1752" t="str">
            <v>FORTUNA</v>
          </cell>
          <cell r="C1752" t="str">
            <v>SAMUELE</v>
          </cell>
          <cell r="D1752" t="str">
            <v>ATLETICA UNION CREAZZO A.S.D.</v>
          </cell>
          <cell r="E1752">
            <v>0</v>
          </cell>
          <cell r="F1752">
            <v>2005</v>
          </cell>
          <cell r="G1752">
            <v>0</v>
          </cell>
          <cell r="H1752" t="str">
            <v>RM</v>
          </cell>
          <cell r="I1752" t="str">
            <v>00101</v>
          </cell>
          <cell r="J1752" t="str">
            <v>03602495</v>
          </cell>
        </row>
        <row r="1753">
          <cell r="A1753">
            <v>3604231</v>
          </cell>
          <cell r="B1753" t="str">
            <v>FRACCA</v>
          </cell>
          <cell r="C1753" t="str">
            <v>ALBERTO</v>
          </cell>
          <cell r="D1753" t="str">
            <v>CSI ATLETICA COLLI BERICI A.S.D.</v>
          </cell>
          <cell r="E1753">
            <v>0</v>
          </cell>
          <cell r="F1753">
            <v>2005</v>
          </cell>
          <cell r="G1753">
            <v>0</v>
          </cell>
          <cell r="H1753" t="str">
            <v>RM</v>
          </cell>
          <cell r="I1753" t="str">
            <v>00070</v>
          </cell>
          <cell r="J1753" t="str">
            <v>03604231</v>
          </cell>
        </row>
        <row r="1754">
          <cell r="A1754">
            <v>3604410</v>
          </cell>
          <cell r="B1754" t="str">
            <v>FRATTINI</v>
          </cell>
          <cell r="C1754" t="str">
            <v>TOMMASO</v>
          </cell>
          <cell r="D1754" t="str">
            <v>POLISPORTIVA SALF ALTOPADOVANA</v>
          </cell>
          <cell r="E1754">
            <v>0</v>
          </cell>
          <cell r="F1754">
            <v>2006</v>
          </cell>
          <cell r="G1754">
            <v>0</v>
          </cell>
          <cell r="H1754" t="str">
            <v>RM</v>
          </cell>
          <cell r="I1754" t="str">
            <v>00145</v>
          </cell>
          <cell r="J1754" t="str">
            <v>03604410</v>
          </cell>
        </row>
        <row r="1755">
          <cell r="A1755">
            <v>3604076</v>
          </cell>
          <cell r="B1755" t="str">
            <v>GACHAOUI</v>
          </cell>
          <cell r="C1755" t="str">
            <v>YOUSSEF</v>
          </cell>
          <cell r="D1755" t="str">
            <v>POL. DIL. MONTECCHIO PRECALCINO</v>
          </cell>
          <cell r="E1755">
            <v>0</v>
          </cell>
          <cell r="F1755">
            <v>2006</v>
          </cell>
          <cell r="G1755">
            <v>0</v>
          </cell>
          <cell r="H1755" t="str">
            <v>RM</v>
          </cell>
          <cell r="I1755" t="str">
            <v>00004</v>
          </cell>
          <cell r="J1755" t="str">
            <v>03604076</v>
          </cell>
        </row>
        <row r="1756">
          <cell r="A1756">
            <v>3604022</v>
          </cell>
          <cell r="B1756" t="str">
            <v>GALVAN</v>
          </cell>
          <cell r="C1756" t="str">
            <v>DAVIDE</v>
          </cell>
          <cell r="D1756" t="str">
            <v>POLISPORTIVA DUEVILLE</v>
          </cell>
          <cell r="E1756">
            <v>0</v>
          </cell>
          <cell r="F1756">
            <v>2005</v>
          </cell>
          <cell r="G1756">
            <v>0</v>
          </cell>
          <cell r="H1756" t="str">
            <v>RM</v>
          </cell>
          <cell r="I1756" t="str">
            <v>00112</v>
          </cell>
          <cell r="J1756" t="str">
            <v>03604022</v>
          </cell>
        </row>
        <row r="1757">
          <cell r="A1757">
            <v>3607217</v>
          </cell>
          <cell r="B1757" t="str">
            <v>GARBIN</v>
          </cell>
          <cell r="C1757" t="str">
            <v>ZENO</v>
          </cell>
          <cell r="D1757" t="str">
            <v>A.P.D. VALDAGNO</v>
          </cell>
          <cell r="E1757">
            <v>0</v>
          </cell>
          <cell r="F1757">
            <v>2005</v>
          </cell>
          <cell r="G1757">
            <v>0</v>
          </cell>
          <cell r="H1757" t="str">
            <v>RM</v>
          </cell>
          <cell r="I1757" t="str">
            <v>00135</v>
          </cell>
          <cell r="J1757" t="str">
            <v>03607217</v>
          </cell>
        </row>
        <row r="1758">
          <cell r="A1758">
            <v>3605622</v>
          </cell>
          <cell r="B1758" t="str">
            <v>GARDIN</v>
          </cell>
          <cell r="C1758" t="str">
            <v>ALBERTO</v>
          </cell>
          <cell r="D1758" t="str">
            <v>AMICI DELL'ATLETICA VICENZA</v>
          </cell>
          <cell r="E1758">
            <v>0</v>
          </cell>
          <cell r="F1758">
            <v>2006</v>
          </cell>
          <cell r="G1758">
            <v>0</v>
          </cell>
          <cell r="H1758" t="str">
            <v>RM</v>
          </cell>
          <cell r="I1758" t="str">
            <v>00265</v>
          </cell>
          <cell r="J1758" t="str">
            <v>03605622</v>
          </cell>
        </row>
        <row r="1759">
          <cell r="A1759">
            <v>3604023</v>
          </cell>
          <cell r="B1759" t="str">
            <v>GARZIGNATO</v>
          </cell>
          <cell r="C1759" t="str">
            <v>LORENZO</v>
          </cell>
          <cell r="D1759" t="str">
            <v>POLISPORTIVA DUEVILLE</v>
          </cell>
          <cell r="E1759">
            <v>0</v>
          </cell>
          <cell r="F1759">
            <v>2006</v>
          </cell>
          <cell r="G1759">
            <v>0</v>
          </cell>
          <cell r="H1759" t="str">
            <v>RM</v>
          </cell>
          <cell r="I1759" t="str">
            <v>00112</v>
          </cell>
          <cell r="J1759" t="str">
            <v>03604023</v>
          </cell>
        </row>
        <row r="1760">
          <cell r="A1760">
            <v>3603671</v>
          </cell>
          <cell r="B1760" t="str">
            <v>GASPARI</v>
          </cell>
          <cell r="C1760" t="str">
            <v>TOMAS</v>
          </cell>
          <cell r="D1760" t="str">
            <v>A.P.D. VALDAGNO</v>
          </cell>
          <cell r="E1760">
            <v>0</v>
          </cell>
          <cell r="F1760">
            <v>2005</v>
          </cell>
          <cell r="G1760">
            <v>0</v>
          </cell>
          <cell r="H1760" t="str">
            <v>RM</v>
          </cell>
          <cell r="I1760" t="str">
            <v>00135</v>
          </cell>
          <cell r="J1760" t="str">
            <v>03603671</v>
          </cell>
        </row>
        <row r="1761">
          <cell r="A1761">
            <v>3603232</v>
          </cell>
          <cell r="B1761" t="str">
            <v>GENTILIN</v>
          </cell>
          <cell r="C1761" t="str">
            <v>MANUEL</v>
          </cell>
          <cell r="D1761" t="str">
            <v>ATLETICA TRISSINO</v>
          </cell>
          <cell r="E1761">
            <v>0</v>
          </cell>
          <cell r="F1761">
            <v>2005</v>
          </cell>
          <cell r="G1761">
            <v>0</v>
          </cell>
          <cell r="H1761" t="str">
            <v>RM</v>
          </cell>
          <cell r="I1761" t="str">
            <v>00230</v>
          </cell>
          <cell r="J1761" t="str">
            <v>03603232</v>
          </cell>
        </row>
        <row r="1762">
          <cell r="A1762">
            <v>3602889</v>
          </cell>
          <cell r="B1762" t="str">
            <v>GIACHIN</v>
          </cell>
          <cell r="C1762" t="str">
            <v>RICCARDO</v>
          </cell>
          <cell r="D1762" t="str">
            <v>SPAZI VERDI</v>
          </cell>
          <cell r="E1762">
            <v>0</v>
          </cell>
          <cell r="F1762">
            <v>2006</v>
          </cell>
          <cell r="G1762">
            <v>0</v>
          </cell>
          <cell r="H1762" t="str">
            <v>RM</v>
          </cell>
          <cell r="I1762" t="str">
            <v>00298</v>
          </cell>
          <cell r="J1762" t="str">
            <v>03602889</v>
          </cell>
        </row>
        <row r="1763">
          <cell r="A1763">
            <v>3603566</v>
          </cell>
          <cell r="B1763" t="str">
            <v>GILETTI</v>
          </cell>
          <cell r="C1763" t="str">
            <v>PIETRO</v>
          </cell>
          <cell r="D1763" t="str">
            <v>AMICI DELL'ATLETICA VICENZA</v>
          </cell>
          <cell r="E1763">
            <v>0</v>
          </cell>
          <cell r="F1763">
            <v>2006</v>
          </cell>
          <cell r="G1763">
            <v>0</v>
          </cell>
          <cell r="H1763" t="str">
            <v>RM</v>
          </cell>
          <cell r="I1763" t="str">
            <v>00265</v>
          </cell>
          <cell r="J1763" t="str">
            <v>03603566</v>
          </cell>
        </row>
        <row r="1764">
          <cell r="A1764">
            <v>3604557</v>
          </cell>
          <cell r="B1764" t="str">
            <v>GIOLI</v>
          </cell>
          <cell r="C1764" t="str">
            <v>EDOARDO</v>
          </cell>
          <cell r="D1764" t="str">
            <v>CSI ATLETICA COLLI BERICI A.S.D.</v>
          </cell>
          <cell r="E1764">
            <v>0</v>
          </cell>
          <cell r="F1764">
            <v>2006</v>
          </cell>
          <cell r="G1764">
            <v>0</v>
          </cell>
          <cell r="H1764" t="str">
            <v>RM</v>
          </cell>
          <cell r="I1764" t="str">
            <v>00070</v>
          </cell>
          <cell r="J1764" t="str">
            <v>03604557</v>
          </cell>
        </row>
        <row r="1765">
          <cell r="A1765">
            <v>3603348</v>
          </cell>
          <cell r="B1765" t="str">
            <v>GIRARDELLO</v>
          </cell>
          <cell r="C1765" t="str">
            <v>NICOLA</v>
          </cell>
          <cell r="D1765" t="str">
            <v>ATLETICA VALCHIAMPO</v>
          </cell>
          <cell r="E1765">
            <v>0</v>
          </cell>
          <cell r="F1765">
            <v>2005</v>
          </cell>
          <cell r="G1765">
            <v>0</v>
          </cell>
          <cell r="H1765" t="str">
            <v>RM</v>
          </cell>
          <cell r="I1765" t="str">
            <v>00140</v>
          </cell>
          <cell r="J1765" t="str">
            <v>03603348</v>
          </cell>
        </row>
        <row r="1766">
          <cell r="A1766">
            <v>3603280</v>
          </cell>
          <cell r="B1766" t="str">
            <v>GRAINER</v>
          </cell>
          <cell r="C1766" t="str">
            <v>ANDREA</v>
          </cell>
          <cell r="D1766" t="str">
            <v>A.P.D. VALDAGNO</v>
          </cell>
          <cell r="E1766">
            <v>0</v>
          </cell>
          <cell r="F1766">
            <v>2005</v>
          </cell>
          <cell r="G1766">
            <v>0</v>
          </cell>
          <cell r="H1766" t="str">
            <v>RM</v>
          </cell>
          <cell r="I1766" t="str">
            <v>00135</v>
          </cell>
          <cell r="J1766" t="str">
            <v>03603280</v>
          </cell>
        </row>
        <row r="1767">
          <cell r="A1767">
            <v>3603528</v>
          </cell>
          <cell r="B1767" t="str">
            <v>GREGORI</v>
          </cell>
          <cell r="C1767" t="str">
            <v>NICOLã</v>
          </cell>
          <cell r="D1767" t="str">
            <v>U.S. SUMMANO</v>
          </cell>
          <cell r="E1767">
            <v>0</v>
          </cell>
          <cell r="F1767">
            <v>2006</v>
          </cell>
          <cell r="G1767">
            <v>0</v>
          </cell>
          <cell r="H1767" t="str">
            <v>RM</v>
          </cell>
          <cell r="I1767" t="str">
            <v>00137</v>
          </cell>
          <cell r="J1767" t="str">
            <v>03603528</v>
          </cell>
        </row>
        <row r="1768">
          <cell r="A1768">
            <v>3604584</v>
          </cell>
          <cell r="B1768" t="str">
            <v>HU</v>
          </cell>
          <cell r="C1768" t="str">
            <v>ANTONIO</v>
          </cell>
          <cell r="D1768" t="str">
            <v>POLISPORTIVA SALF ALTOPADOVANA</v>
          </cell>
          <cell r="E1768">
            <v>0</v>
          </cell>
          <cell r="F1768">
            <v>2005</v>
          </cell>
          <cell r="G1768">
            <v>0</v>
          </cell>
          <cell r="H1768" t="str">
            <v>RM</v>
          </cell>
          <cell r="I1768" t="str">
            <v>00145</v>
          </cell>
          <cell r="J1768" t="str">
            <v>03604584</v>
          </cell>
        </row>
        <row r="1769">
          <cell r="A1769">
            <v>3604983</v>
          </cell>
          <cell r="B1769" t="str">
            <v>INGLESE</v>
          </cell>
          <cell r="C1769" t="str">
            <v>FRANCESCO</v>
          </cell>
          <cell r="D1769" t="str">
            <v>SPAZI VERDI</v>
          </cell>
          <cell r="E1769">
            <v>0</v>
          </cell>
          <cell r="F1769">
            <v>2006</v>
          </cell>
          <cell r="G1769">
            <v>0</v>
          </cell>
          <cell r="H1769" t="str">
            <v>RM</v>
          </cell>
          <cell r="I1769" t="str">
            <v>00298</v>
          </cell>
          <cell r="J1769" t="str">
            <v>03604983</v>
          </cell>
        </row>
        <row r="1770">
          <cell r="A1770">
            <v>3602398</v>
          </cell>
          <cell r="B1770" t="str">
            <v>JOVANOVIC</v>
          </cell>
          <cell r="C1770" t="str">
            <v>LUKA</v>
          </cell>
          <cell r="D1770" t="str">
            <v>RISORGIVE</v>
          </cell>
          <cell r="E1770">
            <v>0</v>
          </cell>
          <cell r="F1770">
            <v>2006</v>
          </cell>
          <cell r="G1770">
            <v>0</v>
          </cell>
          <cell r="H1770" t="str">
            <v>RM</v>
          </cell>
          <cell r="I1770" t="str">
            <v>00031</v>
          </cell>
          <cell r="J1770" t="str">
            <v>03602398</v>
          </cell>
        </row>
        <row r="1771">
          <cell r="A1771">
            <v>3607012</v>
          </cell>
          <cell r="B1771" t="str">
            <v>KHALFI</v>
          </cell>
          <cell r="C1771" t="str">
            <v>DAVID ASSAAD</v>
          </cell>
          <cell r="D1771" t="str">
            <v>POLISPORTIVA SALF ALTOPADOVANA</v>
          </cell>
          <cell r="E1771">
            <v>0</v>
          </cell>
          <cell r="F1771">
            <v>2005</v>
          </cell>
          <cell r="G1771">
            <v>0</v>
          </cell>
          <cell r="H1771" t="str">
            <v>RM</v>
          </cell>
          <cell r="I1771" t="str">
            <v>00145</v>
          </cell>
          <cell r="J1771" t="str">
            <v>03607012</v>
          </cell>
        </row>
        <row r="1772">
          <cell r="A1772">
            <v>3607462</v>
          </cell>
          <cell r="B1772" t="str">
            <v>KUMAR</v>
          </cell>
          <cell r="C1772" t="str">
            <v>MUKESH</v>
          </cell>
          <cell r="D1772" t="str">
            <v>CSI ATLETICA COLLI BERICI A.S.D.</v>
          </cell>
          <cell r="E1772">
            <v>0</v>
          </cell>
          <cell r="F1772">
            <v>2005</v>
          </cell>
          <cell r="G1772">
            <v>0</v>
          </cell>
          <cell r="H1772" t="str">
            <v>RM</v>
          </cell>
          <cell r="I1772" t="str">
            <v>00070</v>
          </cell>
          <cell r="J1772" t="str">
            <v>03607462</v>
          </cell>
        </row>
        <row r="1773">
          <cell r="A1773">
            <v>3604588</v>
          </cell>
          <cell r="B1773" t="str">
            <v>LAGO</v>
          </cell>
          <cell r="C1773" t="str">
            <v>TOMMASO ANGELO</v>
          </cell>
          <cell r="D1773" t="str">
            <v>POLISPORTIVA SALF ALTOPADOVANA</v>
          </cell>
          <cell r="E1773">
            <v>0</v>
          </cell>
          <cell r="F1773">
            <v>2005</v>
          </cell>
          <cell r="G1773">
            <v>0</v>
          </cell>
          <cell r="H1773" t="str">
            <v>RM</v>
          </cell>
          <cell r="I1773" t="str">
            <v>00145</v>
          </cell>
          <cell r="J1773" t="str">
            <v>03604588</v>
          </cell>
        </row>
        <row r="1774">
          <cell r="A1774">
            <v>3604822</v>
          </cell>
          <cell r="B1774" t="str">
            <v>LAHOUAL</v>
          </cell>
          <cell r="C1774" t="str">
            <v>YOUSSEF</v>
          </cell>
          <cell r="D1774" t="str">
            <v>G.S. LEONICENA</v>
          </cell>
          <cell r="E1774">
            <v>0</v>
          </cell>
          <cell r="F1774">
            <v>2006</v>
          </cell>
          <cell r="G1774">
            <v>0</v>
          </cell>
          <cell r="H1774" t="str">
            <v>RM</v>
          </cell>
          <cell r="I1774" t="str">
            <v>00136</v>
          </cell>
          <cell r="J1774" t="str">
            <v>03604822</v>
          </cell>
        </row>
        <row r="1775">
          <cell r="A1775">
            <v>3603569</v>
          </cell>
          <cell r="B1775" t="str">
            <v>LAMESSO</v>
          </cell>
          <cell r="C1775" t="str">
            <v>ENRICO</v>
          </cell>
          <cell r="D1775" t="str">
            <v>AMICI DELL'ATLETICA VICENZA</v>
          </cell>
          <cell r="E1775">
            <v>0</v>
          </cell>
          <cell r="F1775">
            <v>2006</v>
          </cell>
          <cell r="G1775">
            <v>0</v>
          </cell>
          <cell r="H1775" t="str">
            <v>RM</v>
          </cell>
          <cell r="I1775" t="str">
            <v>00265</v>
          </cell>
          <cell r="J1775" t="str">
            <v>03603569</v>
          </cell>
        </row>
        <row r="1776">
          <cell r="A1776">
            <v>3604055</v>
          </cell>
          <cell r="B1776" t="str">
            <v>LEDER</v>
          </cell>
          <cell r="C1776" t="str">
            <v>MATTEO</v>
          </cell>
          <cell r="D1776" t="str">
            <v>U.S. SUMMANO</v>
          </cell>
          <cell r="E1776">
            <v>0</v>
          </cell>
          <cell r="F1776">
            <v>2006</v>
          </cell>
          <cell r="G1776">
            <v>0</v>
          </cell>
          <cell r="H1776" t="str">
            <v>RM</v>
          </cell>
          <cell r="I1776" t="str">
            <v>00137</v>
          </cell>
          <cell r="J1776" t="str">
            <v>03604055</v>
          </cell>
        </row>
        <row r="1777">
          <cell r="A1777">
            <v>3603572</v>
          </cell>
          <cell r="B1777" t="str">
            <v>LONGHI</v>
          </cell>
          <cell r="C1777" t="str">
            <v>MARCO</v>
          </cell>
          <cell r="D1777" t="str">
            <v>AMICI DELL'ATLETICA VICENZA</v>
          </cell>
          <cell r="E1777">
            <v>0</v>
          </cell>
          <cell r="F1777">
            <v>2005</v>
          </cell>
          <cell r="G1777">
            <v>0</v>
          </cell>
          <cell r="H1777" t="str">
            <v>RM</v>
          </cell>
          <cell r="I1777" t="str">
            <v>00265</v>
          </cell>
          <cell r="J1777" t="str">
            <v>03603572</v>
          </cell>
        </row>
        <row r="1778">
          <cell r="A1778">
            <v>3602314</v>
          </cell>
          <cell r="B1778" t="str">
            <v>LONGHI</v>
          </cell>
          <cell r="C1778" t="str">
            <v>PIETRO</v>
          </cell>
          <cell r="D1778" t="str">
            <v>POL. DIL. MONTECCHIO PRECALCINO</v>
          </cell>
          <cell r="E1778">
            <v>0</v>
          </cell>
          <cell r="F1778">
            <v>2006</v>
          </cell>
          <cell r="G1778">
            <v>0</v>
          </cell>
          <cell r="H1778" t="str">
            <v>RM</v>
          </cell>
          <cell r="I1778" t="str">
            <v>00004</v>
          </cell>
          <cell r="J1778" t="str">
            <v>03602314</v>
          </cell>
        </row>
        <row r="1779">
          <cell r="A1779">
            <v>3603672</v>
          </cell>
          <cell r="B1779" t="str">
            <v>LORA</v>
          </cell>
          <cell r="C1779" t="str">
            <v>TOMMASO</v>
          </cell>
          <cell r="D1779" t="str">
            <v>A.P.D. VALDAGNO</v>
          </cell>
          <cell r="E1779">
            <v>0</v>
          </cell>
          <cell r="F1779">
            <v>2005</v>
          </cell>
          <cell r="G1779">
            <v>0</v>
          </cell>
          <cell r="H1779" t="str">
            <v>RM</v>
          </cell>
          <cell r="I1779" t="str">
            <v>00135</v>
          </cell>
          <cell r="J1779" t="str">
            <v>03603672</v>
          </cell>
        </row>
        <row r="1780">
          <cell r="A1780">
            <v>3602782</v>
          </cell>
          <cell r="B1780" t="str">
            <v>LUNARDON</v>
          </cell>
          <cell r="C1780" t="str">
            <v>RICCARDO</v>
          </cell>
          <cell r="D1780" t="str">
            <v>C.S.I. TEZZE SUL BRENTA</v>
          </cell>
          <cell r="E1780">
            <v>0</v>
          </cell>
          <cell r="F1780">
            <v>2006</v>
          </cell>
          <cell r="G1780">
            <v>0</v>
          </cell>
          <cell r="H1780" t="str">
            <v>RM</v>
          </cell>
          <cell r="I1780" t="str">
            <v>00134</v>
          </cell>
          <cell r="J1780" t="str">
            <v>03602782</v>
          </cell>
        </row>
        <row r="1781">
          <cell r="A1781">
            <v>3602514</v>
          </cell>
          <cell r="B1781" t="str">
            <v>MANCA</v>
          </cell>
          <cell r="C1781" t="str">
            <v>ALESSANDRO</v>
          </cell>
          <cell r="D1781" t="str">
            <v>ATLETICA UNION CREAZZO A.S.D.</v>
          </cell>
          <cell r="E1781">
            <v>0</v>
          </cell>
          <cell r="F1781">
            <v>2005</v>
          </cell>
          <cell r="G1781">
            <v>0</v>
          </cell>
          <cell r="H1781" t="str">
            <v>RM</v>
          </cell>
          <cell r="I1781" t="str">
            <v>00101</v>
          </cell>
          <cell r="J1781" t="str">
            <v>03602514</v>
          </cell>
        </row>
        <row r="1782">
          <cell r="A1782">
            <v>3604242</v>
          </cell>
          <cell r="B1782" t="str">
            <v>MARCHIORO</v>
          </cell>
          <cell r="C1782" t="str">
            <v>FILIPPO</v>
          </cell>
          <cell r="D1782" t="str">
            <v>CSI ATLETICA COLLI BERICI A.S.D.</v>
          </cell>
          <cell r="E1782">
            <v>0</v>
          </cell>
          <cell r="F1782">
            <v>2005</v>
          </cell>
          <cell r="G1782">
            <v>0</v>
          </cell>
          <cell r="H1782" t="str">
            <v>RM</v>
          </cell>
          <cell r="I1782" t="str">
            <v>00070</v>
          </cell>
          <cell r="J1782" t="str">
            <v>03604242</v>
          </cell>
        </row>
        <row r="1783">
          <cell r="A1783">
            <v>3603670</v>
          </cell>
          <cell r="B1783" t="str">
            <v>MASSENZ</v>
          </cell>
          <cell r="C1783" t="str">
            <v>ANDREA</v>
          </cell>
          <cell r="D1783" t="str">
            <v>A.P.D. VALDAGNO</v>
          </cell>
          <cell r="E1783">
            <v>0</v>
          </cell>
          <cell r="F1783">
            <v>2005</v>
          </cell>
          <cell r="G1783">
            <v>0</v>
          </cell>
          <cell r="H1783" t="str">
            <v>RM</v>
          </cell>
          <cell r="I1783" t="str">
            <v>00135</v>
          </cell>
          <cell r="J1783" t="str">
            <v>03603670</v>
          </cell>
        </row>
        <row r="1784">
          <cell r="A1784">
            <v>3604243</v>
          </cell>
          <cell r="B1784" t="str">
            <v>MATTIAZZI</v>
          </cell>
          <cell r="C1784" t="str">
            <v>MARTINO</v>
          </cell>
          <cell r="D1784" t="str">
            <v>CSI ATLETICA COLLI BERICI A.S.D.</v>
          </cell>
          <cell r="E1784">
            <v>0</v>
          </cell>
          <cell r="F1784">
            <v>2006</v>
          </cell>
          <cell r="G1784">
            <v>0</v>
          </cell>
          <cell r="H1784" t="str">
            <v>RM</v>
          </cell>
          <cell r="I1784" t="str">
            <v>00070</v>
          </cell>
          <cell r="J1784" t="str">
            <v>03604243</v>
          </cell>
        </row>
        <row r="1785">
          <cell r="A1785">
            <v>3603490</v>
          </cell>
          <cell r="B1785" t="str">
            <v>MENEGHELLO</v>
          </cell>
          <cell r="C1785" t="str">
            <v>GIOVANNI</v>
          </cell>
          <cell r="D1785" t="str">
            <v>A.A. ATLETICA MALO</v>
          </cell>
          <cell r="E1785">
            <v>0</v>
          </cell>
          <cell r="F1785">
            <v>2005</v>
          </cell>
          <cell r="G1785">
            <v>0</v>
          </cell>
          <cell r="H1785" t="str">
            <v>RM</v>
          </cell>
          <cell r="I1785" t="str">
            <v>00132</v>
          </cell>
          <cell r="J1785" t="str">
            <v>03603490</v>
          </cell>
        </row>
        <row r="1786">
          <cell r="A1786">
            <v>3603079</v>
          </cell>
          <cell r="B1786" t="str">
            <v>MENEGUZZO</v>
          </cell>
          <cell r="C1786" t="str">
            <v>DAMIANO</v>
          </cell>
          <cell r="D1786" t="str">
            <v>ATLETICA ARZIGNANO</v>
          </cell>
          <cell r="E1786">
            <v>0</v>
          </cell>
          <cell r="F1786">
            <v>2005</v>
          </cell>
          <cell r="G1786">
            <v>0</v>
          </cell>
          <cell r="H1786" t="str">
            <v>RM</v>
          </cell>
          <cell r="I1786" t="str">
            <v>00131</v>
          </cell>
          <cell r="J1786" t="str">
            <v>03603079</v>
          </cell>
        </row>
        <row r="1787">
          <cell r="A1787">
            <v>3605629</v>
          </cell>
          <cell r="B1787" t="str">
            <v>MIOTELLO</v>
          </cell>
          <cell r="C1787" t="str">
            <v>DARIO</v>
          </cell>
          <cell r="D1787" t="str">
            <v>ARCES</v>
          </cell>
          <cell r="E1787">
            <v>0</v>
          </cell>
          <cell r="F1787">
            <v>2005</v>
          </cell>
          <cell r="G1787">
            <v>0</v>
          </cell>
          <cell r="H1787" t="str">
            <v>RM</v>
          </cell>
          <cell r="I1787" t="str">
            <v>00339</v>
          </cell>
          <cell r="J1787" t="str">
            <v>03605629</v>
          </cell>
        </row>
        <row r="1788">
          <cell r="A1788">
            <v>3604361</v>
          </cell>
          <cell r="B1788" t="str">
            <v>MORETTO</v>
          </cell>
          <cell r="C1788" t="str">
            <v>GIANMARCO</v>
          </cell>
          <cell r="D1788" t="str">
            <v>AMICI DELL'ATLETICA VICENZA</v>
          </cell>
          <cell r="E1788">
            <v>0</v>
          </cell>
          <cell r="F1788">
            <v>2005</v>
          </cell>
          <cell r="G1788">
            <v>0</v>
          </cell>
          <cell r="H1788" t="str">
            <v>RM</v>
          </cell>
          <cell r="I1788" t="str">
            <v>00265</v>
          </cell>
          <cell r="J1788" t="str">
            <v>03604361</v>
          </cell>
        </row>
        <row r="1789">
          <cell r="A1789">
            <v>3604068</v>
          </cell>
          <cell r="B1789" t="str">
            <v>MOTTERLE</v>
          </cell>
          <cell r="C1789" t="str">
            <v>DAVIDE</v>
          </cell>
          <cell r="D1789" t="str">
            <v>RISORGIVE</v>
          </cell>
          <cell r="E1789">
            <v>0</v>
          </cell>
          <cell r="F1789">
            <v>2005</v>
          </cell>
          <cell r="G1789">
            <v>0</v>
          </cell>
          <cell r="H1789" t="str">
            <v>RM</v>
          </cell>
          <cell r="I1789" t="str">
            <v>00031</v>
          </cell>
          <cell r="J1789" t="str">
            <v>03604068</v>
          </cell>
        </row>
        <row r="1790">
          <cell r="A1790">
            <v>3604807</v>
          </cell>
          <cell r="B1790" t="str">
            <v>MUSTAFA</v>
          </cell>
          <cell r="C1790" t="str">
            <v>KEVIN</v>
          </cell>
          <cell r="D1790" t="str">
            <v>POL. DIL. MONTECCHIO PRECALCINO</v>
          </cell>
          <cell r="E1790">
            <v>0</v>
          </cell>
          <cell r="F1790">
            <v>2005</v>
          </cell>
          <cell r="G1790">
            <v>0</v>
          </cell>
          <cell r="H1790" t="str">
            <v>RM</v>
          </cell>
          <cell r="I1790" t="str">
            <v>00004</v>
          </cell>
          <cell r="J1790" t="str">
            <v>03604807</v>
          </cell>
        </row>
        <row r="1791">
          <cell r="A1791">
            <v>3603604</v>
          </cell>
          <cell r="B1791" t="str">
            <v>NASSI</v>
          </cell>
          <cell r="C1791" t="str">
            <v>DANIELE</v>
          </cell>
          <cell r="D1791" t="str">
            <v>AMICI DELL'ATLETICA VICENZA</v>
          </cell>
          <cell r="E1791">
            <v>0</v>
          </cell>
          <cell r="F1791">
            <v>2005</v>
          </cell>
          <cell r="G1791">
            <v>0</v>
          </cell>
          <cell r="H1791" t="str">
            <v>RM</v>
          </cell>
          <cell r="I1791" t="str">
            <v>00265</v>
          </cell>
          <cell r="J1791" t="str">
            <v>03603604</v>
          </cell>
        </row>
        <row r="1792">
          <cell r="A1792">
            <v>3603360</v>
          </cell>
          <cell r="B1792" t="str">
            <v>NEGRIN</v>
          </cell>
          <cell r="C1792" t="str">
            <v>ENRICO</v>
          </cell>
          <cell r="D1792" t="str">
            <v>ATLETICA VALCHIAMPO</v>
          </cell>
          <cell r="E1792">
            <v>0</v>
          </cell>
          <cell r="F1792">
            <v>2006</v>
          </cell>
          <cell r="G1792">
            <v>0</v>
          </cell>
          <cell r="H1792" t="str">
            <v>RM</v>
          </cell>
          <cell r="I1792" t="str">
            <v>00140</v>
          </cell>
          <cell r="J1792" t="str">
            <v>03603360</v>
          </cell>
        </row>
        <row r="1793">
          <cell r="A1793">
            <v>3602784</v>
          </cell>
          <cell r="B1793" t="str">
            <v>PAGLIARO</v>
          </cell>
          <cell r="C1793" t="str">
            <v>TOMMASO</v>
          </cell>
          <cell r="D1793" t="str">
            <v>C.S.I. TEZZE SUL BRENTA</v>
          </cell>
          <cell r="E1793">
            <v>0</v>
          </cell>
          <cell r="F1793">
            <v>2006</v>
          </cell>
          <cell r="G1793">
            <v>0</v>
          </cell>
          <cell r="H1793" t="str">
            <v>RM</v>
          </cell>
          <cell r="I1793" t="str">
            <v>00134</v>
          </cell>
          <cell r="J1793" t="str">
            <v>03602784</v>
          </cell>
        </row>
        <row r="1794">
          <cell r="A1794">
            <v>3602615</v>
          </cell>
          <cell r="B1794" t="str">
            <v>PANAROTTO</v>
          </cell>
          <cell r="C1794" t="str">
            <v>FEDERICO</v>
          </cell>
          <cell r="D1794" t="str">
            <v>ATLETICA MONTECCHIO MAGGIORE</v>
          </cell>
          <cell r="E1794">
            <v>0</v>
          </cell>
          <cell r="F1794">
            <v>2005</v>
          </cell>
          <cell r="G1794">
            <v>0</v>
          </cell>
          <cell r="H1794" t="str">
            <v>RM</v>
          </cell>
          <cell r="I1794" t="str">
            <v>00346</v>
          </cell>
          <cell r="J1794" t="str">
            <v>03602615</v>
          </cell>
        </row>
        <row r="1795">
          <cell r="A1795">
            <v>3608129</v>
          </cell>
          <cell r="B1795" t="str">
            <v>PASQUALIN</v>
          </cell>
          <cell r="C1795" t="str">
            <v>ENEA CARLO ALBERTO</v>
          </cell>
          <cell r="D1795" t="str">
            <v>CSI ATLETICA COLLI BERICI A.S.D.</v>
          </cell>
          <cell r="E1795">
            <v>0</v>
          </cell>
          <cell r="F1795">
            <v>2006</v>
          </cell>
          <cell r="G1795">
            <v>0</v>
          </cell>
          <cell r="H1795" t="str">
            <v>RM</v>
          </cell>
          <cell r="I1795" t="str">
            <v>00070</v>
          </cell>
          <cell r="J1795" t="str">
            <v>03608129</v>
          </cell>
        </row>
        <row r="1796">
          <cell r="A1796">
            <v>3607642</v>
          </cell>
          <cell r="B1796" t="str">
            <v>PEGORARO</v>
          </cell>
          <cell r="C1796" t="str">
            <v>TOMMASO</v>
          </cell>
          <cell r="D1796" t="str">
            <v>CSI ATLETICA COLLI BERICI A.S.D.</v>
          </cell>
          <cell r="E1796">
            <v>0</v>
          </cell>
          <cell r="F1796">
            <v>2005</v>
          </cell>
          <cell r="G1796">
            <v>0</v>
          </cell>
          <cell r="H1796" t="str">
            <v>RM</v>
          </cell>
          <cell r="I1796" t="str">
            <v>00070</v>
          </cell>
          <cell r="J1796" t="str">
            <v>03607642</v>
          </cell>
        </row>
        <row r="1797">
          <cell r="A1797">
            <v>3605817</v>
          </cell>
          <cell r="B1797" t="str">
            <v>PEGORIN</v>
          </cell>
          <cell r="C1797" t="str">
            <v>FRANCESCO</v>
          </cell>
          <cell r="D1797" t="str">
            <v>POLISPORTIVA SALF ALTOPADOVANA</v>
          </cell>
          <cell r="E1797">
            <v>0</v>
          </cell>
          <cell r="F1797">
            <v>2006</v>
          </cell>
          <cell r="G1797">
            <v>0</v>
          </cell>
          <cell r="H1797" t="str">
            <v>RM</v>
          </cell>
          <cell r="I1797" t="str">
            <v>00145</v>
          </cell>
          <cell r="J1797" t="str">
            <v>03605817</v>
          </cell>
        </row>
        <row r="1798">
          <cell r="A1798">
            <v>3603701</v>
          </cell>
          <cell r="B1798" t="str">
            <v>PELLICHERO</v>
          </cell>
          <cell r="C1798" t="str">
            <v>FEDERICO</v>
          </cell>
          <cell r="D1798" t="str">
            <v>A.P.D. VALDAGNO</v>
          </cell>
          <cell r="E1798">
            <v>0</v>
          </cell>
          <cell r="F1798">
            <v>2006</v>
          </cell>
          <cell r="G1798">
            <v>0</v>
          </cell>
          <cell r="H1798" t="str">
            <v>RM</v>
          </cell>
          <cell r="I1798" t="str">
            <v>00135</v>
          </cell>
          <cell r="J1798" t="str">
            <v>03603701</v>
          </cell>
        </row>
        <row r="1799">
          <cell r="A1799">
            <v>3605848</v>
          </cell>
          <cell r="B1799" t="str">
            <v>PESAVENTO</v>
          </cell>
          <cell r="C1799" t="str">
            <v>ANDREA</v>
          </cell>
          <cell r="D1799" t="str">
            <v>POLISPORTIVA DUEVILLE</v>
          </cell>
          <cell r="E1799">
            <v>0</v>
          </cell>
          <cell r="F1799">
            <v>2005</v>
          </cell>
          <cell r="G1799">
            <v>0</v>
          </cell>
          <cell r="H1799" t="str">
            <v>RM</v>
          </cell>
          <cell r="I1799" t="str">
            <v>00112</v>
          </cell>
          <cell r="J1799" t="str">
            <v>03605848</v>
          </cell>
        </row>
        <row r="1800">
          <cell r="A1800">
            <v>3602900</v>
          </cell>
          <cell r="B1800" t="str">
            <v>PETTINA'</v>
          </cell>
          <cell r="C1800" t="str">
            <v>ELIA</v>
          </cell>
          <cell r="D1800" t="str">
            <v>SPAZI VERDI</v>
          </cell>
          <cell r="E1800">
            <v>0</v>
          </cell>
          <cell r="F1800">
            <v>2005</v>
          </cell>
          <cell r="G1800">
            <v>0</v>
          </cell>
          <cell r="H1800" t="str">
            <v>RM</v>
          </cell>
          <cell r="I1800" t="str">
            <v>00298</v>
          </cell>
          <cell r="J1800" t="str">
            <v>03602900</v>
          </cell>
        </row>
        <row r="1801">
          <cell r="A1801">
            <v>3602901</v>
          </cell>
          <cell r="B1801" t="str">
            <v>PIANEZZOLA</v>
          </cell>
          <cell r="C1801" t="str">
            <v>MARCO</v>
          </cell>
          <cell r="D1801" t="str">
            <v>SPAZI VERDI</v>
          </cell>
          <cell r="E1801">
            <v>0</v>
          </cell>
          <cell r="F1801">
            <v>2006</v>
          </cell>
          <cell r="G1801">
            <v>0</v>
          </cell>
          <cell r="H1801" t="str">
            <v>RM</v>
          </cell>
          <cell r="I1801" t="str">
            <v>00298</v>
          </cell>
          <cell r="J1801" t="str">
            <v>03602901</v>
          </cell>
        </row>
        <row r="1802">
          <cell r="A1802">
            <v>3605815</v>
          </cell>
          <cell r="B1802" t="str">
            <v>PILLON</v>
          </cell>
          <cell r="C1802" t="str">
            <v>STEFANO</v>
          </cell>
          <cell r="D1802" t="str">
            <v>POLISPORTIVA SALF ALTOPADOVANA</v>
          </cell>
          <cell r="E1802">
            <v>0</v>
          </cell>
          <cell r="F1802">
            <v>2006</v>
          </cell>
          <cell r="G1802">
            <v>0</v>
          </cell>
          <cell r="H1802" t="str">
            <v>RM</v>
          </cell>
          <cell r="I1802" t="str">
            <v>00145</v>
          </cell>
          <cell r="J1802" t="str">
            <v>03605815</v>
          </cell>
        </row>
        <row r="1803">
          <cell r="A1803">
            <v>3603716</v>
          </cell>
          <cell r="B1803" t="str">
            <v>PONZA</v>
          </cell>
          <cell r="C1803" t="str">
            <v>VLADIMIR</v>
          </cell>
          <cell r="D1803" t="str">
            <v>A.P.D. VALDAGNO</v>
          </cell>
          <cell r="E1803">
            <v>0</v>
          </cell>
          <cell r="F1803">
            <v>2005</v>
          </cell>
          <cell r="G1803">
            <v>0</v>
          </cell>
          <cell r="H1803" t="str">
            <v>RM</v>
          </cell>
          <cell r="I1803" t="str">
            <v>00135</v>
          </cell>
          <cell r="J1803" t="str">
            <v>03603716</v>
          </cell>
        </row>
        <row r="1804">
          <cell r="A1804">
            <v>3604682</v>
          </cell>
          <cell r="B1804" t="str">
            <v>QUENNET</v>
          </cell>
          <cell r="C1804" t="str">
            <v>RAPHAEL</v>
          </cell>
          <cell r="D1804" t="str">
            <v>ATLETICA UNION CREAZZO A.S.D.</v>
          </cell>
          <cell r="E1804">
            <v>0</v>
          </cell>
          <cell r="F1804">
            <v>2005</v>
          </cell>
          <cell r="G1804">
            <v>0</v>
          </cell>
          <cell r="H1804" t="str">
            <v>RM</v>
          </cell>
          <cell r="I1804" t="str">
            <v>00101</v>
          </cell>
          <cell r="J1804" t="str">
            <v>03604682</v>
          </cell>
        </row>
        <row r="1805">
          <cell r="A1805">
            <v>3604686</v>
          </cell>
          <cell r="B1805" t="str">
            <v>RACCHELLA</v>
          </cell>
          <cell r="C1805" t="str">
            <v>LEONARDO</v>
          </cell>
          <cell r="D1805" t="str">
            <v>POLISPORTIVA SALF ALTOPADOVANA</v>
          </cell>
          <cell r="E1805">
            <v>0</v>
          </cell>
          <cell r="F1805">
            <v>2005</v>
          </cell>
          <cell r="G1805">
            <v>0</v>
          </cell>
          <cell r="H1805" t="str">
            <v>RM</v>
          </cell>
          <cell r="I1805" t="str">
            <v>00145</v>
          </cell>
          <cell r="J1805" t="str">
            <v>03604686</v>
          </cell>
        </row>
        <row r="1806">
          <cell r="A1806">
            <v>3602783</v>
          </cell>
          <cell r="B1806" t="str">
            <v>RANGO</v>
          </cell>
          <cell r="C1806" t="str">
            <v>TOMAS</v>
          </cell>
          <cell r="D1806" t="str">
            <v>C.S.I. TEZZE SUL BRENTA</v>
          </cell>
          <cell r="E1806">
            <v>0</v>
          </cell>
          <cell r="F1806">
            <v>2005</v>
          </cell>
          <cell r="G1806">
            <v>0</v>
          </cell>
          <cell r="H1806" t="str">
            <v>RM</v>
          </cell>
          <cell r="I1806" t="str">
            <v>00134</v>
          </cell>
          <cell r="J1806" t="str">
            <v>03602783</v>
          </cell>
        </row>
        <row r="1807">
          <cell r="A1807">
            <v>3605737</v>
          </cell>
          <cell r="B1807" t="str">
            <v>RECH</v>
          </cell>
          <cell r="C1807" t="str">
            <v>MATTEO</v>
          </cell>
          <cell r="D1807" t="str">
            <v>C.S.I. TEZZE SUL BRENTA</v>
          </cell>
          <cell r="E1807">
            <v>0</v>
          </cell>
          <cell r="F1807">
            <v>2006</v>
          </cell>
          <cell r="G1807">
            <v>0</v>
          </cell>
          <cell r="H1807" t="str">
            <v>RM</v>
          </cell>
          <cell r="I1807" t="str">
            <v>00134</v>
          </cell>
          <cell r="J1807" t="str">
            <v>03605737</v>
          </cell>
        </row>
        <row r="1808">
          <cell r="A1808">
            <v>3604945</v>
          </cell>
          <cell r="B1808" t="str">
            <v>RENSI</v>
          </cell>
          <cell r="C1808" t="str">
            <v>SEBASTIANO</v>
          </cell>
          <cell r="D1808" t="str">
            <v>ATLETICA ARZIGNANO</v>
          </cell>
          <cell r="E1808">
            <v>0</v>
          </cell>
          <cell r="F1808">
            <v>2005</v>
          </cell>
          <cell r="G1808">
            <v>0</v>
          </cell>
          <cell r="H1808" t="str">
            <v>RM</v>
          </cell>
          <cell r="I1808" t="str">
            <v>00131</v>
          </cell>
          <cell r="J1808" t="str">
            <v>03604945</v>
          </cell>
        </row>
        <row r="1809">
          <cell r="A1809">
            <v>3602775</v>
          </cell>
          <cell r="B1809" t="str">
            <v>RIGONI</v>
          </cell>
          <cell r="C1809" t="str">
            <v>TOMMASO</v>
          </cell>
          <cell r="D1809" t="str">
            <v>C.S.I. TEZZE SUL BRENTA</v>
          </cell>
          <cell r="E1809">
            <v>0</v>
          </cell>
          <cell r="F1809">
            <v>2006</v>
          </cell>
          <cell r="G1809">
            <v>0</v>
          </cell>
          <cell r="H1809" t="str">
            <v>RM</v>
          </cell>
          <cell r="I1809" t="str">
            <v>00134</v>
          </cell>
          <cell r="J1809" t="str">
            <v>03602775</v>
          </cell>
        </row>
        <row r="1810">
          <cell r="A1810">
            <v>3603094</v>
          </cell>
          <cell r="B1810" t="str">
            <v>ROSSETTI</v>
          </cell>
          <cell r="C1810" t="str">
            <v>SEBASTIAN</v>
          </cell>
          <cell r="D1810" t="str">
            <v>ATLETICA ARZIGNANO</v>
          </cell>
          <cell r="E1810">
            <v>0</v>
          </cell>
          <cell r="F1810">
            <v>2005</v>
          </cell>
          <cell r="G1810">
            <v>0</v>
          </cell>
          <cell r="H1810" t="str">
            <v>RM</v>
          </cell>
          <cell r="I1810" t="str">
            <v>00131</v>
          </cell>
          <cell r="J1810" t="str">
            <v>03603094</v>
          </cell>
        </row>
        <row r="1811">
          <cell r="A1811">
            <v>3604317</v>
          </cell>
          <cell r="B1811" t="str">
            <v>ROSSI</v>
          </cell>
          <cell r="C1811" t="str">
            <v>MATTEO</v>
          </cell>
          <cell r="D1811" t="str">
            <v>RISORGIVE</v>
          </cell>
          <cell r="E1811">
            <v>0</v>
          </cell>
          <cell r="F1811">
            <v>2005</v>
          </cell>
          <cell r="G1811">
            <v>0</v>
          </cell>
          <cell r="H1811" t="str">
            <v>RM</v>
          </cell>
          <cell r="I1811" t="str">
            <v>00031</v>
          </cell>
          <cell r="J1811" t="str">
            <v>03604317</v>
          </cell>
        </row>
        <row r="1812">
          <cell r="A1812">
            <v>3603199</v>
          </cell>
          <cell r="B1812" t="str">
            <v>ROSSI DI SCHIO</v>
          </cell>
          <cell r="C1812" t="str">
            <v>FRANCESCO</v>
          </cell>
          <cell r="D1812" t="str">
            <v>AMICI DELL'ATLETICA VICENZA</v>
          </cell>
          <cell r="E1812">
            <v>0</v>
          </cell>
          <cell r="F1812">
            <v>2005</v>
          </cell>
          <cell r="G1812">
            <v>0</v>
          </cell>
          <cell r="H1812" t="str">
            <v>RM</v>
          </cell>
          <cell r="I1812" t="str">
            <v>00265</v>
          </cell>
          <cell r="J1812" t="str">
            <v>03603199</v>
          </cell>
        </row>
        <row r="1813">
          <cell r="A1813">
            <v>3604607</v>
          </cell>
          <cell r="B1813" t="str">
            <v>SAGGIO</v>
          </cell>
          <cell r="C1813" t="str">
            <v>MATTEO</v>
          </cell>
          <cell r="D1813" t="str">
            <v>RISORGIVE</v>
          </cell>
          <cell r="E1813">
            <v>0</v>
          </cell>
          <cell r="F1813">
            <v>2005</v>
          </cell>
          <cell r="G1813">
            <v>0</v>
          </cell>
          <cell r="H1813" t="str">
            <v>RM</v>
          </cell>
          <cell r="I1813" t="str">
            <v>00031</v>
          </cell>
          <cell r="J1813" t="str">
            <v>03604607</v>
          </cell>
        </row>
        <row r="1814">
          <cell r="A1814">
            <v>3603296</v>
          </cell>
          <cell r="B1814" t="str">
            <v>SANTAGIULIANA</v>
          </cell>
          <cell r="C1814" t="str">
            <v>ETTORE</v>
          </cell>
          <cell r="D1814" t="str">
            <v>A.P.D. VALDAGNO</v>
          </cell>
          <cell r="E1814">
            <v>0</v>
          </cell>
          <cell r="F1814">
            <v>2006</v>
          </cell>
          <cell r="G1814">
            <v>0</v>
          </cell>
          <cell r="H1814" t="str">
            <v>RM</v>
          </cell>
          <cell r="I1814" t="str">
            <v>00135</v>
          </cell>
          <cell r="J1814" t="str">
            <v>03603296</v>
          </cell>
        </row>
        <row r="1815">
          <cell r="A1815">
            <v>3603709</v>
          </cell>
          <cell r="B1815" t="str">
            <v>SANTINI</v>
          </cell>
          <cell r="C1815" t="str">
            <v>MATTEO</v>
          </cell>
          <cell r="D1815" t="str">
            <v>A.P.D. VALDAGNO</v>
          </cell>
          <cell r="E1815">
            <v>0</v>
          </cell>
          <cell r="F1815">
            <v>2005</v>
          </cell>
          <cell r="G1815">
            <v>0</v>
          </cell>
          <cell r="H1815" t="str">
            <v>RM</v>
          </cell>
          <cell r="I1815" t="str">
            <v>00135</v>
          </cell>
          <cell r="J1815" t="str">
            <v>03603709</v>
          </cell>
        </row>
        <row r="1816">
          <cell r="A1816">
            <v>3604286</v>
          </cell>
          <cell r="B1816" t="str">
            <v>SARTORI</v>
          </cell>
          <cell r="C1816" t="str">
            <v>ALESSANDRO</v>
          </cell>
          <cell r="D1816" t="str">
            <v>AMICI DELL'ATLETICA VICENZA</v>
          </cell>
          <cell r="E1816">
            <v>0</v>
          </cell>
          <cell r="F1816">
            <v>2005</v>
          </cell>
          <cell r="G1816">
            <v>0</v>
          </cell>
          <cell r="H1816" t="str">
            <v>RM</v>
          </cell>
          <cell r="I1816" t="str">
            <v>00265</v>
          </cell>
          <cell r="J1816" t="str">
            <v>03604286</v>
          </cell>
        </row>
        <row r="1817">
          <cell r="A1817">
            <v>3603789</v>
          </cell>
          <cell r="B1817" t="str">
            <v>SARTORI</v>
          </cell>
          <cell r="C1817" t="str">
            <v>JACOPO</v>
          </cell>
          <cell r="D1817" t="str">
            <v>G.S. LEONICENA</v>
          </cell>
          <cell r="E1817">
            <v>0</v>
          </cell>
          <cell r="F1817">
            <v>2006</v>
          </cell>
          <cell r="G1817">
            <v>0</v>
          </cell>
          <cell r="H1817" t="str">
            <v>RM</v>
          </cell>
          <cell r="I1817" t="str">
            <v>00136</v>
          </cell>
          <cell r="J1817" t="str">
            <v>03603789</v>
          </cell>
        </row>
        <row r="1818">
          <cell r="A1818">
            <v>3603601</v>
          </cell>
          <cell r="B1818" t="str">
            <v>SARTORI</v>
          </cell>
          <cell r="C1818" t="str">
            <v>PAOLO</v>
          </cell>
          <cell r="D1818" t="str">
            <v>AMICI DELL'ATLETICA VICENZA</v>
          </cell>
          <cell r="E1818">
            <v>0</v>
          </cell>
          <cell r="F1818">
            <v>2006</v>
          </cell>
          <cell r="G1818">
            <v>0</v>
          </cell>
          <cell r="H1818" t="str">
            <v>RM</v>
          </cell>
          <cell r="I1818" t="str">
            <v>00265</v>
          </cell>
          <cell r="J1818" t="str">
            <v>03603601</v>
          </cell>
        </row>
        <row r="1819">
          <cell r="A1819">
            <v>3602617</v>
          </cell>
          <cell r="B1819" t="str">
            <v>SCALCHI</v>
          </cell>
          <cell r="C1819" t="str">
            <v>GIOVANNI</v>
          </cell>
          <cell r="D1819" t="str">
            <v>ATLETICA MONTECCHIO MAGGIORE</v>
          </cell>
          <cell r="E1819">
            <v>0</v>
          </cell>
          <cell r="F1819">
            <v>2006</v>
          </cell>
          <cell r="G1819">
            <v>0</v>
          </cell>
          <cell r="H1819" t="str">
            <v>RM</v>
          </cell>
          <cell r="I1819" t="str">
            <v>00346</v>
          </cell>
          <cell r="J1819" t="str">
            <v>03602617</v>
          </cell>
        </row>
        <row r="1820">
          <cell r="A1820">
            <v>3602295</v>
          </cell>
          <cell r="B1820" t="str">
            <v>SCHNEIDER</v>
          </cell>
          <cell r="C1820" t="str">
            <v>LUCA</v>
          </cell>
          <cell r="D1820" t="str">
            <v>POL. DIL. MONTECCHIO PRECALCINO</v>
          </cell>
          <cell r="E1820">
            <v>0</v>
          </cell>
          <cell r="F1820">
            <v>2006</v>
          </cell>
          <cell r="G1820">
            <v>0</v>
          </cell>
          <cell r="H1820" t="str">
            <v>RM</v>
          </cell>
          <cell r="I1820" t="str">
            <v>00004</v>
          </cell>
          <cell r="J1820" t="str">
            <v>03602295</v>
          </cell>
        </row>
        <row r="1821">
          <cell r="A1821">
            <v>3604058</v>
          </cell>
          <cell r="B1821" t="str">
            <v>SELLA</v>
          </cell>
          <cell r="C1821" t="str">
            <v>FILIPPO</v>
          </cell>
          <cell r="D1821" t="str">
            <v>U.S. SUMMANO</v>
          </cell>
          <cell r="E1821">
            <v>0</v>
          </cell>
          <cell r="F1821">
            <v>2006</v>
          </cell>
          <cell r="G1821">
            <v>0</v>
          </cell>
          <cell r="H1821" t="str">
            <v>RM</v>
          </cell>
          <cell r="I1821" t="str">
            <v>00137</v>
          </cell>
          <cell r="J1821" t="str">
            <v>03604058</v>
          </cell>
        </row>
        <row r="1822">
          <cell r="A1822">
            <v>3602903</v>
          </cell>
          <cell r="B1822" t="str">
            <v>SELLE</v>
          </cell>
          <cell r="C1822" t="str">
            <v>LORENZO</v>
          </cell>
          <cell r="D1822" t="str">
            <v>SPAZI VERDI</v>
          </cell>
          <cell r="E1822">
            <v>0</v>
          </cell>
          <cell r="F1822">
            <v>2006</v>
          </cell>
          <cell r="G1822">
            <v>0</v>
          </cell>
          <cell r="H1822" t="str">
            <v>RM</v>
          </cell>
          <cell r="I1822" t="str">
            <v>00298</v>
          </cell>
          <cell r="J1822" t="str">
            <v>03602903</v>
          </cell>
        </row>
        <row r="1823">
          <cell r="A1823">
            <v>3603246</v>
          </cell>
          <cell r="B1823" t="str">
            <v>SINKFIELD</v>
          </cell>
          <cell r="C1823" t="str">
            <v>MAXIMILIAN ALBERTO</v>
          </cell>
          <cell r="D1823" t="str">
            <v>ATLETICA TRISSINO</v>
          </cell>
          <cell r="E1823">
            <v>0</v>
          </cell>
          <cell r="F1823">
            <v>2006</v>
          </cell>
          <cell r="G1823">
            <v>0</v>
          </cell>
          <cell r="H1823" t="str">
            <v>RM</v>
          </cell>
          <cell r="I1823" t="str">
            <v>00230</v>
          </cell>
          <cell r="J1823" t="str">
            <v>03603246</v>
          </cell>
        </row>
        <row r="1824">
          <cell r="A1824">
            <v>3603710</v>
          </cell>
          <cell r="B1824" t="str">
            <v>SOLDA</v>
          </cell>
          <cell r="C1824" t="str">
            <v>LORENZO</v>
          </cell>
          <cell r="D1824" t="str">
            <v>A.P.D. VALDAGNO</v>
          </cell>
          <cell r="E1824">
            <v>0</v>
          </cell>
          <cell r="F1824">
            <v>2005</v>
          </cell>
          <cell r="G1824">
            <v>0</v>
          </cell>
          <cell r="H1824" t="str">
            <v>RM</v>
          </cell>
          <cell r="I1824" t="str">
            <v>00135</v>
          </cell>
          <cell r="J1824" t="str">
            <v>03603710</v>
          </cell>
        </row>
        <row r="1825">
          <cell r="A1825">
            <v>3604417</v>
          </cell>
          <cell r="B1825" t="str">
            <v>SPESSATO</v>
          </cell>
          <cell r="C1825" t="str">
            <v>MATTIA</v>
          </cell>
          <cell r="D1825" t="str">
            <v>POLISPORTIVA SALF ALTOPADOVANA</v>
          </cell>
          <cell r="E1825">
            <v>0</v>
          </cell>
          <cell r="F1825">
            <v>2005</v>
          </cell>
          <cell r="G1825">
            <v>0</v>
          </cell>
          <cell r="H1825" t="str">
            <v>RM</v>
          </cell>
          <cell r="I1825" t="str">
            <v>00145</v>
          </cell>
          <cell r="J1825" t="str">
            <v>03604417</v>
          </cell>
        </row>
        <row r="1826">
          <cell r="A1826">
            <v>3603594</v>
          </cell>
          <cell r="B1826" t="str">
            <v>STERCHELE</v>
          </cell>
          <cell r="C1826" t="str">
            <v>DAMIANO</v>
          </cell>
          <cell r="D1826" t="str">
            <v>AMICI DELL'ATLETICA VICENZA</v>
          </cell>
          <cell r="E1826">
            <v>0</v>
          </cell>
          <cell r="F1826">
            <v>2005</v>
          </cell>
          <cell r="G1826">
            <v>0</v>
          </cell>
          <cell r="H1826" t="str">
            <v>RM</v>
          </cell>
          <cell r="I1826" t="str">
            <v>00265</v>
          </cell>
          <cell r="J1826" t="str">
            <v>03603594</v>
          </cell>
        </row>
        <row r="1827">
          <cell r="A1827">
            <v>3603722</v>
          </cell>
          <cell r="B1827" t="str">
            <v>STIMAMIGLIO</v>
          </cell>
          <cell r="C1827" t="str">
            <v>GIOVANNI</v>
          </cell>
          <cell r="D1827" t="str">
            <v>ATLETICA UNION CREAZZO A.S.D.</v>
          </cell>
          <cell r="E1827">
            <v>0</v>
          </cell>
          <cell r="F1827">
            <v>2006</v>
          </cell>
          <cell r="G1827">
            <v>0</v>
          </cell>
          <cell r="H1827" t="str">
            <v>RM</v>
          </cell>
          <cell r="I1827" t="str">
            <v>00101</v>
          </cell>
          <cell r="J1827" t="str">
            <v>03603722</v>
          </cell>
        </row>
        <row r="1828">
          <cell r="A1828">
            <v>3603721</v>
          </cell>
          <cell r="B1828" t="str">
            <v>STIMAMIGLIO</v>
          </cell>
          <cell r="C1828" t="str">
            <v>PIETRO</v>
          </cell>
          <cell r="D1828" t="str">
            <v>ATLETICA UNION CREAZZO A.S.D.</v>
          </cell>
          <cell r="E1828">
            <v>0</v>
          </cell>
          <cell r="F1828">
            <v>2006</v>
          </cell>
          <cell r="G1828">
            <v>0</v>
          </cell>
          <cell r="H1828" t="str">
            <v>RM</v>
          </cell>
          <cell r="I1828" t="str">
            <v>00101</v>
          </cell>
          <cell r="J1828" t="str">
            <v>03603721</v>
          </cell>
        </row>
        <row r="1829">
          <cell r="A1829">
            <v>3604102</v>
          </cell>
          <cell r="B1829" t="str">
            <v>TARQUINI</v>
          </cell>
          <cell r="C1829" t="str">
            <v>MARCO AURELIO</v>
          </cell>
          <cell r="D1829" t="str">
            <v>POLISPORTIVA DUEVILLE</v>
          </cell>
          <cell r="E1829">
            <v>0</v>
          </cell>
          <cell r="F1829">
            <v>2005</v>
          </cell>
          <cell r="G1829">
            <v>0</v>
          </cell>
          <cell r="H1829" t="str">
            <v>RM</v>
          </cell>
          <cell r="I1829" t="str">
            <v>00112</v>
          </cell>
          <cell r="J1829" t="str">
            <v>03604102</v>
          </cell>
        </row>
        <row r="1830">
          <cell r="A1830">
            <v>3603596</v>
          </cell>
          <cell r="B1830" t="str">
            <v>TESTA</v>
          </cell>
          <cell r="C1830" t="str">
            <v>NICOLA</v>
          </cell>
          <cell r="D1830" t="str">
            <v>AMICI DELL'ATLETICA VICENZA</v>
          </cell>
          <cell r="E1830">
            <v>0</v>
          </cell>
          <cell r="F1830">
            <v>2005</v>
          </cell>
          <cell r="G1830">
            <v>0</v>
          </cell>
          <cell r="H1830" t="str">
            <v>RM</v>
          </cell>
          <cell r="I1830" t="str">
            <v>00265</v>
          </cell>
          <cell r="J1830" t="str">
            <v>03603596</v>
          </cell>
        </row>
        <row r="1831">
          <cell r="A1831">
            <v>3604262</v>
          </cell>
          <cell r="B1831" t="str">
            <v>TOGNETTI</v>
          </cell>
          <cell r="C1831" t="str">
            <v>CRISTIANO</v>
          </cell>
          <cell r="D1831" t="str">
            <v>CSI ATLETICA COLLI BERICI A.S.D.</v>
          </cell>
          <cell r="E1831">
            <v>0</v>
          </cell>
          <cell r="F1831">
            <v>2006</v>
          </cell>
          <cell r="G1831">
            <v>0</v>
          </cell>
          <cell r="H1831" t="str">
            <v>RM</v>
          </cell>
          <cell r="I1831" t="str">
            <v>00070</v>
          </cell>
          <cell r="J1831" t="str">
            <v>03604262</v>
          </cell>
        </row>
        <row r="1832">
          <cell r="A1832">
            <v>3604448</v>
          </cell>
          <cell r="B1832" t="str">
            <v>TONIN</v>
          </cell>
          <cell r="C1832" t="str">
            <v>MARCO</v>
          </cell>
          <cell r="D1832" t="str">
            <v>POLISPORTIVA SALF ALTOPADOVANA</v>
          </cell>
          <cell r="E1832">
            <v>0</v>
          </cell>
          <cell r="F1832">
            <v>2005</v>
          </cell>
          <cell r="G1832">
            <v>0</v>
          </cell>
          <cell r="H1832" t="str">
            <v>RM</v>
          </cell>
          <cell r="I1832" t="str">
            <v>00145</v>
          </cell>
          <cell r="J1832" t="str">
            <v>03604448</v>
          </cell>
        </row>
        <row r="1833">
          <cell r="A1833">
            <v>3603509</v>
          </cell>
          <cell r="B1833" t="str">
            <v>ZATTRA</v>
          </cell>
          <cell r="C1833" t="str">
            <v>MATTEO</v>
          </cell>
          <cell r="D1833" t="str">
            <v>U.S. SUMMANO</v>
          </cell>
          <cell r="E1833">
            <v>0</v>
          </cell>
          <cell r="F1833">
            <v>2006</v>
          </cell>
          <cell r="G1833">
            <v>0</v>
          </cell>
          <cell r="H1833" t="str">
            <v>RM</v>
          </cell>
          <cell r="I1833" t="str">
            <v>00137</v>
          </cell>
          <cell r="J1833" t="str">
            <v>03603509</v>
          </cell>
        </row>
        <row r="1834">
          <cell r="A1834">
            <v>3602418</v>
          </cell>
          <cell r="B1834" t="str">
            <v>ZAUSA</v>
          </cell>
          <cell r="C1834" t="str">
            <v>FRANCESCO</v>
          </cell>
          <cell r="D1834" t="str">
            <v>RISORGIVE</v>
          </cell>
          <cell r="E1834">
            <v>0</v>
          </cell>
          <cell r="F1834">
            <v>2006</v>
          </cell>
          <cell r="G1834">
            <v>0</v>
          </cell>
          <cell r="H1834" t="str">
            <v>RM</v>
          </cell>
          <cell r="I1834" t="str">
            <v>00031</v>
          </cell>
          <cell r="J1834" t="str">
            <v>03602418</v>
          </cell>
        </row>
        <row r="1835">
          <cell r="A1835">
            <v>3602559</v>
          </cell>
          <cell r="B1835" t="str">
            <v>ZONTA</v>
          </cell>
          <cell r="C1835" t="str">
            <v>ALBERTO</v>
          </cell>
          <cell r="D1835" t="str">
            <v>ATLETICA UNION CREAZZO A.S.D.</v>
          </cell>
          <cell r="E1835">
            <v>0</v>
          </cell>
          <cell r="F1835">
            <v>2006</v>
          </cell>
          <cell r="G1835">
            <v>0</v>
          </cell>
          <cell r="H1835" t="str">
            <v>RM</v>
          </cell>
          <cell r="I1835" t="str">
            <v>00101</v>
          </cell>
          <cell r="J1835" t="str">
            <v>03602559</v>
          </cell>
        </row>
        <row r="1836">
          <cell r="A1836">
            <v>3604469</v>
          </cell>
          <cell r="B1836" t="str">
            <v>ZULIAN</v>
          </cell>
          <cell r="C1836" t="str">
            <v>GIOVANNI</v>
          </cell>
          <cell r="D1836" t="str">
            <v>SPAZI VERDI</v>
          </cell>
          <cell r="E1836">
            <v>0</v>
          </cell>
          <cell r="F1836">
            <v>2006</v>
          </cell>
          <cell r="G1836">
            <v>0</v>
          </cell>
          <cell r="H1836" t="str">
            <v>RM</v>
          </cell>
          <cell r="I1836" t="str">
            <v>00298</v>
          </cell>
          <cell r="J1836" t="str">
            <v>03604469</v>
          </cell>
        </row>
        <row r="1837">
          <cell r="A1837">
            <v>3606902</v>
          </cell>
          <cell r="B1837" t="str">
            <v>ZUSTOVI</v>
          </cell>
          <cell r="C1837" t="str">
            <v>RICCARDO</v>
          </cell>
          <cell r="D1837" t="str">
            <v>G.S. LEONICENA</v>
          </cell>
          <cell r="E1837">
            <v>0</v>
          </cell>
          <cell r="F1837">
            <v>1996</v>
          </cell>
          <cell r="G1837">
            <v>0</v>
          </cell>
          <cell r="H1837" t="str">
            <v>S</v>
          </cell>
          <cell r="I1837" t="str">
            <v>00136</v>
          </cell>
          <cell r="J1837" t="str">
            <v>03606902</v>
          </cell>
        </row>
        <row r="1838">
          <cell r="A1838">
            <v>3602860</v>
          </cell>
          <cell r="B1838" t="str">
            <v>ALEARDI</v>
          </cell>
          <cell r="C1838" t="str">
            <v>MARTINA</v>
          </cell>
          <cell r="D1838" t="str">
            <v>ATLETICA ARZIGNANO</v>
          </cell>
          <cell r="E1838">
            <v>0</v>
          </cell>
          <cell r="F1838">
            <v>1991</v>
          </cell>
          <cell r="G1838">
            <v>0</v>
          </cell>
          <cell r="H1838" t="str">
            <v>SF</v>
          </cell>
          <cell r="I1838" t="str">
            <v>00131</v>
          </cell>
          <cell r="J1838" t="str">
            <v>03602860</v>
          </cell>
        </row>
        <row r="1839">
          <cell r="A1839">
            <v>3603313</v>
          </cell>
          <cell r="B1839" t="str">
            <v>APOLLONI</v>
          </cell>
          <cell r="C1839" t="str">
            <v>ANNA</v>
          </cell>
          <cell r="D1839" t="str">
            <v>ATLETICA VALCHIAMPO</v>
          </cell>
          <cell r="E1839">
            <v>0</v>
          </cell>
          <cell r="F1839">
            <v>1998</v>
          </cell>
          <cell r="G1839">
            <v>0</v>
          </cell>
          <cell r="H1839" t="str">
            <v>SF</v>
          </cell>
          <cell r="I1839" t="str">
            <v>00140</v>
          </cell>
          <cell r="J1839" t="str">
            <v>03603313</v>
          </cell>
        </row>
        <row r="1840">
          <cell r="A1840">
            <v>3604510</v>
          </cell>
          <cell r="B1840" t="str">
            <v>BASSO</v>
          </cell>
          <cell r="C1840" t="str">
            <v>LAURA</v>
          </cell>
          <cell r="D1840" t="str">
            <v>C.S.I. TEZZE SUL BRENTA</v>
          </cell>
          <cell r="E1840">
            <v>0</v>
          </cell>
          <cell r="F1840">
            <v>1984</v>
          </cell>
          <cell r="G1840">
            <v>0</v>
          </cell>
          <cell r="H1840" t="str">
            <v>SF</v>
          </cell>
          <cell r="I1840" t="str">
            <v>00134</v>
          </cell>
          <cell r="J1840" t="str">
            <v>03604510</v>
          </cell>
        </row>
        <row r="1841">
          <cell r="A1841">
            <v>3603939</v>
          </cell>
          <cell r="B1841" t="str">
            <v>BELOTTI</v>
          </cell>
          <cell r="C1841" t="str">
            <v>GIORGIA</v>
          </cell>
          <cell r="D1841" t="str">
            <v>POLISPORTIVA DUEVILLE</v>
          </cell>
          <cell r="E1841">
            <v>0</v>
          </cell>
          <cell r="F1841">
            <v>1995</v>
          </cell>
          <cell r="G1841">
            <v>0</v>
          </cell>
          <cell r="H1841" t="str">
            <v>SF</v>
          </cell>
          <cell r="I1841" t="str">
            <v>00112</v>
          </cell>
          <cell r="J1841" t="str">
            <v>03603939</v>
          </cell>
        </row>
        <row r="1842">
          <cell r="A1842">
            <v>3603849</v>
          </cell>
          <cell r="B1842" t="str">
            <v>BERTIN</v>
          </cell>
          <cell r="C1842" t="str">
            <v>ILARIA</v>
          </cell>
          <cell r="D1842" t="str">
            <v>ATLETICA CALDOGNO '93</v>
          </cell>
          <cell r="E1842">
            <v>0</v>
          </cell>
          <cell r="F1842">
            <v>1988</v>
          </cell>
          <cell r="G1842">
            <v>0</v>
          </cell>
          <cell r="H1842" t="str">
            <v>SF</v>
          </cell>
          <cell r="I1842" t="str">
            <v>00129</v>
          </cell>
          <cell r="J1842" t="str">
            <v>03603849</v>
          </cell>
        </row>
        <row r="1843">
          <cell r="A1843">
            <v>3603756</v>
          </cell>
          <cell r="B1843" t="str">
            <v>BILLO</v>
          </cell>
          <cell r="C1843" t="str">
            <v>VALERIA</v>
          </cell>
          <cell r="D1843" t="str">
            <v>G.S. LEONICENA</v>
          </cell>
          <cell r="E1843">
            <v>0</v>
          </cell>
          <cell r="F1843">
            <v>1985</v>
          </cell>
          <cell r="G1843">
            <v>0</v>
          </cell>
          <cell r="H1843" t="str">
            <v>SF</v>
          </cell>
          <cell r="I1843" t="str">
            <v>00136</v>
          </cell>
          <cell r="J1843" t="str">
            <v>03603756</v>
          </cell>
        </row>
        <row r="1844">
          <cell r="A1844">
            <v>3607379</v>
          </cell>
          <cell r="B1844" t="str">
            <v>BONOMO</v>
          </cell>
          <cell r="C1844" t="str">
            <v>SARA</v>
          </cell>
          <cell r="D1844" t="str">
            <v>RISORGIVE</v>
          </cell>
          <cell r="E1844">
            <v>0</v>
          </cell>
          <cell r="F1844">
            <v>1998</v>
          </cell>
          <cell r="G1844">
            <v>0</v>
          </cell>
          <cell r="H1844" t="str">
            <v>SF</v>
          </cell>
          <cell r="I1844" t="str">
            <v>00031</v>
          </cell>
          <cell r="J1844" t="str">
            <v>03607379</v>
          </cell>
        </row>
        <row r="1845">
          <cell r="A1845">
            <v>3605823</v>
          </cell>
          <cell r="B1845" t="str">
            <v>BORTOLI</v>
          </cell>
          <cell r="C1845" t="str">
            <v>ANNA</v>
          </cell>
          <cell r="D1845" t="str">
            <v>POLISPORTIVA DUEVILLE</v>
          </cell>
          <cell r="E1845">
            <v>0</v>
          </cell>
          <cell r="F1845">
            <v>1994</v>
          </cell>
          <cell r="G1845">
            <v>0</v>
          </cell>
          <cell r="H1845" t="str">
            <v>SF</v>
          </cell>
          <cell r="I1845" t="str">
            <v>00112</v>
          </cell>
          <cell r="J1845" t="str">
            <v>03605823</v>
          </cell>
        </row>
        <row r="1846">
          <cell r="A1846">
            <v>3603319</v>
          </cell>
          <cell r="B1846" t="str">
            <v>BOSCHETTO</v>
          </cell>
          <cell r="C1846" t="str">
            <v>NOEMI</v>
          </cell>
          <cell r="D1846" t="str">
            <v>ATLETICA VALCHIAMPO</v>
          </cell>
          <cell r="E1846">
            <v>0</v>
          </cell>
          <cell r="F1846">
            <v>1996</v>
          </cell>
          <cell r="G1846">
            <v>0</v>
          </cell>
          <cell r="H1846" t="str">
            <v>SF</v>
          </cell>
          <cell r="I1846" t="str">
            <v>00140</v>
          </cell>
          <cell r="J1846" t="str">
            <v>03603319</v>
          </cell>
        </row>
        <row r="1847">
          <cell r="A1847">
            <v>3603010</v>
          </cell>
          <cell r="B1847" t="str">
            <v>BRUNA</v>
          </cell>
          <cell r="C1847" t="str">
            <v>VALENTINA</v>
          </cell>
          <cell r="D1847" t="str">
            <v>ATLETICA ARZIGNANO</v>
          </cell>
          <cell r="E1847">
            <v>0</v>
          </cell>
          <cell r="F1847">
            <v>1987</v>
          </cell>
          <cell r="G1847">
            <v>0</v>
          </cell>
          <cell r="H1847" t="str">
            <v>SF</v>
          </cell>
          <cell r="I1847" t="str">
            <v>00131</v>
          </cell>
          <cell r="J1847" t="str">
            <v>03603010</v>
          </cell>
        </row>
        <row r="1848">
          <cell r="A1848">
            <v>3602459</v>
          </cell>
          <cell r="B1848" t="str">
            <v>CAPOZZI</v>
          </cell>
          <cell r="C1848" t="str">
            <v>LAVINIA</v>
          </cell>
          <cell r="D1848" t="str">
            <v>ATLETICA UNION CREAZZO A.S.D.</v>
          </cell>
          <cell r="E1848">
            <v>0</v>
          </cell>
          <cell r="F1848">
            <v>1996</v>
          </cell>
          <cell r="G1848">
            <v>0</v>
          </cell>
          <cell r="H1848" t="str">
            <v>SF</v>
          </cell>
          <cell r="I1848" t="str">
            <v>00101</v>
          </cell>
          <cell r="J1848" t="str">
            <v>03602459</v>
          </cell>
        </row>
        <row r="1849">
          <cell r="A1849">
            <v>3605827</v>
          </cell>
          <cell r="B1849" t="str">
            <v>CAROLLO</v>
          </cell>
          <cell r="C1849" t="str">
            <v>SARA</v>
          </cell>
          <cell r="D1849" t="str">
            <v>POLISPORTIVA DUEVILLE</v>
          </cell>
          <cell r="E1849">
            <v>0</v>
          </cell>
          <cell r="F1849">
            <v>1989</v>
          </cell>
          <cell r="G1849">
            <v>0</v>
          </cell>
          <cell r="H1849" t="str">
            <v>SF</v>
          </cell>
          <cell r="I1849" t="str">
            <v>00112</v>
          </cell>
          <cell r="J1849" t="str">
            <v>03605827</v>
          </cell>
        </row>
        <row r="1850">
          <cell r="A1850">
            <v>3604205</v>
          </cell>
          <cell r="B1850" t="str">
            <v>CASTAGNA</v>
          </cell>
          <cell r="C1850" t="str">
            <v>MANUELA</v>
          </cell>
          <cell r="D1850" t="str">
            <v>CSI ATLETICA COLLI BERICI A.S.D.</v>
          </cell>
          <cell r="E1850">
            <v>0</v>
          </cell>
          <cell r="F1850">
            <v>1998</v>
          </cell>
          <cell r="G1850">
            <v>0</v>
          </cell>
          <cell r="H1850" t="str">
            <v>SF</v>
          </cell>
          <cell r="I1850" t="str">
            <v>00070</v>
          </cell>
          <cell r="J1850" t="str">
            <v>03604205</v>
          </cell>
        </row>
        <row r="1851">
          <cell r="A1851">
            <v>3603012</v>
          </cell>
          <cell r="B1851" t="str">
            <v>CASTAGNA</v>
          </cell>
          <cell r="C1851" t="str">
            <v>MARIA GIOVANNA</v>
          </cell>
          <cell r="D1851" t="str">
            <v>ATLETICA ARZIGNANO</v>
          </cell>
          <cell r="E1851">
            <v>0</v>
          </cell>
          <cell r="F1851">
            <v>1989</v>
          </cell>
          <cell r="G1851">
            <v>0</v>
          </cell>
          <cell r="H1851" t="str">
            <v>SF</v>
          </cell>
          <cell r="I1851" t="str">
            <v>00131</v>
          </cell>
          <cell r="J1851" t="str">
            <v>03603012</v>
          </cell>
        </row>
        <row r="1852">
          <cell r="A1852">
            <v>3605624</v>
          </cell>
          <cell r="B1852" t="str">
            <v>CECCHETTO</v>
          </cell>
          <cell r="C1852" t="str">
            <v>SARA</v>
          </cell>
          <cell r="D1852" t="str">
            <v>ARCES</v>
          </cell>
          <cell r="E1852">
            <v>0</v>
          </cell>
          <cell r="F1852">
            <v>1998</v>
          </cell>
          <cell r="G1852">
            <v>0</v>
          </cell>
          <cell r="H1852" t="str">
            <v>SF</v>
          </cell>
          <cell r="I1852" t="str">
            <v>00339</v>
          </cell>
          <cell r="J1852" t="str">
            <v>03605624</v>
          </cell>
        </row>
        <row r="1853">
          <cell r="A1853">
            <v>3603272</v>
          </cell>
          <cell r="B1853" t="str">
            <v>CELOTTO</v>
          </cell>
          <cell r="C1853" t="str">
            <v>ELENA</v>
          </cell>
          <cell r="D1853" t="str">
            <v>A.P.D. VALDAGNO</v>
          </cell>
          <cell r="E1853">
            <v>0</v>
          </cell>
          <cell r="F1853">
            <v>1998</v>
          </cell>
          <cell r="G1853">
            <v>0</v>
          </cell>
          <cell r="H1853" t="str">
            <v>SF</v>
          </cell>
          <cell r="I1853" t="str">
            <v>00135</v>
          </cell>
          <cell r="J1853" t="str">
            <v>03603272</v>
          </cell>
        </row>
        <row r="1854">
          <cell r="A1854">
            <v>3603330</v>
          </cell>
          <cell r="B1854" t="str">
            <v>CRACCO</v>
          </cell>
          <cell r="C1854" t="str">
            <v>MARGHERITA</v>
          </cell>
          <cell r="D1854" t="str">
            <v>ATLETICA VALCHIAMPO</v>
          </cell>
          <cell r="E1854">
            <v>0</v>
          </cell>
          <cell r="F1854">
            <v>1988</v>
          </cell>
          <cell r="G1854">
            <v>0</v>
          </cell>
          <cell r="H1854" t="str">
            <v>SF</v>
          </cell>
          <cell r="I1854" t="str">
            <v>00140</v>
          </cell>
          <cell r="J1854" t="str">
            <v>03603330</v>
          </cell>
        </row>
        <row r="1855">
          <cell r="A1855">
            <v>3603043</v>
          </cell>
          <cell r="B1855" t="str">
            <v>D'AGOSTINI</v>
          </cell>
          <cell r="C1855" t="str">
            <v>ALICE</v>
          </cell>
          <cell r="D1855" t="str">
            <v>ATLETICA ARZIGNANO</v>
          </cell>
          <cell r="E1855">
            <v>0</v>
          </cell>
          <cell r="F1855">
            <v>1995</v>
          </cell>
          <cell r="G1855">
            <v>0</v>
          </cell>
          <cell r="H1855" t="str">
            <v>SF</v>
          </cell>
          <cell r="I1855" t="str">
            <v>00131</v>
          </cell>
          <cell r="J1855" t="str">
            <v>03603043</v>
          </cell>
        </row>
        <row r="1856">
          <cell r="A1856">
            <v>3603047</v>
          </cell>
          <cell r="B1856" t="str">
            <v>DAL GRANDE</v>
          </cell>
          <cell r="C1856" t="str">
            <v>LISA</v>
          </cell>
          <cell r="D1856" t="str">
            <v>ATLETICA ARZIGNANO</v>
          </cell>
          <cell r="E1856">
            <v>0</v>
          </cell>
          <cell r="F1856">
            <v>1994</v>
          </cell>
          <cell r="G1856">
            <v>0</v>
          </cell>
          <cell r="H1856" t="str">
            <v>SF</v>
          </cell>
          <cell r="I1856" t="str">
            <v>00131</v>
          </cell>
          <cell r="J1856" t="str">
            <v>03603047</v>
          </cell>
        </row>
        <row r="1857">
          <cell r="A1857">
            <v>3602563</v>
          </cell>
          <cell r="B1857" t="str">
            <v>DONADELLO</v>
          </cell>
          <cell r="C1857" t="str">
            <v>CHIARA</v>
          </cell>
          <cell r="D1857" t="str">
            <v>ATLETICA UNION CREAZZO A.S.D.</v>
          </cell>
          <cell r="E1857">
            <v>0</v>
          </cell>
          <cell r="F1857">
            <v>1996</v>
          </cell>
          <cell r="G1857">
            <v>0</v>
          </cell>
          <cell r="H1857" t="str">
            <v>SF</v>
          </cell>
          <cell r="I1857" t="str">
            <v>00101</v>
          </cell>
          <cell r="J1857" t="str">
            <v>03602563</v>
          </cell>
        </row>
        <row r="1858">
          <cell r="A1858">
            <v>3602422</v>
          </cell>
          <cell r="B1858" t="str">
            <v>FERRAMOSCA</v>
          </cell>
          <cell r="C1858" t="str">
            <v>KARINA</v>
          </cell>
          <cell r="D1858" t="str">
            <v>RISORGIVE</v>
          </cell>
          <cell r="E1858">
            <v>0</v>
          </cell>
          <cell r="F1858">
            <v>1998</v>
          </cell>
          <cell r="G1858">
            <v>0</v>
          </cell>
          <cell r="H1858" t="str">
            <v>SF</v>
          </cell>
          <cell r="I1858" t="str">
            <v>00031</v>
          </cell>
          <cell r="J1858" t="str">
            <v>03602422</v>
          </cell>
        </row>
        <row r="1859">
          <cell r="A1859">
            <v>3603880</v>
          </cell>
          <cell r="B1859" t="str">
            <v>FRANCO</v>
          </cell>
          <cell r="C1859" t="str">
            <v>DANIELA</v>
          </cell>
          <cell r="D1859" t="str">
            <v>ATLETICA CALDOGNO '93</v>
          </cell>
          <cell r="E1859">
            <v>0</v>
          </cell>
          <cell r="F1859">
            <v>1987</v>
          </cell>
          <cell r="G1859">
            <v>0</v>
          </cell>
          <cell r="H1859" t="str">
            <v>SF</v>
          </cell>
          <cell r="I1859" t="str">
            <v>00129</v>
          </cell>
          <cell r="J1859" t="str">
            <v>03603880</v>
          </cell>
        </row>
        <row r="1860">
          <cell r="A1860">
            <v>3602427</v>
          </cell>
          <cell r="B1860" t="str">
            <v>GASPARI</v>
          </cell>
          <cell r="C1860" t="str">
            <v>FEDERICA</v>
          </cell>
          <cell r="D1860" t="str">
            <v>RISORGIVE</v>
          </cell>
          <cell r="E1860">
            <v>0</v>
          </cell>
          <cell r="F1860">
            <v>1995</v>
          </cell>
          <cell r="G1860">
            <v>0</v>
          </cell>
          <cell r="H1860" t="str">
            <v>SF</v>
          </cell>
          <cell r="I1860" t="str">
            <v>00031</v>
          </cell>
          <cell r="J1860" t="str">
            <v>03602427</v>
          </cell>
        </row>
        <row r="1861">
          <cell r="A1861">
            <v>3602396</v>
          </cell>
          <cell r="B1861" t="str">
            <v>GRESELIN</v>
          </cell>
          <cell r="C1861" t="str">
            <v>MARTINA</v>
          </cell>
          <cell r="D1861" t="str">
            <v>RISORGIVE</v>
          </cell>
          <cell r="E1861">
            <v>0</v>
          </cell>
          <cell r="F1861">
            <v>1998</v>
          </cell>
          <cell r="G1861">
            <v>0</v>
          </cell>
          <cell r="H1861" t="str">
            <v>SF</v>
          </cell>
          <cell r="I1861" t="str">
            <v>00031</v>
          </cell>
          <cell r="J1861" t="str">
            <v>03602396</v>
          </cell>
        </row>
        <row r="1862">
          <cell r="A1862">
            <v>3602281</v>
          </cell>
          <cell r="B1862" t="str">
            <v>GUGLIELMI</v>
          </cell>
          <cell r="C1862" t="str">
            <v>ELISA</v>
          </cell>
          <cell r="D1862" t="str">
            <v>POL. DIL. MONTECCHIO PRECALCINO</v>
          </cell>
          <cell r="E1862">
            <v>0</v>
          </cell>
          <cell r="F1862">
            <v>1991</v>
          </cell>
          <cell r="G1862">
            <v>0</v>
          </cell>
          <cell r="H1862" t="str">
            <v>SF</v>
          </cell>
          <cell r="I1862" t="str">
            <v>00004</v>
          </cell>
          <cell r="J1862" t="str">
            <v>03602281</v>
          </cell>
        </row>
        <row r="1863">
          <cell r="A1863">
            <v>3603501</v>
          </cell>
          <cell r="B1863" t="str">
            <v>LIEVORE</v>
          </cell>
          <cell r="C1863" t="str">
            <v>GIADA</v>
          </cell>
          <cell r="D1863" t="str">
            <v>U.S. SUMMANO</v>
          </cell>
          <cell r="E1863">
            <v>0</v>
          </cell>
          <cell r="F1863">
            <v>1997</v>
          </cell>
          <cell r="G1863">
            <v>0</v>
          </cell>
          <cell r="H1863" t="str">
            <v>SF</v>
          </cell>
          <cell r="I1863" t="str">
            <v>00137</v>
          </cell>
          <cell r="J1863" t="str">
            <v>03603501</v>
          </cell>
        </row>
        <row r="1864">
          <cell r="A1864">
            <v>3604514</v>
          </cell>
          <cell r="B1864" t="str">
            <v>LIONZO</v>
          </cell>
          <cell r="C1864" t="str">
            <v>CHIARA</v>
          </cell>
          <cell r="D1864" t="str">
            <v>POLISPORTIVA DUEVILLE</v>
          </cell>
          <cell r="E1864">
            <v>0</v>
          </cell>
          <cell r="F1864">
            <v>1985</v>
          </cell>
          <cell r="G1864">
            <v>0</v>
          </cell>
          <cell r="H1864" t="str">
            <v>SF</v>
          </cell>
          <cell r="I1864" t="str">
            <v>00112</v>
          </cell>
          <cell r="J1864" t="str">
            <v>03604514</v>
          </cell>
        </row>
        <row r="1865">
          <cell r="A1865">
            <v>3603977</v>
          </cell>
          <cell r="B1865" t="str">
            <v>LONEDO</v>
          </cell>
          <cell r="C1865" t="str">
            <v>REBECCA</v>
          </cell>
          <cell r="D1865" t="str">
            <v>POLISPORTIVA DUEVILLE</v>
          </cell>
          <cell r="E1865">
            <v>0</v>
          </cell>
          <cell r="F1865">
            <v>1996</v>
          </cell>
          <cell r="G1865">
            <v>0</v>
          </cell>
          <cell r="H1865" t="str">
            <v>SF</v>
          </cell>
          <cell r="I1865" t="str">
            <v>00112</v>
          </cell>
          <cell r="J1865" t="str">
            <v>03603977</v>
          </cell>
        </row>
        <row r="1866">
          <cell r="A1866">
            <v>3604315</v>
          </cell>
          <cell r="B1866" t="str">
            <v>LOVATO</v>
          </cell>
          <cell r="C1866" t="str">
            <v>VANIA</v>
          </cell>
          <cell r="D1866" t="str">
            <v>ATLETICA ARZIGNANO</v>
          </cell>
          <cell r="E1866">
            <v>0</v>
          </cell>
          <cell r="F1866">
            <v>1986</v>
          </cell>
          <cell r="G1866">
            <v>0</v>
          </cell>
          <cell r="H1866" t="str">
            <v>SF</v>
          </cell>
          <cell r="I1866" t="str">
            <v>00131</v>
          </cell>
          <cell r="J1866" t="str">
            <v>03604315</v>
          </cell>
        </row>
        <row r="1867">
          <cell r="A1867">
            <v>3603073</v>
          </cell>
          <cell r="B1867" t="str">
            <v>MAGRO</v>
          </cell>
          <cell r="C1867" t="str">
            <v>JESSICA</v>
          </cell>
          <cell r="D1867" t="str">
            <v>ATLETICA ARZIGNANO</v>
          </cell>
          <cell r="E1867">
            <v>0</v>
          </cell>
          <cell r="F1867">
            <v>1995</v>
          </cell>
          <cell r="G1867">
            <v>0</v>
          </cell>
          <cell r="H1867" t="str">
            <v>SF</v>
          </cell>
          <cell r="I1867" t="str">
            <v>00131</v>
          </cell>
          <cell r="J1867" t="str">
            <v>03603073</v>
          </cell>
        </row>
        <row r="1868">
          <cell r="A1868">
            <v>3604107</v>
          </cell>
          <cell r="B1868" t="str">
            <v>MALASPINA</v>
          </cell>
          <cell r="C1868" t="str">
            <v>CHIARA</v>
          </cell>
          <cell r="D1868" t="str">
            <v>POLISPORTIVA DUEVILLE</v>
          </cell>
          <cell r="E1868">
            <v>0</v>
          </cell>
          <cell r="F1868">
            <v>1984</v>
          </cell>
          <cell r="G1868">
            <v>0</v>
          </cell>
          <cell r="H1868" t="str">
            <v>SF</v>
          </cell>
          <cell r="I1868" t="str">
            <v>00112</v>
          </cell>
          <cell r="J1868" t="str">
            <v>03604107</v>
          </cell>
        </row>
        <row r="1869">
          <cell r="A1869">
            <v>3602248</v>
          </cell>
          <cell r="B1869" t="str">
            <v>MARAN</v>
          </cell>
          <cell r="C1869" t="str">
            <v>ELISABETTA</v>
          </cell>
          <cell r="D1869" t="str">
            <v>ATLETICA UNION CREAZZO A.S.D.</v>
          </cell>
          <cell r="E1869">
            <v>0</v>
          </cell>
          <cell r="F1869">
            <v>1992</v>
          </cell>
          <cell r="G1869">
            <v>0</v>
          </cell>
          <cell r="H1869" t="str">
            <v>SF</v>
          </cell>
          <cell r="I1869" t="str">
            <v>00101</v>
          </cell>
          <cell r="J1869" t="str">
            <v>03602248</v>
          </cell>
        </row>
        <row r="1870">
          <cell r="A1870">
            <v>3603236</v>
          </cell>
          <cell r="B1870" t="str">
            <v>MEGGIOLARO</v>
          </cell>
          <cell r="C1870" t="str">
            <v>DEBORAH</v>
          </cell>
          <cell r="D1870" t="str">
            <v>ATLETICA TRISSINO</v>
          </cell>
          <cell r="E1870">
            <v>0</v>
          </cell>
          <cell r="F1870">
            <v>1995</v>
          </cell>
          <cell r="G1870">
            <v>0</v>
          </cell>
          <cell r="H1870" t="str">
            <v>SF</v>
          </cell>
          <cell r="I1870" t="str">
            <v>00230</v>
          </cell>
          <cell r="J1870" t="str">
            <v>03603236</v>
          </cell>
        </row>
        <row r="1871">
          <cell r="A1871">
            <v>3603620</v>
          </cell>
          <cell r="B1871" t="str">
            <v>MURARO</v>
          </cell>
          <cell r="C1871" t="str">
            <v>LISA</v>
          </cell>
          <cell r="D1871" t="str">
            <v>U.S. SUMMANO</v>
          </cell>
          <cell r="E1871">
            <v>0</v>
          </cell>
          <cell r="F1871">
            <v>1984</v>
          </cell>
          <cell r="G1871">
            <v>0</v>
          </cell>
          <cell r="H1871" t="str">
            <v>SF</v>
          </cell>
          <cell r="I1871" t="str">
            <v>00137</v>
          </cell>
          <cell r="J1871" t="str">
            <v>03603620</v>
          </cell>
        </row>
        <row r="1872">
          <cell r="A1872">
            <v>3602897</v>
          </cell>
          <cell r="B1872" t="str">
            <v>PENTO</v>
          </cell>
          <cell r="C1872" t="str">
            <v>SILVIA</v>
          </cell>
          <cell r="D1872" t="str">
            <v>SPAZI VERDI</v>
          </cell>
          <cell r="E1872">
            <v>0</v>
          </cell>
          <cell r="F1872">
            <v>1994</v>
          </cell>
          <cell r="G1872">
            <v>0</v>
          </cell>
          <cell r="H1872" t="str">
            <v>SF</v>
          </cell>
          <cell r="I1872" t="str">
            <v>00298</v>
          </cell>
          <cell r="J1872" t="str">
            <v>03602897</v>
          </cell>
        </row>
        <row r="1873">
          <cell r="A1873">
            <v>3603025</v>
          </cell>
          <cell r="B1873" t="str">
            <v>PERETTI</v>
          </cell>
          <cell r="C1873" t="str">
            <v>ANNA</v>
          </cell>
          <cell r="D1873" t="str">
            <v>ATLETICA UNION CREAZZO A.S.D.</v>
          </cell>
          <cell r="E1873">
            <v>0</v>
          </cell>
          <cell r="F1873">
            <v>1986</v>
          </cell>
          <cell r="G1873">
            <v>0</v>
          </cell>
          <cell r="H1873" t="str">
            <v>SF</v>
          </cell>
          <cell r="I1873" t="str">
            <v>00101</v>
          </cell>
          <cell r="J1873" t="str">
            <v>03603025</v>
          </cell>
        </row>
        <row r="1874">
          <cell r="A1874">
            <v>3602290</v>
          </cell>
          <cell r="B1874" t="str">
            <v>PESAVENTO</v>
          </cell>
          <cell r="C1874" t="str">
            <v>LIA</v>
          </cell>
          <cell r="D1874" t="str">
            <v>POL. DIL. MONTECCHIO PRECALCINO</v>
          </cell>
          <cell r="E1874">
            <v>0</v>
          </cell>
          <cell r="F1874">
            <v>1989</v>
          </cell>
          <cell r="G1874">
            <v>0</v>
          </cell>
          <cell r="H1874" t="str">
            <v>SF</v>
          </cell>
          <cell r="I1874" t="str">
            <v>00004</v>
          </cell>
          <cell r="J1874" t="str">
            <v>03602290</v>
          </cell>
        </row>
        <row r="1875">
          <cell r="A1875">
            <v>3606501</v>
          </cell>
          <cell r="B1875" t="str">
            <v>PILATI</v>
          </cell>
          <cell r="C1875" t="str">
            <v>SILVIA</v>
          </cell>
          <cell r="D1875" t="str">
            <v>ATLETICA UNION CREAZZO A.S.D.</v>
          </cell>
          <cell r="E1875">
            <v>0</v>
          </cell>
          <cell r="F1875">
            <v>1998</v>
          </cell>
          <cell r="G1875">
            <v>0</v>
          </cell>
          <cell r="H1875" t="str">
            <v>SF</v>
          </cell>
          <cell r="I1875" t="str">
            <v>00101</v>
          </cell>
          <cell r="J1875" t="str">
            <v>03606501</v>
          </cell>
        </row>
        <row r="1876">
          <cell r="A1876">
            <v>3603990</v>
          </cell>
          <cell r="B1876" t="str">
            <v>POZZER</v>
          </cell>
          <cell r="C1876" t="str">
            <v>NICOLE</v>
          </cell>
          <cell r="D1876" t="str">
            <v>POLISPORTIVA DUEVILLE</v>
          </cell>
          <cell r="E1876">
            <v>0</v>
          </cell>
          <cell r="F1876">
            <v>1992</v>
          </cell>
          <cell r="G1876">
            <v>0</v>
          </cell>
          <cell r="H1876" t="str">
            <v>SF</v>
          </cell>
          <cell r="I1876" t="str">
            <v>00112</v>
          </cell>
          <cell r="J1876" t="str">
            <v>03603990</v>
          </cell>
        </row>
        <row r="1877">
          <cell r="A1877">
            <v>3603369</v>
          </cell>
          <cell r="B1877" t="str">
            <v>PRESA</v>
          </cell>
          <cell r="C1877" t="str">
            <v>ELISA</v>
          </cell>
          <cell r="D1877" t="str">
            <v>ATLETICA VALCHIAMPO</v>
          </cell>
          <cell r="E1877">
            <v>0</v>
          </cell>
          <cell r="F1877">
            <v>1997</v>
          </cell>
          <cell r="G1877">
            <v>0</v>
          </cell>
          <cell r="H1877" t="str">
            <v>SF</v>
          </cell>
          <cell r="I1877" t="str">
            <v>00140</v>
          </cell>
          <cell r="J1877" t="str">
            <v>03603369</v>
          </cell>
        </row>
        <row r="1878">
          <cell r="A1878">
            <v>3606742</v>
          </cell>
          <cell r="B1878" t="str">
            <v>PROSDOCIMI</v>
          </cell>
          <cell r="C1878" t="str">
            <v>CHIARA</v>
          </cell>
          <cell r="D1878" t="str">
            <v>A.A. ATLETICA MALO</v>
          </cell>
          <cell r="E1878">
            <v>0</v>
          </cell>
          <cell r="F1878">
            <v>1993</v>
          </cell>
          <cell r="G1878">
            <v>0</v>
          </cell>
          <cell r="H1878" t="str">
            <v>SF</v>
          </cell>
          <cell r="I1878" t="str">
            <v>00132</v>
          </cell>
          <cell r="J1878" t="str">
            <v>03606742</v>
          </cell>
        </row>
        <row r="1879">
          <cell r="A1879">
            <v>3607722</v>
          </cell>
          <cell r="B1879" t="str">
            <v>REGINATO</v>
          </cell>
          <cell r="C1879" t="str">
            <v>VALENTINA</v>
          </cell>
          <cell r="D1879" t="str">
            <v>ATLETICA UNION CREAZZO A.S.D.</v>
          </cell>
          <cell r="E1879">
            <v>0</v>
          </cell>
          <cell r="F1879">
            <v>1994</v>
          </cell>
          <cell r="G1879">
            <v>0</v>
          </cell>
          <cell r="H1879" t="str">
            <v>SF</v>
          </cell>
          <cell r="I1879" t="str">
            <v>00101</v>
          </cell>
          <cell r="J1879" t="str">
            <v>03607722</v>
          </cell>
        </row>
        <row r="1880">
          <cell r="A1880">
            <v>3605789</v>
          </cell>
          <cell r="B1880" t="str">
            <v>REMONDINA</v>
          </cell>
          <cell r="C1880" t="str">
            <v>ANNALAURA</v>
          </cell>
          <cell r="D1880" t="str">
            <v>POLISPORTIVA DUEVILLE</v>
          </cell>
          <cell r="E1880">
            <v>0</v>
          </cell>
          <cell r="F1880">
            <v>1992</v>
          </cell>
          <cell r="G1880">
            <v>0</v>
          </cell>
          <cell r="H1880" t="str">
            <v>SF</v>
          </cell>
          <cell r="I1880" t="str">
            <v>00112</v>
          </cell>
          <cell r="J1880" t="str">
            <v>03605789</v>
          </cell>
        </row>
        <row r="1881">
          <cell r="A1881">
            <v>3603914</v>
          </cell>
          <cell r="B1881" t="str">
            <v>RENSO</v>
          </cell>
          <cell r="C1881" t="str">
            <v>CHIARA</v>
          </cell>
          <cell r="D1881" t="str">
            <v>ATLETICA CALDOGNO '93</v>
          </cell>
          <cell r="E1881">
            <v>0</v>
          </cell>
          <cell r="F1881">
            <v>1991</v>
          </cell>
          <cell r="G1881">
            <v>0</v>
          </cell>
          <cell r="H1881" t="str">
            <v>SF</v>
          </cell>
          <cell r="I1881" t="str">
            <v>00129</v>
          </cell>
          <cell r="J1881" t="str">
            <v>03603914</v>
          </cell>
        </row>
        <row r="1882">
          <cell r="A1882">
            <v>3602432</v>
          </cell>
          <cell r="B1882" t="str">
            <v>RIGOVACCA</v>
          </cell>
          <cell r="C1882" t="str">
            <v>PAOLA</v>
          </cell>
          <cell r="D1882" t="str">
            <v>GRUPPO SPORTIVO ALPINI VICENZA</v>
          </cell>
          <cell r="E1882">
            <v>0</v>
          </cell>
          <cell r="F1882">
            <v>1995</v>
          </cell>
          <cell r="G1882">
            <v>0</v>
          </cell>
          <cell r="H1882" t="str">
            <v>SF</v>
          </cell>
          <cell r="I1882" t="str">
            <v>00288</v>
          </cell>
          <cell r="J1882" t="str">
            <v>03602432</v>
          </cell>
        </row>
        <row r="1883">
          <cell r="A1883">
            <v>3603507</v>
          </cell>
          <cell r="B1883" t="str">
            <v>ROSSI</v>
          </cell>
          <cell r="C1883" t="str">
            <v>ELISABETTA</v>
          </cell>
          <cell r="D1883" t="str">
            <v>U.S. SUMMANO</v>
          </cell>
          <cell r="E1883">
            <v>0</v>
          </cell>
          <cell r="F1883">
            <v>1988</v>
          </cell>
          <cell r="G1883">
            <v>0</v>
          </cell>
          <cell r="H1883" t="str">
            <v>SF</v>
          </cell>
          <cell r="I1883" t="str">
            <v>00137</v>
          </cell>
          <cell r="J1883" t="str">
            <v>03603507</v>
          </cell>
        </row>
        <row r="1884">
          <cell r="A1884">
            <v>3602637</v>
          </cell>
          <cell r="B1884" t="str">
            <v>SACCARDO</v>
          </cell>
          <cell r="C1884" t="str">
            <v>CATERINA MARIA</v>
          </cell>
          <cell r="D1884" t="str">
            <v>A.S.D. VALLI DEL PASUBIO</v>
          </cell>
          <cell r="E1884">
            <v>0</v>
          </cell>
          <cell r="F1884">
            <v>1988</v>
          </cell>
          <cell r="G1884">
            <v>0</v>
          </cell>
          <cell r="H1884" t="str">
            <v>SF</v>
          </cell>
          <cell r="I1884" t="str">
            <v>00073</v>
          </cell>
          <cell r="J1884" t="str">
            <v>03602637</v>
          </cell>
        </row>
        <row r="1885">
          <cell r="A1885">
            <v>3603107</v>
          </cell>
          <cell r="B1885" t="str">
            <v>SACKO</v>
          </cell>
          <cell r="C1885" t="str">
            <v>AWA</v>
          </cell>
          <cell r="D1885" t="str">
            <v>ATLETICA ARZIGNANO</v>
          </cell>
          <cell r="E1885">
            <v>0</v>
          </cell>
          <cell r="F1885">
            <v>1997</v>
          </cell>
          <cell r="G1885">
            <v>0</v>
          </cell>
          <cell r="H1885" t="str">
            <v>SF</v>
          </cell>
          <cell r="I1885" t="str">
            <v>00131</v>
          </cell>
          <cell r="J1885" t="str">
            <v>03603107</v>
          </cell>
        </row>
        <row r="1886">
          <cell r="A1886">
            <v>3603097</v>
          </cell>
          <cell r="B1886" t="str">
            <v>SANTAGIULIANA</v>
          </cell>
          <cell r="C1886" t="str">
            <v>GIULIA</v>
          </cell>
          <cell r="D1886" t="str">
            <v>ATLETICA ARZIGNANO</v>
          </cell>
          <cell r="E1886">
            <v>0</v>
          </cell>
          <cell r="F1886">
            <v>1998</v>
          </cell>
          <cell r="G1886">
            <v>0</v>
          </cell>
          <cell r="H1886" t="str">
            <v>SF</v>
          </cell>
          <cell r="I1886" t="str">
            <v>00131</v>
          </cell>
          <cell r="J1886" t="str">
            <v>03603097</v>
          </cell>
        </row>
        <row r="1887">
          <cell r="A1887">
            <v>3603475</v>
          </cell>
          <cell r="B1887" t="str">
            <v>SBALCHIERO</v>
          </cell>
          <cell r="C1887" t="str">
            <v>ANNA</v>
          </cell>
          <cell r="D1887" t="str">
            <v>A.A. ATLETICA MALO</v>
          </cell>
          <cell r="E1887">
            <v>0</v>
          </cell>
          <cell r="F1887">
            <v>1991</v>
          </cell>
          <cell r="G1887">
            <v>0</v>
          </cell>
          <cell r="H1887" t="str">
            <v>SF</v>
          </cell>
          <cell r="I1887" t="str">
            <v>00132</v>
          </cell>
          <cell r="J1887" t="str">
            <v>03603475</v>
          </cell>
        </row>
        <row r="1888">
          <cell r="A1888">
            <v>3603791</v>
          </cell>
          <cell r="B1888" t="str">
            <v>SOATTO</v>
          </cell>
          <cell r="C1888" t="str">
            <v>LUCIA</v>
          </cell>
          <cell r="D1888" t="str">
            <v>G.S. LEONICENA</v>
          </cell>
          <cell r="E1888">
            <v>0</v>
          </cell>
          <cell r="F1888">
            <v>1993</v>
          </cell>
          <cell r="G1888">
            <v>0</v>
          </cell>
          <cell r="H1888" t="str">
            <v>SF</v>
          </cell>
          <cell r="I1888" t="str">
            <v>00136</v>
          </cell>
          <cell r="J1888" t="str">
            <v>03603791</v>
          </cell>
        </row>
        <row r="1889">
          <cell r="A1889">
            <v>3603299</v>
          </cell>
          <cell r="B1889" t="str">
            <v>SOLDA</v>
          </cell>
          <cell r="C1889" t="str">
            <v>DARIA</v>
          </cell>
          <cell r="D1889" t="str">
            <v>A.P.D. VALDAGNO</v>
          </cell>
          <cell r="E1889">
            <v>0</v>
          </cell>
          <cell r="F1889">
            <v>1989</v>
          </cell>
          <cell r="G1889">
            <v>0</v>
          </cell>
          <cell r="H1889" t="str">
            <v>SF</v>
          </cell>
          <cell r="I1889" t="str">
            <v>00135</v>
          </cell>
          <cell r="J1889" t="str">
            <v>03603299</v>
          </cell>
        </row>
        <row r="1890">
          <cell r="A1890">
            <v>3602411</v>
          </cell>
          <cell r="B1890" t="str">
            <v>SPANEVELLO</v>
          </cell>
          <cell r="C1890" t="str">
            <v>ANDREA SERENA</v>
          </cell>
          <cell r="D1890" t="str">
            <v>RISORGIVE</v>
          </cell>
          <cell r="E1890">
            <v>0</v>
          </cell>
          <cell r="F1890">
            <v>1993</v>
          </cell>
          <cell r="G1890">
            <v>0</v>
          </cell>
          <cell r="H1890" t="str">
            <v>SF</v>
          </cell>
          <cell r="I1890" t="str">
            <v>00031</v>
          </cell>
          <cell r="J1890" t="str">
            <v>03602411</v>
          </cell>
        </row>
        <row r="1891">
          <cell r="A1891">
            <v>3607637</v>
          </cell>
          <cell r="B1891" t="str">
            <v>TADIOTTO</v>
          </cell>
          <cell r="C1891" t="str">
            <v>LETIZIA</v>
          </cell>
          <cell r="D1891" t="str">
            <v>CSI ATLETICA COLLI BERICI A.S.D.</v>
          </cell>
          <cell r="E1891">
            <v>0</v>
          </cell>
          <cell r="F1891">
            <v>1998</v>
          </cell>
          <cell r="G1891">
            <v>0</v>
          </cell>
          <cell r="H1891" t="str">
            <v>SF</v>
          </cell>
          <cell r="I1891" t="str">
            <v>00070</v>
          </cell>
          <cell r="J1891" t="str">
            <v>03607637</v>
          </cell>
        </row>
        <row r="1892">
          <cell r="A1892">
            <v>3604004</v>
          </cell>
          <cell r="B1892" t="str">
            <v>TESSARO</v>
          </cell>
          <cell r="C1892" t="str">
            <v>GLORIA</v>
          </cell>
          <cell r="D1892" t="str">
            <v>POLISPORTIVA DUEVILLE</v>
          </cell>
          <cell r="E1892">
            <v>0</v>
          </cell>
          <cell r="F1892">
            <v>1991</v>
          </cell>
          <cell r="G1892">
            <v>0</v>
          </cell>
          <cell r="H1892" t="str">
            <v>SF</v>
          </cell>
          <cell r="I1892" t="str">
            <v>00112</v>
          </cell>
          <cell r="J1892" t="str">
            <v>03604004</v>
          </cell>
        </row>
        <row r="1893">
          <cell r="A1893">
            <v>3604473</v>
          </cell>
          <cell r="B1893" t="str">
            <v>TIBALDO</v>
          </cell>
          <cell r="C1893" t="str">
            <v>CHIARA</v>
          </cell>
          <cell r="D1893" t="str">
            <v>ATLETICA ARZIGNANO</v>
          </cell>
          <cell r="E1893">
            <v>0</v>
          </cell>
          <cell r="F1893">
            <v>1988</v>
          </cell>
          <cell r="G1893">
            <v>0</v>
          </cell>
          <cell r="H1893" t="str">
            <v>SF</v>
          </cell>
          <cell r="I1893" t="str">
            <v>00131</v>
          </cell>
          <cell r="J1893" t="str">
            <v>03604473</v>
          </cell>
        </row>
        <row r="1894">
          <cell r="A1894">
            <v>3604474</v>
          </cell>
          <cell r="B1894" t="str">
            <v>TIBALDO</v>
          </cell>
          <cell r="C1894" t="str">
            <v>SARA</v>
          </cell>
          <cell r="D1894" t="str">
            <v>ATLETICA ARZIGNANO</v>
          </cell>
          <cell r="E1894">
            <v>0</v>
          </cell>
          <cell r="F1894">
            <v>1993</v>
          </cell>
          <cell r="G1894">
            <v>0</v>
          </cell>
          <cell r="H1894" t="str">
            <v>SF</v>
          </cell>
          <cell r="I1894" t="str">
            <v>00131</v>
          </cell>
          <cell r="J1894" t="str">
            <v>03604474</v>
          </cell>
        </row>
        <row r="1895">
          <cell r="A1895">
            <v>3603924</v>
          </cell>
          <cell r="B1895" t="str">
            <v>TREVISAN</v>
          </cell>
          <cell r="C1895" t="str">
            <v>ELISA</v>
          </cell>
          <cell r="D1895" t="str">
            <v>ATLETICA CALDOGNO '93</v>
          </cell>
          <cell r="E1895">
            <v>0</v>
          </cell>
          <cell r="F1895">
            <v>1996</v>
          </cell>
          <cell r="G1895">
            <v>0</v>
          </cell>
          <cell r="H1895" t="str">
            <v>SF</v>
          </cell>
          <cell r="I1895" t="str">
            <v>00129</v>
          </cell>
          <cell r="J1895" t="str">
            <v>03603924</v>
          </cell>
        </row>
        <row r="1896">
          <cell r="A1896">
            <v>3604508</v>
          </cell>
          <cell r="B1896" t="str">
            <v>VALLOTTO</v>
          </cell>
          <cell r="C1896" t="str">
            <v>GLORIA</v>
          </cell>
          <cell r="D1896" t="str">
            <v>C.S.I. TEZZE SUL BRENTA</v>
          </cell>
          <cell r="E1896">
            <v>0</v>
          </cell>
          <cell r="F1896">
            <v>1998</v>
          </cell>
          <cell r="G1896">
            <v>0</v>
          </cell>
          <cell r="H1896" t="str">
            <v>SF</v>
          </cell>
          <cell r="I1896" t="str">
            <v>00134</v>
          </cell>
          <cell r="J1896" t="str">
            <v>03604508</v>
          </cell>
        </row>
        <row r="1897">
          <cell r="A1897">
            <v>3603301</v>
          </cell>
          <cell r="B1897" t="str">
            <v>ZANUSO</v>
          </cell>
          <cell r="C1897" t="str">
            <v>CRISTINA</v>
          </cell>
          <cell r="D1897" t="str">
            <v>A.P.D. VALDAGNO</v>
          </cell>
          <cell r="E1897">
            <v>0</v>
          </cell>
          <cell r="F1897">
            <v>1994</v>
          </cell>
          <cell r="G1897">
            <v>0</v>
          </cell>
          <cell r="H1897" t="str">
            <v>SF</v>
          </cell>
          <cell r="I1897" t="str">
            <v>00135</v>
          </cell>
          <cell r="J1897" t="str">
            <v>03603301</v>
          </cell>
        </row>
        <row r="1898">
          <cell r="A1898">
            <v>3603842</v>
          </cell>
          <cell r="B1898" t="str">
            <v>ALDOVINI</v>
          </cell>
          <cell r="C1898" t="str">
            <v>MARCO</v>
          </cell>
          <cell r="D1898" t="str">
            <v>ATLETICA CALDOGNO '93</v>
          </cell>
          <cell r="E1898">
            <v>0</v>
          </cell>
          <cell r="F1898">
            <v>1994</v>
          </cell>
          <cell r="G1898">
            <v>0</v>
          </cell>
          <cell r="H1898" t="str">
            <v>SM</v>
          </cell>
          <cell r="I1898" t="str">
            <v>00129</v>
          </cell>
          <cell r="J1898" t="str">
            <v>03603842</v>
          </cell>
        </row>
        <row r="1899">
          <cell r="A1899">
            <v>3604593</v>
          </cell>
          <cell r="B1899" t="str">
            <v>ALI</v>
          </cell>
          <cell r="C1899" t="str">
            <v>MOHAMMED SAMUDIN</v>
          </cell>
          <cell r="D1899" t="str">
            <v>POLISPORTIVA SALF ALTOPADOVANA</v>
          </cell>
          <cell r="E1899">
            <v>0</v>
          </cell>
          <cell r="F1899">
            <v>1997</v>
          </cell>
          <cell r="G1899">
            <v>0</v>
          </cell>
          <cell r="H1899" t="str">
            <v>SM</v>
          </cell>
          <cell r="I1899" t="str">
            <v>00145</v>
          </cell>
          <cell r="J1899" t="str">
            <v>03604593</v>
          </cell>
        </row>
        <row r="1900">
          <cell r="A1900">
            <v>3607351</v>
          </cell>
          <cell r="B1900" t="str">
            <v>ASTEGNO</v>
          </cell>
          <cell r="C1900" t="str">
            <v>PAOLO</v>
          </cell>
          <cell r="D1900" t="str">
            <v>ATLETICA UNION CREAZZO A.S.D.</v>
          </cell>
          <cell r="E1900">
            <v>0</v>
          </cell>
          <cell r="F1900">
            <v>1987</v>
          </cell>
          <cell r="G1900">
            <v>0</v>
          </cell>
          <cell r="H1900" t="str">
            <v>SM</v>
          </cell>
          <cell r="I1900" t="str">
            <v>00101</v>
          </cell>
          <cell r="J1900" t="str">
            <v>03607351</v>
          </cell>
        </row>
        <row r="1901">
          <cell r="A1901">
            <v>3605821</v>
          </cell>
          <cell r="B1901" t="str">
            <v>BARAUSSE</v>
          </cell>
          <cell r="C1901" t="str">
            <v>MANUEL</v>
          </cell>
          <cell r="D1901" t="str">
            <v>POLISPORTIVA DUEVILLE</v>
          </cell>
          <cell r="E1901">
            <v>0</v>
          </cell>
          <cell r="F1901">
            <v>1984</v>
          </cell>
          <cell r="G1901">
            <v>0</v>
          </cell>
          <cell r="H1901" t="str">
            <v>SM</v>
          </cell>
          <cell r="I1901" t="str">
            <v>00112</v>
          </cell>
          <cell r="J1901" t="str">
            <v>03605821</v>
          </cell>
        </row>
        <row r="1902">
          <cell r="A1902">
            <v>3604201</v>
          </cell>
          <cell r="B1902" t="str">
            <v>BARBIERO</v>
          </cell>
          <cell r="C1902" t="str">
            <v>RICCARDO</v>
          </cell>
          <cell r="D1902" t="str">
            <v>CSI ATLETICA COLLI BERICI A.S.D.</v>
          </cell>
          <cell r="E1902">
            <v>0</v>
          </cell>
          <cell r="F1902">
            <v>1997</v>
          </cell>
          <cell r="G1902">
            <v>0</v>
          </cell>
          <cell r="H1902" t="str">
            <v>SM</v>
          </cell>
          <cell r="I1902" t="str">
            <v>00070</v>
          </cell>
          <cell r="J1902" t="str">
            <v>03604201</v>
          </cell>
        </row>
        <row r="1903">
          <cell r="A1903">
            <v>3604364</v>
          </cell>
          <cell r="B1903" t="str">
            <v>BARISON</v>
          </cell>
          <cell r="C1903" t="str">
            <v>LUCA</v>
          </cell>
          <cell r="D1903" t="str">
            <v>ATLETICA UNION CREAZZO A.S.D.</v>
          </cell>
          <cell r="E1903">
            <v>0</v>
          </cell>
          <cell r="F1903">
            <v>1985</v>
          </cell>
          <cell r="G1903">
            <v>0</v>
          </cell>
          <cell r="H1903" t="str">
            <v>SM</v>
          </cell>
          <cell r="I1903" t="str">
            <v>00101</v>
          </cell>
          <cell r="J1903" t="str">
            <v>03604364</v>
          </cell>
        </row>
        <row r="1904">
          <cell r="A1904">
            <v>3603937</v>
          </cell>
          <cell r="B1904" t="str">
            <v>BASSAN</v>
          </cell>
          <cell r="C1904" t="str">
            <v>GIORGIO</v>
          </cell>
          <cell r="D1904" t="str">
            <v>POLISPORTIVA DUEVILLE</v>
          </cell>
          <cell r="E1904">
            <v>0</v>
          </cell>
          <cell r="F1904">
            <v>1998</v>
          </cell>
          <cell r="G1904">
            <v>0</v>
          </cell>
          <cell r="H1904" t="str">
            <v>SM</v>
          </cell>
          <cell r="I1904" t="str">
            <v>00112</v>
          </cell>
          <cell r="J1904" t="str">
            <v>03603937</v>
          </cell>
        </row>
        <row r="1905">
          <cell r="A1905">
            <v>3603316</v>
          </cell>
          <cell r="B1905" t="str">
            <v>BELFIORE</v>
          </cell>
          <cell r="C1905" t="str">
            <v>GIULIANO</v>
          </cell>
          <cell r="D1905" t="str">
            <v>ATLETICA VALCHIAMPO</v>
          </cell>
          <cell r="E1905">
            <v>0</v>
          </cell>
          <cell r="F1905">
            <v>1986</v>
          </cell>
          <cell r="G1905">
            <v>0</v>
          </cell>
          <cell r="H1905" t="str">
            <v>SM</v>
          </cell>
          <cell r="I1905" t="str">
            <v>00140</v>
          </cell>
          <cell r="J1905" t="str">
            <v>03603316</v>
          </cell>
        </row>
        <row r="1906">
          <cell r="A1906">
            <v>3603423</v>
          </cell>
          <cell r="B1906" t="str">
            <v>BERLATO</v>
          </cell>
          <cell r="C1906" t="str">
            <v>FILIPPO</v>
          </cell>
          <cell r="D1906" t="str">
            <v>A.A. ATLETICA MALO</v>
          </cell>
          <cell r="E1906">
            <v>0</v>
          </cell>
          <cell r="F1906">
            <v>1984</v>
          </cell>
          <cell r="G1906">
            <v>0</v>
          </cell>
          <cell r="H1906" t="str">
            <v>SM</v>
          </cell>
          <cell r="I1906" t="str">
            <v>00132</v>
          </cell>
          <cell r="J1906" t="str">
            <v>03603423</v>
          </cell>
        </row>
        <row r="1907">
          <cell r="A1907">
            <v>3603796</v>
          </cell>
          <cell r="B1907" t="str">
            <v>BIRONTI</v>
          </cell>
          <cell r="C1907" t="str">
            <v>PIETRO</v>
          </cell>
          <cell r="D1907" t="str">
            <v>G.S. LEONICENA</v>
          </cell>
          <cell r="E1907">
            <v>0</v>
          </cell>
          <cell r="F1907">
            <v>1998</v>
          </cell>
          <cell r="G1907">
            <v>0</v>
          </cell>
          <cell r="H1907" t="str">
            <v>SM</v>
          </cell>
          <cell r="I1907" t="str">
            <v>00136</v>
          </cell>
          <cell r="J1907" t="str">
            <v>03603796</v>
          </cell>
        </row>
        <row r="1908">
          <cell r="A1908">
            <v>3604090</v>
          </cell>
          <cell r="B1908" t="str">
            <v>BISOGNIN</v>
          </cell>
          <cell r="C1908" t="str">
            <v>GEREMIA</v>
          </cell>
          <cell r="D1908" t="str">
            <v>CSI ATLETICA COLLI BERICI A.S.D.</v>
          </cell>
          <cell r="E1908">
            <v>0</v>
          </cell>
          <cell r="F1908">
            <v>1988</v>
          </cell>
          <cell r="G1908">
            <v>0</v>
          </cell>
          <cell r="H1908" t="str">
            <v>SM</v>
          </cell>
          <cell r="I1908" t="str">
            <v>00070</v>
          </cell>
          <cell r="J1908" t="str">
            <v>03604090</v>
          </cell>
        </row>
        <row r="1909">
          <cell r="A1909">
            <v>3603855</v>
          </cell>
          <cell r="B1909" t="str">
            <v>BITTARELLO</v>
          </cell>
          <cell r="C1909" t="str">
            <v>MICHELE</v>
          </cell>
          <cell r="D1909" t="str">
            <v>ATLETICA CALDOGNO '93</v>
          </cell>
          <cell r="E1909">
            <v>0</v>
          </cell>
          <cell r="F1909">
            <v>1993</v>
          </cell>
          <cell r="G1909">
            <v>0</v>
          </cell>
          <cell r="H1909" t="str">
            <v>SM</v>
          </cell>
          <cell r="I1909" t="str">
            <v>00129</v>
          </cell>
          <cell r="J1909" t="str">
            <v>03603855</v>
          </cell>
        </row>
        <row r="1910">
          <cell r="A1910">
            <v>3603264</v>
          </cell>
          <cell r="B1910" t="str">
            <v>BOCCADAMO</v>
          </cell>
          <cell r="C1910" t="str">
            <v>GABRIELE</v>
          </cell>
          <cell r="D1910" t="str">
            <v>A.P.D. VALDAGNO</v>
          </cell>
          <cell r="E1910">
            <v>0</v>
          </cell>
          <cell r="F1910">
            <v>1998</v>
          </cell>
          <cell r="G1910">
            <v>0</v>
          </cell>
          <cell r="H1910" t="str">
            <v>SM</v>
          </cell>
          <cell r="I1910" t="str">
            <v>00135</v>
          </cell>
          <cell r="J1910" t="str">
            <v>03603264</v>
          </cell>
        </row>
        <row r="1911">
          <cell r="A1911">
            <v>3604104</v>
          </cell>
          <cell r="B1911" t="str">
            <v>BORIERO</v>
          </cell>
          <cell r="C1911" t="str">
            <v>MATTEO</v>
          </cell>
          <cell r="D1911" t="str">
            <v>POLISPORTIVA DUEVILLE</v>
          </cell>
          <cell r="E1911">
            <v>0</v>
          </cell>
          <cell r="F1911">
            <v>1989</v>
          </cell>
          <cell r="G1911">
            <v>0</v>
          </cell>
          <cell r="H1911" t="str">
            <v>SM</v>
          </cell>
          <cell r="I1911" t="str">
            <v>00112</v>
          </cell>
          <cell r="J1911" t="str">
            <v>03604104</v>
          </cell>
        </row>
        <row r="1912">
          <cell r="A1912">
            <v>3603038</v>
          </cell>
          <cell r="B1912" t="str">
            <v>BOSCHETTI</v>
          </cell>
          <cell r="C1912" t="str">
            <v>GIULIANO</v>
          </cell>
          <cell r="D1912" t="str">
            <v>ATLETICA ARZIGNANO</v>
          </cell>
          <cell r="E1912">
            <v>0</v>
          </cell>
          <cell r="F1912">
            <v>1994</v>
          </cell>
          <cell r="G1912">
            <v>0</v>
          </cell>
          <cell r="H1912" t="str">
            <v>SM</v>
          </cell>
          <cell r="I1912" t="str">
            <v>00131</v>
          </cell>
          <cell r="J1912" t="str">
            <v>03603038</v>
          </cell>
        </row>
        <row r="1913">
          <cell r="A1913">
            <v>3604160</v>
          </cell>
          <cell r="B1913" t="str">
            <v>BOTTAZZI</v>
          </cell>
          <cell r="C1913" t="str">
            <v>GIOVANNI</v>
          </cell>
          <cell r="D1913" t="str">
            <v>ATLETICA CALDOGNO '93</v>
          </cell>
          <cell r="E1913">
            <v>0</v>
          </cell>
          <cell r="F1913">
            <v>1997</v>
          </cell>
          <cell r="G1913">
            <v>0</v>
          </cell>
          <cell r="H1913" t="str">
            <v>SM</v>
          </cell>
          <cell r="I1913" t="str">
            <v>00129</v>
          </cell>
          <cell r="J1913" t="str">
            <v>03604160</v>
          </cell>
        </row>
        <row r="1914">
          <cell r="A1914">
            <v>3604096</v>
          </cell>
          <cell r="B1914" t="str">
            <v>BRAZZALE</v>
          </cell>
          <cell r="C1914" t="str">
            <v>ENRICO</v>
          </cell>
          <cell r="D1914" t="str">
            <v>U.S. SUMMANO</v>
          </cell>
          <cell r="E1914">
            <v>0</v>
          </cell>
          <cell r="F1914">
            <v>1995</v>
          </cell>
          <cell r="G1914">
            <v>0</v>
          </cell>
          <cell r="H1914" t="str">
            <v>SM</v>
          </cell>
          <cell r="I1914" t="str">
            <v>00137</v>
          </cell>
          <cell r="J1914" t="str">
            <v>03604096</v>
          </cell>
        </row>
        <row r="1915">
          <cell r="A1915">
            <v>3604808</v>
          </cell>
          <cell r="B1915" t="str">
            <v>BRUTTOMESSO</v>
          </cell>
          <cell r="C1915" t="str">
            <v>MICHELE</v>
          </cell>
          <cell r="D1915" t="str">
            <v>ATLETICA ARZIGNANO</v>
          </cell>
          <cell r="E1915">
            <v>0</v>
          </cell>
          <cell r="F1915">
            <v>1985</v>
          </cell>
          <cell r="G1915">
            <v>0</v>
          </cell>
          <cell r="H1915" t="str">
            <v>SM</v>
          </cell>
          <cell r="I1915" t="str">
            <v>00131</v>
          </cell>
          <cell r="J1915" t="str">
            <v>03604808</v>
          </cell>
        </row>
        <row r="1916">
          <cell r="A1916">
            <v>3604565</v>
          </cell>
          <cell r="B1916" t="str">
            <v>BRUZZO</v>
          </cell>
          <cell r="C1916" t="str">
            <v>VANIEL</v>
          </cell>
          <cell r="D1916" t="str">
            <v>AMICI DELL'ATLETICA VICENZA</v>
          </cell>
          <cell r="E1916">
            <v>0</v>
          </cell>
          <cell r="F1916">
            <v>1998</v>
          </cell>
          <cell r="G1916">
            <v>0</v>
          </cell>
          <cell r="H1916" t="str">
            <v>SM</v>
          </cell>
          <cell r="I1916" t="str">
            <v>00265</v>
          </cell>
          <cell r="J1916" t="str">
            <v>03604565</v>
          </cell>
        </row>
        <row r="1917">
          <cell r="A1917">
            <v>3603224</v>
          </cell>
          <cell r="B1917" t="str">
            <v>CAILOTTO</v>
          </cell>
          <cell r="C1917" t="str">
            <v>DAVIDE</v>
          </cell>
          <cell r="D1917" t="str">
            <v>ATLETICA TRISSINO</v>
          </cell>
          <cell r="E1917">
            <v>0</v>
          </cell>
          <cell r="F1917">
            <v>1998</v>
          </cell>
          <cell r="G1917">
            <v>0</v>
          </cell>
          <cell r="H1917" t="str">
            <v>SM</v>
          </cell>
          <cell r="I1917" t="str">
            <v>00230</v>
          </cell>
          <cell r="J1917" t="str">
            <v>03603224</v>
          </cell>
        </row>
        <row r="1918">
          <cell r="A1918">
            <v>3603226</v>
          </cell>
          <cell r="B1918" t="str">
            <v>CAILOTTO</v>
          </cell>
          <cell r="C1918" t="str">
            <v>SIMONE</v>
          </cell>
          <cell r="D1918" t="str">
            <v>ATLETICA TRISSINO</v>
          </cell>
          <cell r="E1918">
            <v>0</v>
          </cell>
          <cell r="F1918">
            <v>1991</v>
          </cell>
          <cell r="G1918">
            <v>0</v>
          </cell>
          <cell r="H1918" t="str">
            <v>SM</v>
          </cell>
          <cell r="I1918" t="str">
            <v>00230</v>
          </cell>
          <cell r="J1918" t="str">
            <v>03603226</v>
          </cell>
        </row>
        <row r="1919">
          <cell r="A1919">
            <v>3605825</v>
          </cell>
          <cell r="B1919" t="str">
            <v>CALANDRA</v>
          </cell>
          <cell r="C1919" t="str">
            <v>LORENZO</v>
          </cell>
          <cell r="D1919" t="str">
            <v>POLISPORTIVA DUEVILLE</v>
          </cell>
          <cell r="E1919">
            <v>0</v>
          </cell>
          <cell r="F1919">
            <v>1989</v>
          </cell>
          <cell r="G1919">
            <v>0</v>
          </cell>
          <cell r="H1919" t="str">
            <v>SM</v>
          </cell>
          <cell r="I1919" t="str">
            <v>00112</v>
          </cell>
          <cell r="J1919" t="str">
            <v>03605825</v>
          </cell>
        </row>
        <row r="1920">
          <cell r="A1920">
            <v>3603323</v>
          </cell>
          <cell r="B1920" t="str">
            <v>CAMPONOGARA</v>
          </cell>
          <cell r="C1920" t="str">
            <v>IVO</v>
          </cell>
          <cell r="D1920" t="str">
            <v>ATLETICA VALCHIAMPO</v>
          </cell>
          <cell r="E1920">
            <v>0</v>
          </cell>
          <cell r="F1920">
            <v>1996</v>
          </cell>
          <cell r="G1920">
            <v>0</v>
          </cell>
          <cell r="H1920" t="str">
            <v>SM</v>
          </cell>
          <cell r="I1920" t="str">
            <v>00140</v>
          </cell>
          <cell r="J1920" t="str">
            <v>03603323</v>
          </cell>
        </row>
        <row r="1921">
          <cell r="A1921">
            <v>3602481</v>
          </cell>
          <cell r="B1921" t="str">
            <v>CANEVAROLO</v>
          </cell>
          <cell r="C1921" t="str">
            <v>PIETRO</v>
          </cell>
          <cell r="D1921" t="str">
            <v>ATLETICA UNION CREAZZO A.S.D.</v>
          </cell>
          <cell r="E1921">
            <v>0</v>
          </cell>
          <cell r="F1921">
            <v>1997</v>
          </cell>
          <cell r="G1921">
            <v>0</v>
          </cell>
          <cell r="H1921" t="str">
            <v>SM</v>
          </cell>
          <cell r="I1921" t="str">
            <v>00101</v>
          </cell>
          <cell r="J1921" t="str">
            <v>03602481</v>
          </cell>
        </row>
        <row r="1922">
          <cell r="A1922">
            <v>3602458</v>
          </cell>
          <cell r="B1922" t="str">
            <v>CAPITANIO</v>
          </cell>
          <cell r="C1922" t="str">
            <v>CARLO</v>
          </cell>
          <cell r="D1922" t="str">
            <v>ATLETICA UNION CREAZZO A.S.D.</v>
          </cell>
          <cell r="E1922">
            <v>0</v>
          </cell>
          <cell r="F1922">
            <v>1985</v>
          </cell>
          <cell r="G1922">
            <v>0</v>
          </cell>
          <cell r="H1922" t="str">
            <v>SM</v>
          </cell>
          <cell r="I1922" t="str">
            <v>00101</v>
          </cell>
          <cell r="J1922" t="str">
            <v>03602458</v>
          </cell>
        </row>
        <row r="1923">
          <cell r="A1923">
            <v>3602387</v>
          </cell>
          <cell r="B1923" t="str">
            <v>CAPPELLARI</v>
          </cell>
          <cell r="C1923" t="str">
            <v>GIACOMO</v>
          </cell>
          <cell r="D1923" t="str">
            <v>RISORGIVE</v>
          </cell>
          <cell r="E1923">
            <v>0</v>
          </cell>
          <cell r="F1923">
            <v>1995</v>
          </cell>
          <cell r="G1923">
            <v>0</v>
          </cell>
          <cell r="H1923" t="str">
            <v>SM</v>
          </cell>
          <cell r="I1923" t="str">
            <v>00031</v>
          </cell>
          <cell r="J1923" t="str">
            <v>03602387</v>
          </cell>
        </row>
        <row r="1924">
          <cell r="A1924">
            <v>3605826</v>
          </cell>
          <cell r="B1924" t="str">
            <v>CAPRARO</v>
          </cell>
          <cell r="C1924" t="str">
            <v>NICOLA</v>
          </cell>
          <cell r="D1924" t="str">
            <v>POLISPORTIVA DUEVILLE</v>
          </cell>
          <cell r="E1924">
            <v>0</v>
          </cell>
          <cell r="F1924">
            <v>1992</v>
          </cell>
          <cell r="G1924">
            <v>0</v>
          </cell>
          <cell r="H1924" t="str">
            <v>SM</v>
          </cell>
          <cell r="I1924" t="str">
            <v>00112</v>
          </cell>
          <cell r="J1924" t="str">
            <v>03605826</v>
          </cell>
        </row>
        <row r="1925">
          <cell r="A1925">
            <v>3603435</v>
          </cell>
          <cell r="B1925" t="str">
            <v>CATTELAN</v>
          </cell>
          <cell r="C1925" t="str">
            <v>MATTEO</v>
          </cell>
          <cell r="D1925" t="str">
            <v>A.A. ATLETICA MALO</v>
          </cell>
          <cell r="E1925">
            <v>0</v>
          </cell>
          <cell r="F1925">
            <v>1984</v>
          </cell>
          <cell r="G1925">
            <v>0</v>
          </cell>
          <cell r="H1925" t="str">
            <v>SM</v>
          </cell>
          <cell r="I1925" t="str">
            <v>00132</v>
          </cell>
          <cell r="J1925" t="str">
            <v>03603435</v>
          </cell>
        </row>
        <row r="1926">
          <cell r="A1926">
            <v>3602390</v>
          </cell>
          <cell r="B1926" t="str">
            <v>CECCHETTO</v>
          </cell>
          <cell r="C1926" t="str">
            <v>ENRICO</v>
          </cell>
          <cell r="D1926" t="str">
            <v>RISORGIVE</v>
          </cell>
          <cell r="E1926">
            <v>0</v>
          </cell>
          <cell r="F1926">
            <v>1996</v>
          </cell>
          <cell r="G1926">
            <v>0</v>
          </cell>
          <cell r="H1926" t="str">
            <v>SM</v>
          </cell>
          <cell r="I1926" t="str">
            <v>00031</v>
          </cell>
          <cell r="J1926" t="str">
            <v>03602390</v>
          </cell>
        </row>
        <row r="1927">
          <cell r="A1927">
            <v>3607419</v>
          </cell>
          <cell r="B1927" t="str">
            <v>CERETTA</v>
          </cell>
          <cell r="C1927" t="str">
            <v>ROBERTO</v>
          </cell>
          <cell r="D1927" t="str">
            <v>ATLETICA VALCHIAMPO</v>
          </cell>
          <cell r="E1927">
            <v>0</v>
          </cell>
          <cell r="F1927">
            <v>1986</v>
          </cell>
          <cell r="G1927">
            <v>0</v>
          </cell>
          <cell r="H1927" t="str">
            <v>SM</v>
          </cell>
          <cell r="I1927" t="str">
            <v>00140</v>
          </cell>
          <cell r="J1927" t="str">
            <v>03607419</v>
          </cell>
        </row>
        <row r="1928">
          <cell r="A1928">
            <v>3604887</v>
          </cell>
          <cell r="B1928" t="str">
            <v>CHEMELLO</v>
          </cell>
          <cell r="C1928" t="str">
            <v>GIACOMO</v>
          </cell>
          <cell r="D1928" t="str">
            <v>POLISPORTIVA DUEVILLE</v>
          </cell>
          <cell r="E1928">
            <v>0</v>
          </cell>
          <cell r="F1928">
            <v>1997</v>
          </cell>
          <cell r="G1928">
            <v>0</v>
          </cell>
          <cell r="H1928" t="str">
            <v>SM</v>
          </cell>
          <cell r="I1928" t="str">
            <v>00112</v>
          </cell>
          <cell r="J1928" t="str">
            <v>03604887</v>
          </cell>
        </row>
        <row r="1929">
          <cell r="A1929">
            <v>3603865</v>
          </cell>
          <cell r="B1929" t="str">
            <v>CHIUSAROLI</v>
          </cell>
          <cell r="C1929" t="str">
            <v>ANDREA</v>
          </cell>
          <cell r="D1929" t="str">
            <v>ATLETICA CALDOGNO '93</v>
          </cell>
          <cell r="E1929">
            <v>0</v>
          </cell>
          <cell r="F1929">
            <v>1984</v>
          </cell>
          <cell r="G1929">
            <v>0</v>
          </cell>
          <cell r="H1929" t="str">
            <v>SM</v>
          </cell>
          <cell r="I1929" t="str">
            <v>00129</v>
          </cell>
          <cell r="J1929" t="str">
            <v>03603865</v>
          </cell>
        </row>
        <row r="1930">
          <cell r="A1930">
            <v>3604552</v>
          </cell>
          <cell r="B1930" t="str">
            <v>COCCO</v>
          </cell>
          <cell r="C1930" t="str">
            <v>MIRKO</v>
          </cell>
          <cell r="D1930" t="str">
            <v>A.P.D. VALDAGNO</v>
          </cell>
          <cell r="E1930">
            <v>0</v>
          </cell>
          <cell r="F1930">
            <v>1998</v>
          </cell>
          <cell r="G1930">
            <v>0</v>
          </cell>
          <cell r="H1930" t="str">
            <v>SM</v>
          </cell>
          <cell r="I1930" t="str">
            <v>00135</v>
          </cell>
          <cell r="J1930" t="str">
            <v>03604552</v>
          </cell>
        </row>
        <row r="1931">
          <cell r="A1931">
            <v>3603950</v>
          </cell>
          <cell r="B1931" t="str">
            <v>COLLINA</v>
          </cell>
          <cell r="C1931" t="str">
            <v>ANDREA</v>
          </cell>
          <cell r="D1931" t="str">
            <v>POLISPORTIVA DUEVILLE</v>
          </cell>
          <cell r="E1931">
            <v>0</v>
          </cell>
          <cell r="F1931">
            <v>1997</v>
          </cell>
          <cell r="G1931">
            <v>0</v>
          </cell>
          <cell r="H1931" t="str">
            <v>SM</v>
          </cell>
          <cell r="I1931" t="str">
            <v>00112</v>
          </cell>
          <cell r="J1931" t="str">
            <v>03603950</v>
          </cell>
        </row>
        <row r="1932">
          <cell r="A1932">
            <v>3605793</v>
          </cell>
          <cell r="B1932" t="str">
            <v>CORA'</v>
          </cell>
          <cell r="C1932" t="str">
            <v>GIOVANNI</v>
          </cell>
          <cell r="D1932" t="str">
            <v>ATLETICA VALCHIAMPO</v>
          </cell>
          <cell r="E1932">
            <v>0</v>
          </cell>
          <cell r="F1932">
            <v>1995</v>
          </cell>
          <cell r="G1932">
            <v>0</v>
          </cell>
          <cell r="H1932" t="str">
            <v>SM</v>
          </cell>
          <cell r="I1932" t="str">
            <v>00140</v>
          </cell>
          <cell r="J1932" t="str">
            <v>03605793</v>
          </cell>
        </row>
        <row r="1933">
          <cell r="A1933">
            <v>3602245</v>
          </cell>
          <cell r="B1933" t="str">
            <v>COSARO</v>
          </cell>
          <cell r="C1933" t="str">
            <v>NICOLA</v>
          </cell>
          <cell r="D1933" t="str">
            <v>ATLETICA UNION CREAZZO A.S.D.</v>
          </cell>
          <cell r="E1933">
            <v>0</v>
          </cell>
          <cell r="F1933">
            <v>1987</v>
          </cell>
          <cell r="G1933">
            <v>0</v>
          </cell>
          <cell r="H1933" t="str">
            <v>SM</v>
          </cell>
          <cell r="I1933" t="str">
            <v>00101</v>
          </cell>
          <cell r="J1933" t="str">
            <v>03602245</v>
          </cell>
        </row>
        <row r="1934">
          <cell r="A1934">
            <v>3604353</v>
          </cell>
          <cell r="B1934" t="str">
            <v>COSTENIERO</v>
          </cell>
          <cell r="C1934" t="str">
            <v>ALBERTO</v>
          </cell>
          <cell r="D1934" t="str">
            <v>A.S.D. VALLI DEL PASUBIO</v>
          </cell>
          <cell r="E1934">
            <v>0</v>
          </cell>
          <cell r="F1934">
            <v>1989</v>
          </cell>
          <cell r="G1934">
            <v>0</v>
          </cell>
          <cell r="H1934" t="str">
            <v>SM</v>
          </cell>
          <cell r="I1934" t="str">
            <v>00073</v>
          </cell>
          <cell r="J1934" t="str">
            <v>03604353</v>
          </cell>
        </row>
        <row r="1935">
          <cell r="A1935">
            <v>3603305</v>
          </cell>
          <cell r="B1935" t="str">
            <v>CRACCO</v>
          </cell>
          <cell r="C1935" t="str">
            <v>MASSIMILIANO</v>
          </cell>
          <cell r="D1935" t="str">
            <v>ATLETICA VALCHIAMPO</v>
          </cell>
          <cell r="E1935">
            <v>0</v>
          </cell>
          <cell r="F1935">
            <v>1984</v>
          </cell>
          <cell r="G1935">
            <v>0</v>
          </cell>
          <cell r="H1935" t="str">
            <v>SM</v>
          </cell>
          <cell r="I1935" t="str">
            <v>00140</v>
          </cell>
          <cell r="J1935" t="str">
            <v>03603305</v>
          </cell>
        </row>
        <row r="1936">
          <cell r="A1936">
            <v>3604092</v>
          </cell>
          <cell r="B1936" t="str">
            <v>CRIVELLARO</v>
          </cell>
          <cell r="C1936" t="str">
            <v>MATTIA</v>
          </cell>
          <cell r="D1936" t="str">
            <v>CSI ATLETICA COLLI BERICI A.S.D.</v>
          </cell>
          <cell r="E1936">
            <v>0</v>
          </cell>
          <cell r="F1936">
            <v>1991</v>
          </cell>
          <cell r="G1936">
            <v>0</v>
          </cell>
          <cell r="H1936" t="str">
            <v>SM</v>
          </cell>
          <cell r="I1936" t="str">
            <v>00070</v>
          </cell>
          <cell r="J1936" t="str">
            <v>03604092</v>
          </cell>
        </row>
        <row r="1937">
          <cell r="A1937">
            <v>3600711</v>
          </cell>
          <cell r="B1937" t="str">
            <v>CUCCAROLLO</v>
          </cell>
          <cell r="C1937" t="str">
            <v>FAUSTO</v>
          </cell>
          <cell r="D1937" t="str">
            <v>C.S.I. TEZZE SUL BRENTA</v>
          </cell>
          <cell r="E1937">
            <v>0</v>
          </cell>
          <cell r="F1937">
            <v>1984</v>
          </cell>
          <cell r="G1937">
            <v>0</v>
          </cell>
          <cell r="H1937" t="str">
            <v>SM</v>
          </cell>
          <cell r="I1937" t="str">
            <v>00134</v>
          </cell>
          <cell r="J1937" t="str">
            <v>03600711</v>
          </cell>
        </row>
        <row r="1938">
          <cell r="A1938">
            <v>3603048</v>
          </cell>
          <cell r="B1938" t="str">
            <v>DAL GRANDE</v>
          </cell>
          <cell r="C1938" t="str">
            <v>MICHELE</v>
          </cell>
          <cell r="D1938" t="str">
            <v>ATLETICA ARZIGNANO</v>
          </cell>
          <cell r="E1938">
            <v>0</v>
          </cell>
          <cell r="F1938">
            <v>1994</v>
          </cell>
          <cell r="G1938">
            <v>0</v>
          </cell>
          <cell r="H1938" t="str">
            <v>SM</v>
          </cell>
          <cell r="I1938" t="str">
            <v>00131</v>
          </cell>
          <cell r="J1938" t="str">
            <v>03603048</v>
          </cell>
        </row>
        <row r="1939">
          <cell r="A1939">
            <v>3604549</v>
          </cell>
          <cell r="B1939" t="str">
            <v>DAL LAGO</v>
          </cell>
          <cell r="C1939" t="str">
            <v>ANDREA</v>
          </cell>
          <cell r="D1939" t="str">
            <v>A.P.D. VALDAGNO</v>
          </cell>
          <cell r="E1939">
            <v>0</v>
          </cell>
          <cell r="F1939">
            <v>1991</v>
          </cell>
          <cell r="G1939">
            <v>0</v>
          </cell>
          <cell r="H1939" t="str">
            <v>SM</v>
          </cell>
          <cell r="I1939" t="str">
            <v>00135</v>
          </cell>
          <cell r="J1939" t="str">
            <v>03604549</v>
          </cell>
        </row>
        <row r="1940">
          <cell r="A1940">
            <v>3604519</v>
          </cell>
          <cell r="B1940" t="str">
            <v>DAL MARTELLO</v>
          </cell>
          <cell r="C1940" t="str">
            <v>LEONARDO</v>
          </cell>
          <cell r="D1940" t="str">
            <v>AMICI DELL'ATLETICA VICENZA</v>
          </cell>
          <cell r="E1940">
            <v>0</v>
          </cell>
          <cell r="F1940">
            <v>1992</v>
          </cell>
          <cell r="G1940">
            <v>0</v>
          </cell>
          <cell r="H1940" t="str">
            <v>SM</v>
          </cell>
          <cell r="I1940" t="str">
            <v>00265</v>
          </cell>
          <cell r="J1940" t="str">
            <v>03604519</v>
          </cell>
        </row>
        <row r="1941">
          <cell r="A1941">
            <v>3603872</v>
          </cell>
          <cell r="B1941" t="str">
            <v>DAL MONICO</v>
          </cell>
          <cell r="C1941" t="str">
            <v>MARCO</v>
          </cell>
          <cell r="D1941" t="str">
            <v>ATLETICA CALDOGNO '93</v>
          </cell>
          <cell r="E1941">
            <v>0</v>
          </cell>
          <cell r="F1941">
            <v>1986</v>
          </cell>
          <cell r="G1941">
            <v>0</v>
          </cell>
          <cell r="H1941" t="str">
            <v>SM</v>
          </cell>
          <cell r="I1941" t="str">
            <v>00129</v>
          </cell>
          <cell r="J1941" t="str">
            <v>03603872</v>
          </cell>
        </row>
        <row r="1942">
          <cell r="A1942">
            <v>3604040</v>
          </cell>
          <cell r="B1942" t="str">
            <v>DAL ZOTTO</v>
          </cell>
          <cell r="C1942" t="str">
            <v>RENZO</v>
          </cell>
          <cell r="D1942" t="str">
            <v>ATLETICA VALCHIAMPO</v>
          </cell>
          <cell r="E1942">
            <v>0</v>
          </cell>
          <cell r="F1942">
            <v>1984</v>
          </cell>
          <cell r="G1942">
            <v>0</v>
          </cell>
          <cell r="H1942" t="str">
            <v>SM</v>
          </cell>
          <cell r="I1942" t="str">
            <v>00140</v>
          </cell>
          <cell r="J1942" t="str">
            <v>03604040</v>
          </cell>
        </row>
        <row r="1943">
          <cell r="A1943">
            <v>3603050</v>
          </cell>
          <cell r="B1943" t="str">
            <v>DAL ZOVO</v>
          </cell>
          <cell r="C1943" t="str">
            <v>DAVIDE</v>
          </cell>
          <cell r="D1943" t="str">
            <v>ATLETICA ARZIGNANO</v>
          </cell>
          <cell r="E1943">
            <v>0</v>
          </cell>
          <cell r="F1943">
            <v>1997</v>
          </cell>
          <cell r="G1943">
            <v>0</v>
          </cell>
          <cell r="H1943" t="str">
            <v>SM</v>
          </cell>
          <cell r="I1943" t="str">
            <v>00131</v>
          </cell>
          <cell r="J1943" t="str">
            <v>03603050</v>
          </cell>
        </row>
        <row r="1944">
          <cell r="A1944">
            <v>3602631</v>
          </cell>
          <cell r="B1944" t="str">
            <v>DALLE MOLLE</v>
          </cell>
          <cell r="C1944" t="str">
            <v>MARCO</v>
          </cell>
          <cell r="D1944" t="str">
            <v>A.S.D. VALLI DEL PASUBIO</v>
          </cell>
          <cell r="E1944">
            <v>0</v>
          </cell>
          <cell r="F1944">
            <v>1991</v>
          </cell>
          <cell r="G1944">
            <v>0</v>
          </cell>
          <cell r="H1944" t="str">
            <v>SM</v>
          </cell>
          <cell r="I1944" t="str">
            <v>00073</v>
          </cell>
          <cell r="J1944" t="str">
            <v>03602631</v>
          </cell>
        </row>
        <row r="1945">
          <cell r="A1945">
            <v>3603447</v>
          </cell>
          <cell r="B1945" t="str">
            <v>DALL'IGNA</v>
          </cell>
          <cell r="C1945" t="str">
            <v>DAVIDE</v>
          </cell>
          <cell r="D1945" t="str">
            <v>A.A. ATLETICA MALO</v>
          </cell>
          <cell r="E1945">
            <v>0</v>
          </cell>
          <cell r="F1945">
            <v>1994</v>
          </cell>
          <cell r="G1945">
            <v>0</v>
          </cell>
          <cell r="H1945" t="str">
            <v>SM</v>
          </cell>
          <cell r="I1945" t="str">
            <v>00132</v>
          </cell>
          <cell r="J1945" t="str">
            <v>03603447</v>
          </cell>
        </row>
        <row r="1946">
          <cell r="A1946">
            <v>3604944</v>
          </cell>
          <cell r="B1946" t="str">
            <v>DAVI'</v>
          </cell>
          <cell r="C1946" t="str">
            <v>TOMMASO</v>
          </cell>
          <cell r="D1946" t="str">
            <v>ATLETICA ARZIGNANO</v>
          </cell>
          <cell r="E1946">
            <v>0</v>
          </cell>
          <cell r="F1946">
            <v>1998</v>
          </cell>
          <cell r="G1946">
            <v>0</v>
          </cell>
          <cell r="H1946" t="str">
            <v>SM</v>
          </cell>
          <cell r="I1946" t="str">
            <v>00131</v>
          </cell>
          <cell r="J1946" t="str">
            <v>03604944</v>
          </cell>
        </row>
        <row r="1947">
          <cell r="A1947">
            <v>3607347</v>
          </cell>
          <cell r="B1947" t="str">
            <v>DE LA COBA GONZALEZ</v>
          </cell>
          <cell r="C1947" t="str">
            <v>JUAN VICENTE</v>
          </cell>
          <cell r="D1947" t="str">
            <v>ATLETICA UNION CREAZZO A.S.D.</v>
          </cell>
          <cell r="E1947">
            <v>0</v>
          </cell>
          <cell r="F1947">
            <v>1984</v>
          </cell>
          <cell r="G1947">
            <v>0</v>
          </cell>
          <cell r="H1947" t="str">
            <v>SM</v>
          </cell>
          <cell r="I1947" t="str">
            <v>00101</v>
          </cell>
          <cell r="J1947" t="str">
            <v>03607347</v>
          </cell>
        </row>
        <row r="1948">
          <cell r="A1948">
            <v>3603537</v>
          </cell>
          <cell r="B1948" t="str">
            <v>DE ROSSI</v>
          </cell>
          <cell r="C1948" t="str">
            <v>ALESSIO</v>
          </cell>
          <cell r="D1948" t="str">
            <v>ATLETICA UNION CREAZZO A.S.D.</v>
          </cell>
          <cell r="E1948">
            <v>0</v>
          </cell>
          <cell r="F1948">
            <v>1985</v>
          </cell>
          <cell r="G1948">
            <v>0</v>
          </cell>
          <cell r="H1948" t="str">
            <v>SM</v>
          </cell>
          <cell r="I1948" t="str">
            <v>00101</v>
          </cell>
          <cell r="J1948" t="str">
            <v>03603537</v>
          </cell>
        </row>
        <row r="1949">
          <cell r="A1949">
            <v>3605834</v>
          </cell>
          <cell r="B1949" t="str">
            <v>DE TOMASI</v>
          </cell>
          <cell r="C1949" t="str">
            <v>ALEX</v>
          </cell>
          <cell r="D1949" t="str">
            <v>POLISPORTIVA DUEVILLE</v>
          </cell>
          <cell r="E1949">
            <v>0</v>
          </cell>
          <cell r="F1949">
            <v>1987</v>
          </cell>
          <cell r="G1949">
            <v>0</v>
          </cell>
          <cell r="H1949" t="str">
            <v>SM</v>
          </cell>
          <cell r="I1949" t="str">
            <v>00112</v>
          </cell>
          <cell r="J1949" t="str">
            <v>03605834</v>
          </cell>
        </row>
        <row r="1950">
          <cell r="A1950">
            <v>3605836</v>
          </cell>
          <cell r="B1950" t="str">
            <v>DE TOMASI</v>
          </cell>
          <cell r="C1950" t="str">
            <v>MATTEO</v>
          </cell>
          <cell r="D1950" t="str">
            <v>POLISPORTIVA DUEVILLE</v>
          </cell>
          <cell r="E1950">
            <v>0</v>
          </cell>
          <cell r="F1950">
            <v>1986</v>
          </cell>
          <cell r="G1950">
            <v>0</v>
          </cell>
          <cell r="H1950" t="str">
            <v>SM</v>
          </cell>
          <cell r="I1950" t="str">
            <v>00112</v>
          </cell>
          <cell r="J1950" t="str">
            <v>03605836</v>
          </cell>
        </row>
        <row r="1951">
          <cell r="A1951">
            <v>3606735</v>
          </cell>
          <cell r="B1951" t="str">
            <v>DE VICARI</v>
          </cell>
          <cell r="C1951" t="str">
            <v>ALESSANDRO</v>
          </cell>
          <cell r="D1951" t="str">
            <v>A.A. ATLETICA MALO</v>
          </cell>
          <cell r="E1951">
            <v>0</v>
          </cell>
          <cell r="F1951">
            <v>1988</v>
          </cell>
          <cell r="G1951">
            <v>0</v>
          </cell>
          <cell r="H1951" t="str">
            <v>SM</v>
          </cell>
          <cell r="I1951" t="str">
            <v>00132</v>
          </cell>
          <cell r="J1951" t="str">
            <v>03606735</v>
          </cell>
        </row>
        <row r="1952">
          <cell r="A1952">
            <v>3603011</v>
          </cell>
          <cell r="B1952" t="str">
            <v>DIRUPO</v>
          </cell>
          <cell r="C1952" t="str">
            <v>MASSIMO</v>
          </cell>
          <cell r="D1952" t="str">
            <v>ATLETICA ARZIGNANO</v>
          </cell>
          <cell r="E1952">
            <v>0</v>
          </cell>
          <cell r="F1952">
            <v>1988</v>
          </cell>
          <cell r="G1952">
            <v>0</v>
          </cell>
          <cell r="H1952" t="str">
            <v>SM</v>
          </cell>
          <cell r="I1952" t="str">
            <v>00131</v>
          </cell>
          <cell r="J1952" t="str">
            <v>03603011</v>
          </cell>
        </row>
        <row r="1953">
          <cell r="A1953">
            <v>3603229</v>
          </cell>
          <cell r="B1953" t="str">
            <v>DORIA</v>
          </cell>
          <cell r="C1953" t="str">
            <v>EMANUELE</v>
          </cell>
          <cell r="D1953" t="str">
            <v>ATLETICA TRISSINO</v>
          </cell>
          <cell r="E1953">
            <v>0</v>
          </cell>
          <cell r="F1953">
            <v>1998</v>
          </cell>
          <cell r="G1953">
            <v>0</v>
          </cell>
          <cell r="H1953" t="str">
            <v>SM</v>
          </cell>
          <cell r="I1953" t="str">
            <v>00230</v>
          </cell>
          <cell r="J1953" t="str">
            <v>03603229</v>
          </cell>
        </row>
        <row r="1954">
          <cell r="A1954">
            <v>3603965</v>
          </cell>
          <cell r="B1954" t="str">
            <v>FACCIN</v>
          </cell>
          <cell r="C1954" t="str">
            <v>ENRICO</v>
          </cell>
          <cell r="D1954" t="str">
            <v>POLISPORTIVA DUEVILLE</v>
          </cell>
          <cell r="E1954">
            <v>0</v>
          </cell>
          <cell r="F1954">
            <v>1998</v>
          </cell>
          <cell r="G1954">
            <v>0</v>
          </cell>
          <cell r="H1954" t="str">
            <v>SM</v>
          </cell>
          <cell r="I1954" t="str">
            <v>00112</v>
          </cell>
          <cell r="J1954" t="str">
            <v>03603965</v>
          </cell>
        </row>
        <row r="1955">
          <cell r="A1955">
            <v>3603822</v>
          </cell>
          <cell r="B1955" t="str">
            <v>FALHANE</v>
          </cell>
          <cell r="C1955" t="str">
            <v>MOHSSIN</v>
          </cell>
          <cell r="D1955" t="str">
            <v>G.S. LEONICENA</v>
          </cell>
          <cell r="E1955">
            <v>0</v>
          </cell>
          <cell r="F1955">
            <v>1990</v>
          </cell>
          <cell r="G1955">
            <v>0</v>
          </cell>
          <cell r="H1955" t="str">
            <v>SM</v>
          </cell>
          <cell r="I1955" t="str">
            <v>00136</v>
          </cell>
          <cell r="J1955" t="str">
            <v>03603822</v>
          </cell>
        </row>
        <row r="1956">
          <cell r="A1956">
            <v>3604226</v>
          </cell>
          <cell r="B1956" t="str">
            <v>FATTORI</v>
          </cell>
          <cell r="C1956" t="str">
            <v>MIRCO</v>
          </cell>
          <cell r="D1956" t="str">
            <v>CSI ATLETICA COLLI BERICI A.S.D.</v>
          </cell>
          <cell r="E1956">
            <v>0</v>
          </cell>
          <cell r="F1956">
            <v>1990</v>
          </cell>
          <cell r="G1956">
            <v>0</v>
          </cell>
          <cell r="H1956" t="str">
            <v>SM</v>
          </cell>
          <cell r="I1956" t="str">
            <v>00070</v>
          </cell>
          <cell r="J1956" t="str">
            <v>03604226</v>
          </cell>
        </row>
        <row r="1957">
          <cell r="A1957">
            <v>3603339</v>
          </cell>
          <cell r="B1957" t="str">
            <v>FILIPPI</v>
          </cell>
          <cell r="C1957" t="str">
            <v>MARCO</v>
          </cell>
          <cell r="D1957" t="str">
            <v>ATLETICA VALCHIAMPO</v>
          </cell>
          <cell r="E1957">
            <v>0</v>
          </cell>
          <cell r="F1957">
            <v>1989</v>
          </cell>
          <cell r="G1957">
            <v>0</v>
          </cell>
          <cell r="H1957" t="str">
            <v>SM</v>
          </cell>
          <cell r="I1957" t="str">
            <v>00140</v>
          </cell>
          <cell r="J1957" t="str">
            <v>03603339</v>
          </cell>
        </row>
        <row r="1958">
          <cell r="A1958">
            <v>3603058</v>
          </cell>
          <cell r="B1958" t="str">
            <v>FORTUNA</v>
          </cell>
          <cell r="C1958" t="str">
            <v>ANDREA</v>
          </cell>
          <cell r="D1958" t="str">
            <v>ATLETICA ARZIGNANO</v>
          </cell>
          <cell r="E1958">
            <v>0</v>
          </cell>
          <cell r="F1958">
            <v>1993</v>
          </cell>
          <cell r="G1958">
            <v>0</v>
          </cell>
          <cell r="H1958" t="str">
            <v>SM</v>
          </cell>
          <cell r="I1958" t="str">
            <v>00131</v>
          </cell>
          <cell r="J1958" t="str">
            <v>03603058</v>
          </cell>
        </row>
        <row r="1959">
          <cell r="A1959">
            <v>3605841</v>
          </cell>
          <cell r="B1959" t="str">
            <v>FOSCARIN</v>
          </cell>
          <cell r="C1959" t="str">
            <v>NICOLA</v>
          </cell>
          <cell r="D1959" t="str">
            <v>POLISPORTIVA DUEVILLE</v>
          </cell>
          <cell r="E1959">
            <v>0</v>
          </cell>
          <cell r="F1959">
            <v>1984</v>
          </cell>
          <cell r="G1959">
            <v>0</v>
          </cell>
          <cell r="H1959" t="str">
            <v>SM</v>
          </cell>
          <cell r="I1959" t="str">
            <v>00112</v>
          </cell>
          <cell r="J1959" t="str">
            <v>03605841</v>
          </cell>
        </row>
        <row r="1960">
          <cell r="A1960">
            <v>3603969</v>
          </cell>
          <cell r="B1960" t="str">
            <v>FRANCESCHETTO</v>
          </cell>
          <cell r="C1960" t="str">
            <v>STEFANO</v>
          </cell>
          <cell r="D1960" t="str">
            <v>POLISPORTIVA DUEVILLE</v>
          </cell>
          <cell r="E1960">
            <v>0</v>
          </cell>
          <cell r="F1960">
            <v>1994</v>
          </cell>
          <cell r="G1960">
            <v>0</v>
          </cell>
          <cell r="H1960" t="str">
            <v>SM</v>
          </cell>
          <cell r="I1960" t="str">
            <v>00112</v>
          </cell>
          <cell r="J1960" t="str">
            <v>03603969</v>
          </cell>
        </row>
        <row r="1961">
          <cell r="A1961">
            <v>3605205</v>
          </cell>
          <cell r="B1961" t="str">
            <v>FULGIONE</v>
          </cell>
          <cell r="C1961" t="str">
            <v>GIOVANNI</v>
          </cell>
          <cell r="D1961" t="str">
            <v>AMICI DELL'ATLETICA VICENZA</v>
          </cell>
          <cell r="E1961">
            <v>0</v>
          </cell>
          <cell r="F1961">
            <v>1987</v>
          </cell>
          <cell r="G1961">
            <v>0</v>
          </cell>
          <cell r="H1961" t="str">
            <v>SM</v>
          </cell>
          <cell r="I1961" t="str">
            <v>00265</v>
          </cell>
          <cell r="J1961" t="str">
            <v>03605205</v>
          </cell>
        </row>
        <row r="1962">
          <cell r="A1962">
            <v>3603883</v>
          </cell>
          <cell r="B1962" t="str">
            <v>FURLANI</v>
          </cell>
          <cell r="C1962" t="str">
            <v>ANDREA</v>
          </cell>
          <cell r="D1962" t="str">
            <v>ATLETICA CALDOGNO '93</v>
          </cell>
          <cell r="E1962">
            <v>0</v>
          </cell>
          <cell r="F1962">
            <v>1989</v>
          </cell>
          <cell r="G1962">
            <v>0</v>
          </cell>
          <cell r="H1962" t="str">
            <v>SM</v>
          </cell>
          <cell r="I1962" t="str">
            <v>00129</v>
          </cell>
          <cell r="J1962" t="str">
            <v>03603883</v>
          </cell>
        </row>
        <row r="1963">
          <cell r="A1963">
            <v>3605063</v>
          </cell>
          <cell r="B1963" t="str">
            <v>FURLANI</v>
          </cell>
          <cell r="C1963" t="str">
            <v>STEFANO</v>
          </cell>
          <cell r="D1963" t="str">
            <v>ATLETICA VALCHIAMPO</v>
          </cell>
          <cell r="E1963">
            <v>0</v>
          </cell>
          <cell r="F1963">
            <v>1993</v>
          </cell>
          <cell r="G1963">
            <v>0</v>
          </cell>
          <cell r="H1963" t="str">
            <v>SM</v>
          </cell>
          <cell r="I1963" t="str">
            <v>00140</v>
          </cell>
          <cell r="J1963" t="str">
            <v>03605063</v>
          </cell>
        </row>
        <row r="1964">
          <cell r="A1964">
            <v>3607324</v>
          </cell>
          <cell r="B1964" t="str">
            <v>GALVAN</v>
          </cell>
          <cell r="C1964" t="str">
            <v>MATTEO</v>
          </cell>
          <cell r="D1964" t="str">
            <v>G.S. VICENZA EST</v>
          </cell>
          <cell r="E1964">
            <v>0</v>
          </cell>
          <cell r="F1964">
            <v>1988</v>
          </cell>
          <cell r="G1964">
            <v>0</v>
          </cell>
          <cell r="H1964" t="str">
            <v>SM</v>
          </cell>
          <cell r="I1964" t="str">
            <v>00139</v>
          </cell>
          <cell r="J1964" t="str">
            <v>03607324</v>
          </cell>
        </row>
        <row r="1965">
          <cell r="A1965">
            <v>3603884</v>
          </cell>
          <cell r="B1965" t="str">
            <v>GAMBA</v>
          </cell>
          <cell r="C1965" t="str">
            <v>ANDREA FORTUNATO ISIDORO</v>
          </cell>
          <cell r="D1965" t="str">
            <v>ATLETICA CALDOGNO '93</v>
          </cell>
          <cell r="E1965">
            <v>0</v>
          </cell>
          <cell r="F1965">
            <v>1988</v>
          </cell>
          <cell r="G1965">
            <v>0</v>
          </cell>
          <cell r="H1965" t="str">
            <v>SM</v>
          </cell>
          <cell r="I1965" t="str">
            <v>00129</v>
          </cell>
          <cell r="J1965" t="str">
            <v>03603884</v>
          </cell>
        </row>
        <row r="1966">
          <cell r="A1966">
            <v>3603061</v>
          </cell>
          <cell r="B1966" t="str">
            <v>GAVASSO</v>
          </cell>
          <cell r="C1966" t="str">
            <v>SEBASTIANO</v>
          </cell>
          <cell r="D1966" t="str">
            <v>ATLETICA ARZIGNANO</v>
          </cell>
          <cell r="E1966">
            <v>0</v>
          </cell>
          <cell r="F1966">
            <v>1997</v>
          </cell>
          <cell r="G1966">
            <v>0</v>
          </cell>
          <cell r="H1966" t="str">
            <v>SM</v>
          </cell>
          <cell r="I1966" t="str">
            <v>00131</v>
          </cell>
          <cell r="J1966" t="str">
            <v>03603061</v>
          </cell>
        </row>
        <row r="1967">
          <cell r="A1967">
            <v>3605191</v>
          </cell>
          <cell r="B1967" t="str">
            <v>GIANOLI</v>
          </cell>
          <cell r="C1967" t="str">
            <v>MASSIMILIANO</v>
          </cell>
          <cell r="D1967" t="str">
            <v>A.S.D. VALLI DEL PASUBIO</v>
          </cell>
          <cell r="E1967">
            <v>0</v>
          </cell>
          <cell r="F1967">
            <v>1998</v>
          </cell>
          <cell r="G1967">
            <v>0</v>
          </cell>
          <cell r="H1967" t="str">
            <v>SM</v>
          </cell>
          <cell r="I1967" t="str">
            <v>00073</v>
          </cell>
          <cell r="J1967" t="str">
            <v>03605191</v>
          </cell>
        </row>
        <row r="1968">
          <cell r="A1968">
            <v>3603886</v>
          </cell>
          <cell r="B1968" t="str">
            <v>GIROLAMETTO</v>
          </cell>
          <cell r="C1968" t="str">
            <v>SIMONE</v>
          </cell>
          <cell r="D1968" t="str">
            <v>ATLETICA CALDOGNO '93</v>
          </cell>
          <cell r="E1968">
            <v>0</v>
          </cell>
          <cell r="F1968">
            <v>1990</v>
          </cell>
          <cell r="G1968">
            <v>0</v>
          </cell>
          <cell r="H1968" t="str">
            <v>SM</v>
          </cell>
          <cell r="I1968" t="str">
            <v>00129</v>
          </cell>
          <cell r="J1968" t="str">
            <v>03603886</v>
          </cell>
        </row>
        <row r="1969">
          <cell r="A1969">
            <v>3603306</v>
          </cell>
          <cell r="B1969" t="str">
            <v>GRISO</v>
          </cell>
          <cell r="C1969" t="str">
            <v>ANDREA</v>
          </cell>
          <cell r="D1969" t="str">
            <v>ATLETICA VALCHIAMPO</v>
          </cell>
          <cell r="E1969">
            <v>0</v>
          </cell>
          <cell r="F1969">
            <v>1992</v>
          </cell>
          <cell r="G1969">
            <v>0</v>
          </cell>
          <cell r="H1969" t="str">
            <v>SM</v>
          </cell>
          <cell r="I1969" t="str">
            <v>00140</v>
          </cell>
          <cell r="J1969" t="str">
            <v>03603306</v>
          </cell>
        </row>
        <row r="1970">
          <cell r="A1970">
            <v>3603972</v>
          </cell>
          <cell r="B1970" t="str">
            <v>GROTTO</v>
          </cell>
          <cell r="C1970" t="str">
            <v>GIOVANNI</v>
          </cell>
          <cell r="D1970" t="str">
            <v>POLISPORTIVA DUEVILLE</v>
          </cell>
          <cell r="E1970">
            <v>0</v>
          </cell>
          <cell r="F1970">
            <v>1997</v>
          </cell>
          <cell r="G1970">
            <v>0</v>
          </cell>
          <cell r="H1970" t="str">
            <v>SM</v>
          </cell>
          <cell r="I1970" t="str">
            <v>00112</v>
          </cell>
          <cell r="J1970" t="str">
            <v>03603972</v>
          </cell>
        </row>
        <row r="1971">
          <cell r="A1971">
            <v>3603457</v>
          </cell>
          <cell r="B1971" t="str">
            <v>GUALTIERO</v>
          </cell>
          <cell r="C1971" t="str">
            <v>MICHAEL</v>
          </cell>
          <cell r="D1971" t="str">
            <v>A.A. ATLETICA MALO</v>
          </cell>
          <cell r="E1971">
            <v>0</v>
          </cell>
          <cell r="F1971">
            <v>1988</v>
          </cell>
          <cell r="G1971">
            <v>0</v>
          </cell>
          <cell r="H1971" t="str">
            <v>SM</v>
          </cell>
          <cell r="I1971" t="str">
            <v>00132</v>
          </cell>
          <cell r="J1971" t="str">
            <v>03603457</v>
          </cell>
        </row>
        <row r="1972">
          <cell r="A1972">
            <v>3602304</v>
          </cell>
          <cell r="B1972" t="str">
            <v>GUERRA</v>
          </cell>
          <cell r="C1972" t="str">
            <v>LUCA</v>
          </cell>
          <cell r="D1972" t="str">
            <v>POL. DIL. MONTECCHIO PRECALCINO</v>
          </cell>
          <cell r="E1972">
            <v>0</v>
          </cell>
          <cell r="F1972">
            <v>1988</v>
          </cell>
          <cell r="G1972">
            <v>0</v>
          </cell>
          <cell r="H1972" t="str">
            <v>SM</v>
          </cell>
          <cell r="I1972" t="str">
            <v>00004</v>
          </cell>
          <cell r="J1972" t="str">
            <v>03602304</v>
          </cell>
        </row>
        <row r="1973">
          <cell r="A1973">
            <v>3602633</v>
          </cell>
          <cell r="B1973" t="str">
            <v>GUERRA</v>
          </cell>
          <cell r="C1973" t="str">
            <v>MASSIMO</v>
          </cell>
          <cell r="D1973" t="str">
            <v>A.S.D. VALLI DEL PASUBIO</v>
          </cell>
          <cell r="E1973">
            <v>0</v>
          </cell>
          <cell r="F1973">
            <v>1998</v>
          </cell>
          <cell r="G1973">
            <v>0</v>
          </cell>
          <cell r="H1973" t="str">
            <v>SM</v>
          </cell>
          <cell r="I1973" t="str">
            <v>00073</v>
          </cell>
          <cell r="J1973" t="str">
            <v>03602633</v>
          </cell>
        </row>
        <row r="1974">
          <cell r="A1974">
            <v>3605842</v>
          </cell>
          <cell r="B1974" t="str">
            <v>GUGLIELMI</v>
          </cell>
          <cell r="C1974" t="str">
            <v>ROGER</v>
          </cell>
          <cell r="D1974" t="str">
            <v>POLISPORTIVA DUEVILLE</v>
          </cell>
          <cell r="E1974">
            <v>0</v>
          </cell>
          <cell r="F1974">
            <v>1993</v>
          </cell>
          <cell r="G1974">
            <v>0</v>
          </cell>
          <cell r="H1974" t="str">
            <v>SM</v>
          </cell>
          <cell r="I1974" t="str">
            <v>00112</v>
          </cell>
          <cell r="J1974" t="str">
            <v>03605842</v>
          </cell>
        </row>
        <row r="1975">
          <cell r="A1975">
            <v>3603281</v>
          </cell>
          <cell r="B1975" t="str">
            <v>IENG</v>
          </cell>
          <cell r="C1975" t="str">
            <v>DAUDA</v>
          </cell>
          <cell r="D1975" t="str">
            <v>A.P.D. VALDAGNO</v>
          </cell>
          <cell r="E1975">
            <v>0</v>
          </cell>
          <cell r="F1975">
            <v>1990</v>
          </cell>
          <cell r="G1975">
            <v>0</v>
          </cell>
          <cell r="H1975" t="str">
            <v>SM</v>
          </cell>
          <cell r="I1975" t="str">
            <v>00135</v>
          </cell>
          <cell r="J1975" t="str">
            <v>03603281</v>
          </cell>
        </row>
        <row r="1976">
          <cell r="A1976">
            <v>3605994</v>
          </cell>
          <cell r="B1976" t="str">
            <v>INDERST</v>
          </cell>
          <cell r="C1976" t="str">
            <v>SEBASTIAN</v>
          </cell>
          <cell r="D1976" t="str">
            <v>ATLETICA MONTECCHIO MAGGIORE</v>
          </cell>
          <cell r="E1976">
            <v>0</v>
          </cell>
          <cell r="F1976">
            <v>1992</v>
          </cell>
          <cell r="G1976">
            <v>0</v>
          </cell>
          <cell r="H1976" t="str">
            <v>SM</v>
          </cell>
          <cell r="I1976" t="str">
            <v>00346</v>
          </cell>
          <cell r="J1976" t="str">
            <v>03605994</v>
          </cell>
        </row>
        <row r="1977">
          <cell r="A1977">
            <v>3603131</v>
          </cell>
          <cell r="B1977" t="str">
            <v>LAGHETTO</v>
          </cell>
          <cell r="C1977" t="str">
            <v>MICHELE</v>
          </cell>
          <cell r="D1977" t="str">
            <v>A.S.D. VALLI DEL PASUBIO</v>
          </cell>
          <cell r="E1977">
            <v>0</v>
          </cell>
          <cell r="F1977">
            <v>1994</v>
          </cell>
          <cell r="G1977">
            <v>0</v>
          </cell>
          <cell r="H1977" t="str">
            <v>SM</v>
          </cell>
          <cell r="I1977" t="str">
            <v>00073</v>
          </cell>
          <cell r="J1977" t="str">
            <v>03603131</v>
          </cell>
        </row>
        <row r="1978">
          <cell r="A1978">
            <v>3604522</v>
          </cell>
          <cell r="B1978" t="str">
            <v>LAGO</v>
          </cell>
          <cell r="C1978" t="str">
            <v>MASSIMILIANO</v>
          </cell>
          <cell r="D1978" t="str">
            <v>AMICI DELL'ATLETICA VICENZA</v>
          </cell>
          <cell r="E1978">
            <v>0</v>
          </cell>
          <cell r="F1978">
            <v>1992</v>
          </cell>
          <cell r="G1978">
            <v>0</v>
          </cell>
          <cell r="H1978" t="str">
            <v>SM</v>
          </cell>
          <cell r="I1978" t="str">
            <v>00265</v>
          </cell>
          <cell r="J1978" t="str">
            <v>03604522</v>
          </cell>
        </row>
        <row r="1979">
          <cell r="A1979">
            <v>3603973</v>
          </cell>
          <cell r="B1979" t="str">
            <v>LANARO</v>
          </cell>
          <cell r="C1979" t="str">
            <v>GIACOMO</v>
          </cell>
          <cell r="D1979" t="str">
            <v>POLISPORTIVA DUEVILLE</v>
          </cell>
          <cell r="E1979">
            <v>0</v>
          </cell>
          <cell r="F1979">
            <v>1998</v>
          </cell>
          <cell r="G1979">
            <v>0</v>
          </cell>
          <cell r="H1979" t="str">
            <v>SM</v>
          </cell>
          <cell r="I1979" t="str">
            <v>00112</v>
          </cell>
          <cell r="J1979" t="str">
            <v>03603973</v>
          </cell>
        </row>
        <row r="1980">
          <cell r="A1980">
            <v>3603975</v>
          </cell>
          <cell r="B1980" t="str">
            <v>LAZZARETTO</v>
          </cell>
          <cell r="C1980" t="str">
            <v>MIRKO</v>
          </cell>
          <cell r="D1980" t="str">
            <v>POLISPORTIVA DUEVILLE</v>
          </cell>
          <cell r="E1980">
            <v>0</v>
          </cell>
          <cell r="F1980">
            <v>1998</v>
          </cell>
          <cell r="G1980">
            <v>0</v>
          </cell>
          <cell r="H1980" t="str">
            <v>SM</v>
          </cell>
          <cell r="I1980" t="str">
            <v>00112</v>
          </cell>
          <cell r="J1980" t="str">
            <v>03603975</v>
          </cell>
        </row>
        <row r="1981">
          <cell r="A1981">
            <v>3603660</v>
          </cell>
          <cell r="B1981" t="str">
            <v>LORA</v>
          </cell>
          <cell r="C1981" t="str">
            <v>FRANCESCO</v>
          </cell>
          <cell r="D1981" t="str">
            <v>A.P.D. VALDAGNO</v>
          </cell>
          <cell r="E1981">
            <v>0</v>
          </cell>
          <cell r="F1981">
            <v>1997</v>
          </cell>
          <cell r="G1981">
            <v>0</v>
          </cell>
          <cell r="H1981" t="str">
            <v>SM</v>
          </cell>
          <cell r="I1981" t="str">
            <v>00135</v>
          </cell>
          <cell r="J1981" t="str">
            <v>03603660</v>
          </cell>
        </row>
        <row r="1982">
          <cell r="A1982">
            <v>3603351</v>
          </cell>
          <cell r="B1982" t="str">
            <v>LOVATIN</v>
          </cell>
          <cell r="C1982" t="str">
            <v>GIANMARCO</v>
          </cell>
          <cell r="D1982" t="str">
            <v>ATLETICA VALCHIAMPO</v>
          </cell>
          <cell r="E1982">
            <v>0</v>
          </cell>
          <cell r="F1982">
            <v>1989</v>
          </cell>
          <cell r="G1982">
            <v>0</v>
          </cell>
          <cell r="H1982" t="str">
            <v>SM</v>
          </cell>
          <cell r="I1982" t="str">
            <v>00140</v>
          </cell>
          <cell r="J1982" t="str">
            <v>03603351</v>
          </cell>
        </row>
        <row r="1983">
          <cell r="A1983">
            <v>3606721</v>
          </cell>
          <cell r="B1983" t="str">
            <v>LOVATO</v>
          </cell>
          <cell r="C1983" t="str">
            <v>STEFANO</v>
          </cell>
          <cell r="D1983" t="str">
            <v>ATLETICA VALCHIAMPO</v>
          </cell>
          <cell r="E1983">
            <v>0</v>
          </cell>
          <cell r="F1983">
            <v>1991</v>
          </cell>
          <cell r="G1983">
            <v>0</v>
          </cell>
          <cell r="H1983" t="str">
            <v>SM</v>
          </cell>
          <cell r="I1983" t="str">
            <v>00140</v>
          </cell>
          <cell r="J1983" t="str">
            <v>03606721</v>
          </cell>
        </row>
        <row r="1984">
          <cell r="A1984">
            <v>3607417</v>
          </cell>
          <cell r="B1984" t="str">
            <v>MARCHETTO</v>
          </cell>
          <cell r="C1984" t="str">
            <v>DANIELE</v>
          </cell>
          <cell r="D1984" t="str">
            <v>ATLETICA VALCHIAMPO</v>
          </cell>
          <cell r="E1984">
            <v>0</v>
          </cell>
          <cell r="F1984">
            <v>1994</v>
          </cell>
          <cell r="G1984">
            <v>0</v>
          </cell>
          <cell r="H1984" t="str">
            <v>SM</v>
          </cell>
          <cell r="I1984" t="str">
            <v>00140</v>
          </cell>
          <cell r="J1984" t="str">
            <v>03607417</v>
          </cell>
        </row>
        <row r="1985">
          <cell r="A1985">
            <v>3602249</v>
          </cell>
          <cell r="B1985" t="str">
            <v>MARCHETTO</v>
          </cell>
          <cell r="C1985" t="str">
            <v>GIULIO</v>
          </cell>
          <cell r="D1985" t="str">
            <v>ATLETICA UNION CREAZZO A.S.D.</v>
          </cell>
          <cell r="E1985">
            <v>0</v>
          </cell>
          <cell r="F1985">
            <v>1995</v>
          </cell>
          <cell r="G1985">
            <v>0</v>
          </cell>
          <cell r="H1985" t="str">
            <v>SM</v>
          </cell>
          <cell r="I1985" t="str">
            <v>00101</v>
          </cell>
          <cell r="J1985" t="str">
            <v>03602249</v>
          </cell>
        </row>
        <row r="1986">
          <cell r="A1986">
            <v>3606622</v>
          </cell>
          <cell r="B1986" t="str">
            <v>MARON</v>
          </cell>
          <cell r="C1986" t="str">
            <v>DIEGO</v>
          </cell>
          <cell r="D1986" t="str">
            <v>RISORGIVE</v>
          </cell>
          <cell r="E1986">
            <v>0</v>
          </cell>
          <cell r="F1986">
            <v>1984</v>
          </cell>
          <cell r="G1986">
            <v>0</v>
          </cell>
          <cell r="H1986" t="str">
            <v>SM</v>
          </cell>
          <cell r="I1986" t="str">
            <v>00031</v>
          </cell>
          <cell r="J1986" t="str">
            <v>03606622</v>
          </cell>
        </row>
        <row r="1987">
          <cell r="A1987">
            <v>3606995</v>
          </cell>
          <cell r="B1987" t="str">
            <v>MASIERO</v>
          </cell>
          <cell r="C1987" t="str">
            <v>MATTIA GIOVANNI</v>
          </cell>
          <cell r="D1987" t="str">
            <v>ATLETICA ARZIGNANO</v>
          </cell>
          <cell r="E1987">
            <v>0</v>
          </cell>
          <cell r="F1987">
            <v>1986</v>
          </cell>
          <cell r="G1987">
            <v>0</v>
          </cell>
          <cell r="H1987" t="str">
            <v>SM</v>
          </cell>
          <cell r="I1987" t="str">
            <v>00131</v>
          </cell>
          <cell r="J1987" t="str">
            <v>03606995</v>
          </cell>
        </row>
        <row r="1988">
          <cell r="A1988">
            <v>3603308</v>
          </cell>
          <cell r="B1988" t="str">
            <v>MASINA</v>
          </cell>
          <cell r="C1988" t="str">
            <v>PAOLO</v>
          </cell>
          <cell r="D1988" t="str">
            <v>ATLETICA VALCHIAMPO</v>
          </cell>
          <cell r="E1988">
            <v>0</v>
          </cell>
          <cell r="F1988">
            <v>1984</v>
          </cell>
          <cell r="G1988">
            <v>0</v>
          </cell>
          <cell r="H1988" t="str">
            <v>SM</v>
          </cell>
          <cell r="I1988" t="str">
            <v>00140</v>
          </cell>
          <cell r="J1988" t="str">
            <v>03603308</v>
          </cell>
        </row>
        <row r="1989">
          <cell r="A1989">
            <v>3603215</v>
          </cell>
          <cell r="B1989" t="str">
            <v>MASSIGNAN</v>
          </cell>
          <cell r="C1989" t="str">
            <v>ENRICO MARIO</v>
          </cell>
          <cell r="D1989" t="str">
            <v>ATLETICA TRISSINO</v>
          </cell>
          <cell r="E1989">
            <v>0</v>
          </cell>
          <cell r="F1989">
            <v>1986</v>
          </cell>
          <cell r="G1989">
            <v>0</v>
          </cell>
          <cell r="H1989" t="str">
            <v>SM</v>
          </cell>
          <cell r="I1989" t="str">
            <v>00230</v>
          </cell>
          <cell r="J1989" t="str">
            <v>03603215</v>
          </cell>
        </row>
        <row r="1990">
          <cell r="A1990">
            <v>3605843</v>
          </cell>
          <cell r="B1990" t="str">
            <v>MASTRAGOSTINO</v>
          </cell>
          <cell r="C1990" t="str">
            <v>FABIO</v>
          </cell>
          <cell r="D1990" t="str">
            <v>POLISPORTIVA DUEVILLE</v>
          </cell>
          <cell r="E1990">
            <v>0</v>
          </cell>
          <cell r="F1990">
            <v>1986</v>
          </cell>
          <cell r="G1990">
            <v>0</v>
          </cell>
          <cell r="H1990" t="str">
            <v>SM</v>
          </cell>
          <cell r="I1990" t="str">
            <v>00112</v>
          </cell>
          <cell r="J1990" t="str">
            <v>03605843</v>
          </cell>
        </row>
        <row r="1991">
          <cell r="A1991">
            <v>3603108</v>
          </cell>
          <cell r="B1991" t="str">
            <v>MASTROTTO</v>
          </cell>
          <cell r="C1991" t="str">
            <v>NICOLA</v>
          </cell>
          <cell r="D1991" t="str">
            <v>ATLETICA ARZIGNANO</v>
          </cell>
          <cell r="E1991">
            <v>0</v>
          </cell>
          <cell r="F1991">
            <v>1986</v>
          </cell>
          <cell r="G1991">
            <v>0</v>
          </cell>
          <cell r="H1991" t="str">
            <v>SM</v>
          </cell>
          <cell r="I1991" t="str">
            <v>00131</v>
          </cell>
          <cell r="J1991" t="str">
            <v>03603108</v>
          </cell>
        </row>
        <row r="1992">
          <cell r="A1992">
            <v>3603401</v>
          </cell>
          <cell r="B1992" t="str">
            <v>MASTROTTO</v>
          </cell>
          <cell r="C1992" t="str">
            <v>ROBERTO</v>
          </cell>
          <cell r="D1992" t="str">
            <v>ATLETICA VALCHIAMPO</v>
          </cell>
          <cell r="E1992">
            <v>0</v>
          </cell>
          <cell r="F1992">
            <v>1987</v>
          </cell>
          <cell r="G1992">
            <v>0</v>
          </cell>
          <cell r="H1992" t="str">
            <v>SM</v>
          </cell>
          <cell r="I1992" t="str">
            <v>00140</v>
          </cell>
          <cell r="J1992" t="str">
            <v>03603401</v>
          </cell>
        </row>
        <row r="1993">
          <cell r="A1993">
            <v>3603237</v>
          </cell>
          <cell r="B1993" t="str">
            <v>MEGGIOLARO</v>
          </cell>
          <cell r="C1993" t="str">
            <v>FILIPPO</v>
          </cell>
          <cell r="D1993" t="str">
            <v>ATLETICA TRISSINO</v>
          </cell>
          <cell r="E1993">
            <v>0</v>
          </cell>
          <cell r="F1993">
            <v>1998</v>
          </cell>
          <cell r="G1993">
            <v>0</v>
          </cell>
          <cell r="H1993" t="str">
            <v>SM</v>
          </cell>
          <cell r="I1993" t="str">
            <v>00230</v>
          </cell>
          <cell r="J1993" t="str">
            <v>03603237</v>
          </cell>
        </row>
        <row r="1994">
          <cell r="A1994">
            <v>3607235</v>
          </cell>
          <cell r="B1994" t="str">
            <v>MENEGHINI</v>
          </cell>
          <cell r="C1994" t="str">
            <v>DARIO</v>
          </cell>
          <cell r="D1994" t="str">
            <v>ATLETICA UNION CREAZZO A.S.D.</v>
          </cell>
          <cell r="E1994">
            <v>0</v>
          </cell>
          <cell r="F1994">
            <v>1986</v>
          </cell>
          <cell r="G1994">
            <v>0</v>
          </cell>
          <cell r="H1994" t="str">
            <v>SM</v>
          </cell>
          <cell r="I1994" t="str">
            <v>00101</v>
          </cell>
          <cell r="J1994" t="str">
            <v>03607235</v>
          </cell>
        </row>
        <row r="1995">
          <cell r="A1995">
            <v>3602864</v>
          </cell>
          <cell r="B1995" t="str">
            <v>MINOUGOU</v>
          </cell>
          <cell r="C1995" t="str">
            <v>CHEICK H TIDJANE</v>
          </cell>
          <cell r="D1995" t="str">
            <v>ATLETICA ARZIGNANO</v>
          </cell>
          <cell r="E1995">
            <v>0</v>
          </cell>
          <cell r="F1995">
            <v>1993</v>
          </cell>
          <cell r="G1995">
            <v>0</v>
          </cell>
          <cell r="H1995" t="str">
            <v>SM</v>
          </cell>
          <cell r="I1995" t="str">
            <v>00131</v>
          </cell>
          <cell r="J1995" t="str">
            <v>03602864</v>
          </cell>
        </row>
        <row r="1996">
          <cell r="A1996">
            <v>3603894</v>
          </cell>
          <cell r="B1996" t="str">
            <v>MIOLA</v>
          </cell>
          <cell r="C1996" t="str">
            <v>NICOLO'</v>
          </cell>
          <cell r="D1996" t="str">
            <v>ATLETICA CALDOGNO '93</v>
          </cell>
          <cell r="E1996">
            <v>0</v>
          </cell>
          <cell r="F1996">
            <v>1993</v>
          </cell>
          <cell r="G1996">
            <v>0</v>
          </cell>
          <cell r="H1996" t="str">
            <v>SM</v>
          </cell>
          <cell r="I1996" t="str">
            <v>00129</v>
          </cell>
          <cell r="J1996" t="str">
            <v>03603894</v>
          </cell>
        </row>
        <row r="1997">
          <cell r="A1997">
            <v>3602583</v>
          </cell>
          <cell r="B1997" t="str">
            <v>MIOTELLO</v>
          </cell>
          <cell r="C1997" t="str">
            <v>ALBERTO</v>
          </cell>
          <cell r="D1997" t="str">
            <v>C.S.I. TEZZE SUL BRENTA</v>
          </cell>
          <cell r="E1997">
            <v>0</v>
          </cell>
          <cell r="F1997">
            <v>1985</v>
          </cell>
          <cell r="G1997">
            <v>0</v>
          </cell>
          <cell r="H1997" t="str">
            <v>SM</v>
          </cell>
          <cell r="I1997" t="str">
            <v>00134</v>
          </cell>
          <cell r="J1997" t="str">
            <v>03602583</v>
          </cell>
        </row>
        <row r="1998">
          <cell r="A1998">
            <v>3603763</v>
          </cell>
          <cell r="B1998" t="str">
            <v>MIZZON</v>
          </cell>
          <cell r="C1998" t="str">
            <v>ALESSANDRO</v>
          </cell>
          <cell r="D1998" t="str">
            <v>G.S. LEONICENA</v>
          </cell>
          <cell r="E1998">
            <v>0</v>
          </cell>
          <cell r="F1998">
            <v>1991</v>
          </cell>
          <cell r="G1998">
            <v>0</v>
          </cell>
          <cell r="H1998" t="str">
            <v>SM</v>
          </cell>
          <cell r="I1998" t="str">
            <v>00136</v>
          </cell>
          <cell r="J1998" t="str">
            <v>03603763</v>
          </cell>
        </row>
        <row r="1999">
          <cell r="A1999">
            <v>3603808</v>
          </cell>
          <cell r="B1999" t="str">
            <v>MIZZON</v>
          </cell>
          <cell r="C1999" t="str">
            <v>STEFANO</v>
          </cell>
          <cell r="D1999" t="str">
            <v>G.S. LEONICENA</v>
          </cell>
          <cell r="E1999">
            <v>0</v>
          </cell>
          <cell r="F1999">
            <v>1994</v>
          </cell>
          <cell r="G1999">
            <v>0</v>
          </cell>
          <cell r="H1999" t="str">
            <v>SM</v>
          </cell>
          <cell r="I1999" t="str">
            <v>00136</v>
          </cell>
          <cell r="J1999" t="str">
            <v>03603808</v>
          </cell>
        </row>
        <row r="2000">
          <cell r="A2000">
            <v>3604246</v>
          </cell>
          <cell r="B2000" t="str">
            <v>MULLAH</v>
          </cell>
          <cell r="C2000" t="str">
            <v>NAHED</v>
          </cell>
          <cell r="D2000" t="str">
            <v>CSI ATLETICA COLLI BERICI A.S.D.</v>
          </cell>
          <cell r="E2000">
            <v>0</v>
          </cell>
          <cell r="F2000">
            <v>1998</v>
          </cell>
          <cell r="G2000">
            <v>0</v>
          </cell>
          <cell r="H2000" t="str">
            <v>SM</v>
          </cell>
          <cell r="I2000" t="str">
            <v>00070</v>
          </cell>
          <cell r="J2000" t="str">
            <v>03604246</v>
          </cell>
        </row>
        <row r="2001">
          <cell r="A2001">
            <v>3604247</v>
          </cell>
          <cell r="B2001" t="str">
            <v>MULLAH</v>
          </cell>
          <cell r="C2001" t="str">
            <v>REDOY</v>
          </cell>
          <cell r="D2001" t="str">
            <v>CSI ATLETICA COLLI BERICI A.S.D.</v>
          </cell>
          <cell r="E2001">
            <v>0</v>
          </cell>
          <cell r="F2001">
            <v>1997</v>
          </cell>
          <cell r="G2001">
            <v>0</v>
          </cell>
          <cell r="H2001" t="str">
            <v>SM</v>
          </cell>
          <cell r="I2001" t="str">
            <v>00070</v>
          </cell>
          <cell r="J2001" t="str">
            <v>03604247</v>
          </cell>
        </row>
        <row r="2002">
          <cell r="A2002">
            <v>3603907</v>
          </cell>
          <cell r="B2002" t="str">
            <v>PALENTINI</v>
          </cell>
          <cell r="C2002" t="str">
            <v>ALBERTO</v>
          </cell>
          <cell r="D2002" t="str">
            <v>ATLETICA CALDOGNO '93</v>
          </cell>
          <cell r="E2002">
            <v>0</v>
          </cell>
          <cell r="F2002">
            <v>1988</v>
          </cell>
          <cell r="G2002">
            <v>0</v>
          </cell>
          <cell r="H2002" t="str">
            <v>SM</v>
          </cell>
          <cell r="I2002" t="str">
            <v>00129</v>
          </cell>
          <cell r="J2002" t="str">
            <v>03603907</v>
          </cell>
        </row>
        <row r="2003">
          <cell r="A2003">
            <v>3605213</v>
          </cell>
          <cell r="B2003" t="str">
            <v>PATRICHI</v>
          </cell>
          <cell r="C2003" t="str">
            <v>COSMIN VLADUT</v>
          </cell>
          <cell r="D2003" t="str">
            <v>CSI ATLETICA COLLI BERICI A.S.D.</v>
          </cell>
          <cell r="E2003">
            <v>0</v>
          </cell>
          <cell r="F2003">
            <v>1996</v>
          </cell>
          <cell r="G2003">
            <v>0</v>
          </cell>
          <cell r="H2003" t="str">
            <v>SM</v>
          </cell>
          <cell r="I2003" t="str">
            <v>00070</v>
          </cell>
          <cell r="J2003" t="str">
            <v>03605213</v>
          </cell>
        </row>
        <row r="2004">
          <cell r="A2004">
            <v>3600716</v>
          </cell>
          <cell r="B2004" t="str">
            <v>PELLANDA</v>
          </cell>
          <cell r="C2004" t="str">
            <v>MARCO</v>
          </cell>
          <cell r="D2004" t="str">
            <v>C.S.I. TEZZE SUL BRENTA</v>
          </cell>
          <cell r="E2004">
            <v>0</v>
          </cell>
          <cell r="F2004">
            <v>1996</v>
          </cell>
          <cell r="G2004">
            <v>0</v>
          </cell>
          <cell r="H2004" t="str">
            <v>SM</v>
          </cell>
          <cell r="I2004" t="str">
            <v>00134</v>
          </cell>
          <cell r="J2004" t="str">
            <v>03600716</v>
          </cell>
        </row>
        <row r="2005">
          <cell r="A2005">
            <v>3603363</v>
          </cell>
          <cell r="B2005" t="str">
            <v>PELLIZZARI</v>
          </cell>
          <cell r="C2005" t="str">
            <v>PAOLO</v>
          </cell>
          <cell r="D2005" t="str">
            <v>ATLETICA VALCHIAMPO</v>
          </cell>
          <cell r="E2005">
            <v>0</v>
          </cell>
          <cell r="F2005">
            <v>1994</v>
          </cell>
          <cell r="G2005">
            <v>0</v>
          </cell>
          <cell r="H2005" t="str">
            <v>SM</v>
          </cell>
          <cell r="I2005" t="str">
            <v>00140</v>
          </cell>
          <cell r="J2005" t="str">
            <v>03603363</v>
          </cell>
        </row>
        <row r="2006">
          <cell r="A2006">
            <v>3603239</v>
          </cell>
          <cell r="B2006" t="str">
            <v>PELLIZZARO</v>
          </cell>
          <cell r="C2006" t="str">
            <v>FABIO</v>
          </cell>
          <cell r="D2006" t="str">
            <v>ATLETICA TRISSINO</v>
          </cell>
          <cell r="E2006">
            <v>0</v>
          </cell>
          <cell r="F2006">
            <v>1997</v>
          </cell>
          <cell r="G2006">
            <v>0</v>
          </cell>
          <cell r="H2006" t="str">
            <v>SM</v>
          </cell>
          <cell r="I2006" t="str">
            <v>00230</v>
          </cell>
          <cell r="J2006" t="str">
            <v>03603239</v>
          </cell>
        </row>
        <row r="2007">
          <cell r="A2007">
            <v>3607384</v>
          </cell>
          <cell r="B2007" t="str">
            <v>PERBELLINI</v>
          </cell>
          <cell r="C2007" t="str">
            <v>PIETRO</v>
          </cell>
          <cell r="D2007" t="str">
            <v>ATLETICA UNION CREAZZO A.S.D.</v>
          </cell>
          <cell r="E2007">
            <v>0</v>
          </cell>
          <cell r="F2007">
            <v>1984</v>
          </cell>
          <cell r="G2007">
            <v>0</v>
          </cell>
          <cell r="H2007" t="str">
            <v>SM</v>
          </cell>
          <cell r="I2007" t="str">
            <v>00101</v>
          </cell>
          <cell r="J2007" t="str">
            <v>03607384</v>
          </cell>
        </row>
        <row r="2008">
          <cell r="A2008">
            <v>3604525</v>
          </cell>
          <cell r="B2008" t="str">
            <v>PERTEGATO</v>
          </cell>
          <cell r="C2008" t="str">
            <v>CHRISTIAN</v>
          </cell>
          <cell r="D2008" t="str">
            <v>AMICI DELL'ATLETICA VICENZA</v>
          </cell>
          <cell r="E2008">
            <v>0</v>
          </cell>
          <cell r="F2008">
            <v>1993</v>
          </cell>
          <cell r="G2008">
            <v>0</v>
          </cell>
          <cell r="H2008" t="str">
            <v>SM</v>
          </cell>
          <cell r="I2008" t="str">
            <v>00265</v>
          </cell>
          <cell r="J2008" t="str">
            <v>03604525</v>
          </cell>
        </row>
        <row r="2009">
          <cell r="A2009">
            <v>3603492</v>
          </cell>
          <cell r="B2009" t="str">
            <v>PETTINA'</v>
          </cell>
          <cell r="C2009" t="str">
            <v>MANUEL</v>
          </cell>
          <cell r="D2009" t="str">
            <v>A.A. ATLETICA MALO</v>
          </cell>
          <cell r="E2009">
            <v>0</v>
          </cell>
          <cell r="F2009">
            <v>1997</v>
          </cell>
          <cell r="G2009">
            <v>0</v>
          </cell>
          <cell r="H2009" t="str">
            <v>SM</v>
          </cell>
          <cell r="I2009" t="str">
            <v>00132</v>
          </cell>
          <cell r="J2009" t="str">
            <v>03603492</v>
          </cell>
        </row>
        <row r="2010">
          <cell r="A2010">
            <v>3605781</v>
          </cell>
          <cell r="B2010" t="str">
            <v>PIAZZA</v>
          </cell>
          <cell r="C2010" t="str">
            <v>ALESSANDRO</v>
          </cell>
          <cell r="D2010" t="str">
            <v>CSI ATLETICA COLLI BERICI A.S.D.</v>
          </cell>
          <cell r="E2010">
            <v>0</v>
          </cell>
          <cell r="F2010">
            <v>1997</v>
          </cell>
          <cell r="G2010">
            <v>0</v>
          </cell>
          <cell r="H2010" t="str">
            <v>SM</v>
          </cell>
          <cell r="I2010" t="str">
            <v>00070</v>
          </cell>
          <cell r="J2010" t="str">
            <v>03605781</v>
          </cell>
        </row>
        <row r="2011">
          <cell r="A2011">
            <v>3603989</v>
          </cell>
          <cell r="B2011" t="str">
            <v>PIEROPAN</v>
          </cell>
          <cell r="C2011" t="str">
            <v>RICCARDO</v>
          </cell>
          <cell r="D2011" t="str">
            <v>POLISPORTIVA DUEVILLE</v>
          </cell>
          <cell r="E2011">
            <v>0</v>
          </cell>
          <cell r="F2011">
            <v>1994</v>
          </cell>
          <cell r="G2011">
            <v>0</v>
          </cell>
          <cell r="H2011" t="str">
            <v>SM</v>
          </cell>
          <cell r="I2011" t="str">
            <v>00112</v>
          </cell>
          <cell r="J2011" t="str">
            <v>03603989</v>
          </cell>
        </row>
        <row r="2012">
          <cell r="A2012">
            <v>3605849</v>
          </cell>
          <cell r="B2012" t="str">
            <v>PILLAN</v>
          </cell>
          <cell r="C2012" t="str">
            <v>NICOLA</v>
          </cell>
          <cell r="D2012" t="str">
            <v>POLISPORTIVA DUEVILLE</v>
          </cell>
          <cell r="E2012">
            <v>0</v>
          </cell>
          <cell r="F2012">
            <v>1987</v>
          </cell>
          <cell r="G2012">
            <v>0</v>
          </cell>
          <cell r="H2012" t="str">
            <v>SM</v>
          </cell>
          <cell r="I2012" t="str">
            <v>00112</v>
          </cell>
          <cell r="J2012" t="str">
            <v>03605849</v>
          </cell>
        </row>
        <row r="2013">
          <cell r="A2013">
            <v>3602405</v>
          </cell>
          <cell r="B2013" t="str">
            <v>PISANELLO</v>
          </cell>
          <cell r="C2013" t="str">
            <v>LORENZO</v>
          </cell>
          <cell r="D2013" t="str">
            <v>RISORGIVE</v>
          </cell>
          <cell r="E2013">
            <v>0</v>
          </cell>
          <cell r="F2013">
            <v>1994</v>
          </cell>
          <cell r="G2013">
            <v>0</v>
          </cell>
          <cell r="H2013" t="str">
            <v>SM</v>
          </cell>
          <cell r="I2013" t="str">
            <v>00031</v>
          </cell>
          <cell r="J2013" t="str">
            <v>03602405</v>
          </cell>
        </row>
        <row r="2014">
          <cell r="A2014">
            <v>3604813</v>
          </cell>
          <cell r="B2014" t="str">
            <v>PISARI</v>
          </cell>
          <cell r="C2014" t="str">
            <v>VLAD</v>
          </cell>
          <cell r="D2014" t="str">
            <v>A.S.D. VALLI DEL PASUBIO</v>
          </cell>
          <cell r="E2014">
            <v>0</v>
          </cell>
          <cell r="F2014">
            <v>1998</v>
          </cell>
          <cell r="G2014">
            <v>0</v>
          </cell>
          <cell r="H2014" t="str">
            <v>SM</v>
          </cell>
          <cell r="I2014" t="str">
            <v>00073</v>
          </cell>
          <cell r="J2014" t="str">
            <v>03604813</v>
          </cell>
        </row>
        <row r="2015">
          <cell r="A2015">
            <v>3602636</v>
          </cell>
          <cell r="B2015" t="str">
            <v>POMOSHNIKOV</v>
          </cell>
          <cell r="C2015" t="str">
            <v>SERGEI</v>
          </cell>
          <cell r="D2015" t="str">
            <v>A.S.D. VALLI DEL PASUBIO</v>
          </cell>
          <cell r="E2015">
            <v>0</v>
          </cell>
          <cell r="F2015">
            <v>1990</v>
          </cell>
          <cell r="G2015">
            <v>0</v>
          </cell>
          <cell r="H2015" t="str">
            <v>SM</v>
          </cell>
          <cell r="I2015" t="str">
            <v>00073</v>
          </cell>
          <cell r="J2015" t="str">
            <v>03602636</v>
          </cell>
        </row>
        <row r="2016">
          <cell r="A2016">
            <v>3603465</v>
          </cell>
          <cell r="B2016" t="str">
            <v>PORRA</v>
          </cell>
          <cell r="C2016" t="str">
            <v>DANIELE</v>
          </cell>
          <cell r="D2016" t="str">
            <v>A.A. ATLETICA MALO</v>
          </cell>
          <cell r="E2016">
            <v>0</v>
          </cell>
          <cell r="F2016">
            <v>1994</v>
          </cell>
          <cell r="G2016">
            <v>0</v>
          </cell>
          <cell r="H2016" t="str">
            <v>SM</v>
          </cell>
          <cell r="I2016" t="str">
            <v>00132</v>
          </cell>
          <cell r="J2016" t="str">
            <v>03603465</v>
          </cell>
        </row>
        <row r="2017">
          <cell r="A2017">
            <v>3603184</v>
          </cell>
          <cell r="B2017" t="str">
            <v>POZZER</v>
          </cell>
          <cell r="C2017" t="str">
            <v>FEDERICO</v>
          </cell>
          <cell r="D2017" t="str">
            <v>A.S.D. VALLI DEL PASUBIO</v>
          </cell>
          <cell r="E2017">
            <v>0</v>
          </cell>
          <cell r="F2017">
            <v>1995</v>
          </cell>
          <cell r="G2017">
            <v>0</v>
          </cell>
          <cell r="H2017" t="str">
            <v>SM</v>
          </cell>
          <cell r="I2017" t="str">
            <v>00073</v>
          </cell>
          <cell r="J2017" t="str">
            <v>03603184</v>
          </cell>
        </row>
        <row r="2018">
          <cell r="A2018">
            <v>3603368</v>
          </cell>
          <cell r="B2018" t="str">
            <v>PRESA</v>
          </cell>
          <cell r="C2018" t="str">
            <v>DAMIANO</v>
          </cell>
          <cell r="D2018" t="str">
            <v>ATLETICA VALCHIAMPO</v>
          </cell>
          <cell r="E2018">
            <v>0</v>
          </cell>
          <cell r="F2018">
            <v>1995</v>
          </cell>
          <cell r="G2018">
            <v>0</v>
          </cell>
          <cell r="H2018" t="str">
            <v>SM</v>
          </cell>
          <cell r="I2018" t="str">
            <v>00140</v>
          </cell>
          <cell r="J2018" t="str">
            <v>03603368</v>
          </cell>
        </row>
        <row r="2019">
          <cell r="A2019">
            <v>3603370</v>
          </cell>
          <cell r="B2019" t="str">
            <v>PRESA</v>
          </cell>
          <cell r="C2019" t="str">
            <v>FEDERICO</v>
          </cell>
          <cell r="D2019" t="str">
            <v>ATLETICA VALCHIAMPO</v>
          </cell>
          <cell r="E2019">
            <v>0</v>
          </cell>
          <cell r="F2019">
            <v>1998</v>
          </cell>
          <cell r="G2019">
            <v>0</v>
          </cell>
          <cell r="H2019" t="str">
            <v>SM</v>
          </cell>
          <cell r="I2019" t="str">
            <v>00140</v>
          </cell>
          <cell r="J2019" t="str">
            <v>03603370</v>
          </cell>
        </row>
        <row r="2020">
          <cell r="A2020">
            <v>3603090</v>
          </cell>
          <cell r="B2020" t="str">
            <v>QUARTEY KOFFI</v>
          </cell>
          <cell r="C2020" t="str">
            <v>SHADRACK</v>
          </cell>
          <cell r="D2020" t="str">
            <v>ATLETICA ARZIGNANO</v>
          </cell>
          <cell r="E2020">
            <v>0</v>
          </cell>
          <cell r="F2020">
            <v>1993</v>
          </cell>
          <cell r="G2020">
            <v>0</v>
          </cell>
          <cell r="H2020" t="str">
            <v>SM</v>
          </cell>
          <cell r="I2020" t="str">
            <v>00131</v>
          </cell>
          <cell r="J2020" t="str">
            <v>03603090</v>
          </cell>
        </row>
        <row r="2021">
          <cell r="A2021">
            <v>3602774</v>
          </cell>
          <cell r="B2021" t="str">
            <v>RAMON</v>
          </cell>
          <cell r="C2021" t="str">
            <v>ANDREA</v>
          </cell>
          <cell r="D2021" t="str">
            <v>C.S.I. TEZZE SUL BRENTA</v>
          </cell>
          <cell r="E2021">
            <v>0</v>
          </cell>
          <cell r="F2021">
            <v>1997</v>
          </cell>
          <cell r="G2021">
            <v>0</v>
          </cell>
          <cell r="H2021" t="str">
            <v>SM</v>
          </cell>
          <cell r="I2021" t="str">
            <v>00134</v>
          </cell>
          <cell r="J2021" t="str">
            <v>03602774</v>
          </cell>
        </row>
        <row r="2022">
          <cell r="A2022">
            <v>3602564</v>
          </cell>
          <cell r="B2022" t="str">
            <v>RAMPAZZO</v>
          </cell>
          <cell r="C2022" t="str">
            <v>LUCA</v>
          </cell>
          <cell r="D2022" t="str">
            <v>ATLETICA UNION CREAZZO A.S.D.</v>
          </cell>
          <cell r="E2022">
            <v>0</v>
          </cell>
          <cell r="F2022">
            <v>1995</v>
          </cell>
          <cell r="G2022">
            <v>0</v>
          </cell>
          <cell r="H2022" t="str">
            <v>SM</v>
          </cell>
          <cell r="I2022" t="str">
            <v>00101</v>
          </cell>
          <cell r="J2022" t="str">
            <v>03602564</v>
          </cell>
        </row>
        <row r="2023">
          <cell r="A2023">
            <v>3603372</v>
          </cell>
          <cell r="B2023" t="str">
            <v>RANCAN</v>
          </cell>
          <cell r="C2023" t="str">
            <v>MICHELE</v>
          </cell>
          <cell r="D2023" t="str">
            <v>ATLETICA VALCHIAMPO</v>
          </cell>
          <cell r="E2023">
            <v>0</v>
          </cell>
          <cell r="F2023">
            <v>1998</v>
          </cell>
          <cell r="G2023">
            <v>0</v>
          </cell>
          <cell r="H2023" t="str">
            <v>SM</v>
          </cell>
          <cell r="I2023" t="str">
            <v>00140</v>
          </cell>
          <cell r="J2023" t="str">
            <v>03603372</v>
          </cell>
        </row>
        <row r="2024">
          <cell r="A2024">
            <v>3603374</v>
          </cell>
          <cell r="B2024" t="str">
            <v>RANIERO</v>
          </cell>
          <cell r="C2024" t="str">
            <v>DAMIANO</v>
          </cell>
          <cell r="D2024" t="str">
            <v>ATLETICA VALCHIAMPO</v>
          </cell>
          <cell r="E2024">
            <v>0</v>
          </cell>
          <cell r="F2024">
            <v>1995</v>
          </cell>
          <cell r="G2024">
            <v>0</v>
          </cell>
          <cell r="H2024" t="str">
            <v>SM</v>
          </cell>
          <cell r="I2024" t="str">
            <v>00140</v>
          </cell>
          <cell r="J2024" t="str">
            <v>03603374</v>
          </cell>
        </row>
        <row r="2025">
          <cell r="A2025">
            <v>3602532</v>
          </cell>
          <cell r="B2025" t="str">
            <v>RANIERO</v>
          </cell>
          <cell r="C2025" t="str">
            <v>MARCO</v>
          </cell>
          <cell r="D2025" t="str">
            <v>ATLETICA UNION CREAZZO A.S.D.</v>
          </cell>
          <cell r="E2025">
            <v>0</v>
          </cell>
          <cell r="F2025">
            <v>1984</v>
          </cell>
          <cell r="G2025">
            <v>0</v>
          </cell>
          <cell r="H2025" t="str">
            <v>SM</v>
          </cell>
          <cell r="I2025" t="str">
            <v>00101</v>
          </cell>
          <cell r="J2025" t="str">
            <v>03602532</v>
          </cell>
        </row>
        <row r="2026">
          <cell r="A2026">
            <v>3603469</v>
          </cell>
          <cell r="B2026" t="str">
            <v>REGAZZINI</v>
          </cell>
          <cell r="C2026" t="str">
            <v>MICHELE</v>
          </cell>
          <cell r="D2026" t="str">
            <v>A.A. ATLETICA MALO</v>
          </cell>
          <cell r="E2026">
            <v>0</v>
          </cell>
          <cell r="F2026">
            <v>1991</v>
          </cell>
          <cell r="G2026">
            <v>0</v>
          </cell>
          <cell r="H2026" t="str">
            <v>SM</v>
          </cell>
          <cell r="I2026" t="str">
            <v>00132</v>
          </cell>
          <cell r="J2026" t="str">
            <v>03603469</v>
          </cell>
        </row>
        <row r="2027">
          <cell r="A2027">
            <v>3604352</v>
          </cell>
          <cell r="B2027" t="str">
            <v>RENI</v>
          </cell>
          <cell r="C2027" t="str">
            <v>LUCA</v>
          </cell>
          <cell r="D2027" t="str">
            <v>A.S.D. VALLI DEL PASUBIO</v>
          </cell>
          <cell r="E2027">
            <v>0</v>
          </cell>
          <cell r="F2027">
            <v>1994</v>
          </cell>
          <cell r="G2027">
            <v>0</v>
          </cell>
          <cell r="H2027" t="str">
            <v>SM</v>
          </cell>
          <cell r="I2027" t="str">
            <v>00073</v>
          </cell>
          <cell r="J2027" t="str">
            <v>03604352</v>
          </cell>
        </row>
        <row r="2028">
          <cell r="A2028">
            <v>3604517</v>
          </cell>
          <cell r="B2028" t="str">
            <v>RIZZATO</v>
          </cell>
          <cell r="C2028" t="str">
            <v>LORENZO</v>
          </cell>
          <cell r="D2028" t="str">
            <v>POLISPORTIVA DUEVILLE</v>
          </cell>
          <cell r="E2028">
            <v>0</v>
          </cell>
          <cell r="F2028">
            <v>1997</v>
          </cell>
          <cell r="G2028">
            <v>0</v>
          </cell>
          <cell r="H2028" t="str">
            <v>SM</v>
          </cell>
          <cell r="I2028" t="str">
            <v>00112</v>
          </cell>
          <cell r="J2028" t="str">
            <v>03604517</v>
          </cell>
        </row>
        <row r="2029">
          <cell r="A2029">
            <v>3604507</v>
          </cell>
          <cell r="B2029" t="str">
            <v>RIZZOTTO</v>
          </cell>
          <cell r="C2029" t="str">
            <v>ANDREA</v>
          </cell>
          <cell r="D2029" t="str">
            <v>C.S.I. TEZZE SUL BRENTA</v>
          </cell>
          <cell r="E2029">
            <v>0</v>
          </cell>
          <cell r="F2029">
            <v>1997</v>
          </cell>
          <cell r="G2029">
            <v>0</v>
          </cell>
          <cell r="H2029" t="str">
            <v>SM</v>
          </cell>
          <cell r="I2029" t="str">
            <v>00134</v>
          </cell>
          <cell r="J2029" t="str">
            <v>03604507</v>
          </cell>
        </row>
        <row r="2030">
          <cell r="A2030">
            <v>3604164</v>
          </cell>
          <cell r="B2030" t="str">
            <v>RONZANI</v>
          </cell>
          <cell r="C2030" t="str">
            <v>FABIO</v>
          </cell>
          <cell r="D2030" t="str">
            <v>ATLETICA CALDOGNO '93</v>
          </cell>
          <cell r="E2030">
            <v>0</v>
          </cell>
          <cell r="F2030">
            <v>1993</v>
          </cell>
          <cell r="G2030">
            <v>0</v>
          </cell>
          <cell r="H2030" t="str">
            <v>SM</v>
          </cell>
          <cell r="I2030" t="str">
            <v>00129</v>
          </cell>
          <cell r="J2030" t="str">
            <v>03604164</v>
          </cell>
        </row>
        <row r="2031">
          <cell r="A2031">
            <v>3604069</v>
          </cell>
          <cell r="B2031" t="str">
            <v>ROSSI</v>
          </cell>
          <cell r="C2031" t="str">
            <v>ANDREA</v>
          </cell>
          <cell r="D2031" t="str">
            <v>RISORGIVE</v>
          </cell>
          <cell r="E2031">
            <v>0</v>
          </cell>
          <cell r="F2031">
            <v>1984</v>
          </cell>
          <cell r="G2031">
            <v>0</v>
          </cell>
          <cell r="H2031" t="str">
            <v>SM</v>
          </cell>
          <cell r="I2031" t="str">
            <v>00031</v>
          </cell>
          <cell r="J2031" t="str">
            <v>03604069</v>
          </cell>
        </row>
        <row r="2032">
          <cell r="A2032">
            <v>3603015</v>
          </cell>
          <cell r="B2032" t="str">
            <v>ROSSI</v>
          </cell>
          <cell r="C2032" t="str">
            <v>NICOLO'</v>
          </cell>
          <cell r="D2032" t="str">
            <v>ATLETICA ARZIGNANO</v>
          </cell>
          <cell r="E2032">
            <v>0</v>
          </cell>
          <cell r="F2032">
            <v>1984</v>
          </cell>
          <cell r="G2032">
            <v>0</v>
          </cell>
          <cell r="H2032" t="str">
            <v>SM</v>
          </cell>
          <cell r="I2032" t="str">
            <v>00131</v>
          </cell>
          <cell r="J2032" t="str">
            <v>03603015</v>
          </cell>
        </row>
        <row r="2033">
          <cell r="A2033">
            <v>3603918</v>
          </cell>
          <cell r="B2033" t="str">
            <v>SACCOZZA</v>
          </cell>
          <cell r="C2033" t="str">
            <v>GIANMATTIA</v>
          </cell>
          <cell r="D2033" t="str">
            <v>ATLETICA CALDOGNO '93</v>
          </cell>
          <cell r="E2033">
            <v>0</v>
          </cell>
          <cell r="F2033">
            <v>1987</v>
          </cell>
          <cell r="G2033">
            <v>0</v>
          </cell>
          <cell r="H2033" t="str">
            <v>SM</v>
          </cell>
          <cell r="I2033" t="str">
            <v>00129</v>
          </cell>
          <cell r="J2033" t="str">
            <v>03603918</v>
          </cell>
        </row>
        <row r="2034">
          <cell r="A2034">
            <v>3603297</v>
          </cell>
          <cell r="B2034" t="str">
            <v>SANTAGIULIANA</v>
          </cell>
          <cell r="C2034" t="str">
            <v>VITTORIO</v>
          </cell>
          <cell r="D2034" t="str">
            <v>A.P.D. VALDAGNO</v>
          </cell>
          <cell r="E2034">
            <v>0</v>
          </cell>
          <cell r="F2034">
            <v>1998</v>
          </cell>
          <cell r="G2034">
            <v>0</v>
          </cell>
          <cell r="H2034" t="str">
            <v>SM</v>
          </cell>
          <cell r="I2034" t="str">
            <v>00135</v>
          </cell>
          <cell r="J2034" t="str">
            <v>03603297</v>
          </cell>
        </row>
        <row r="2035">
          <cell r="A2035">
            <v>3602539</v>
          </cell>
          <cell r="B2035" t="str">
            <v>SARTORI</v>
          </cell>
          <cell r="C2035" t="str">
            <v>MIRCO</v>
          </cell>
          <cell r="D2035" t="str">
            <v>ATLETICA UNION CREAZZO A.S.D.</v>
          </cell>
          <cell r="E2035">
            <v>0</v>
          </cell>
          <cell r="F2035">
            <v>1996</v>
          </cell>
          <cell r="G2035">
            <v>0</v>
          </cell>
          <cell r="H2035" t="str">
            <v>SM</v>
          </cell>
          <cell r="I2035" t="str">
            <v>00101</v>
          </cell>
          <cell r="J2035" t="str">
            <v>03602539</v>
          </cell>
        </row>
        <row r="2036">
          <cell r="A2036">
            <v>3604071</v>
          </cell>
          <cell r="B2036" t="str">
            <v>SCACCO</v>
          </cell>
          <cell r="C2036" t="str">
            <v>MATTIA</v>
          </cell>
          <cell r="D2036" t="str">
            <v>RISORGIVE</v>
          </cell>
          <cell r="E2036">
            <v>0</v>
          </cell>
          <cell r="F2036">
            <v>1992</v>
          </cell>
          <cell r="G2036">
            <v>0</v>
          </cell>
          <cell r="H2036" t="str">
            <v>SM</v>
          </cell>
          <cell r="I2036" t="str">
            <v>00031</v>
          </cell>
          <cell r="J2036" t="str">
            <v>03604071</v>
          </cell>
        </row>
        <row r="2037">
          <cell r="A2037">
            <v>3605851</v>
          </cell>
          <cell r="B2037" t="str">
            <v>SCIACCHITANO</v>
          </cell>
          <cell r="C2037" t="str">
            <v>VITTORIO</v>
          </cell>
          <cell r="D2037" t="str">
            <v>POLISPORTIVA DUEVILLE</v>
          </cell>
          <cell r="E2037">
            <v>0</v>
          </cell>
          <cell r="F2037">
            <v>1998</v>
          </cell>
          <cell r="G2037">
            <v>0</v>
          </cell>
          <cell r="H2037" t="str">
            <v>SM</v>
          </cell>
          <cell r="I2037" t="str">
            <v>00112</v>
          </cell>
          <cell r="J2037" t="str">
            <v>03605851</v>
          </cell>
        </row>
        <row r="2038">
          <cell r="A2038">
            <v>3602541</v>
          </cell>
          <cell r="B2038" t="str">
            <v>SEGATO</v>
          </cell>
          <cell r="C2038" t="str">
            <v>GIOVANNI</v>
          </cell>
          <cell r="D2038" t="str">
            <v>ATLETICA UNION CREAZZO A.S.D.</v>
          </cell>
          <cell r="E2038">
            <v>0</v>
          </cell>
          <cell r="F2038">
            <v>1997</v>
          </cell>
          <cell r="G2038">
            <v>0</v>
          </cell>
          <cell r="H2038" t="str">
            <v>SM</v>
          </cell>
          <cell r="I2038" t="str">
            <v>00101</v>
          </cell>
          <cell r="J2038" t="str">
            <v>03602541</v>
          </cell>
        </row>
        <row r="2039">
          <cell r="A2039">
            <v>3602640</v>
          </cell>
          <cell r="B2039" t="str">
            <v>SIMIONATO</v>
          </cell>
          <cell r="C2039" t="str">
            <v>GIANGAETANO</v>
          </cell>
          <cell r="D2039" t="str">
            <v>A.S.D. VALLI DEL PASUBIO</v>
          </cell>
          <cell r="E2039">
            <v>0</v>
          </cell>
          <cell r="F2039">
            <v>1998</v>
          </cell>
          <cell r="G2039">
            <v>0</v>
          </cell>
          <cell r="H2039" t="str">
            <v>SM</v>
          </cell>
          <cell r="I2039" t="str">
            <v>00073</v>
          </cell>
          <cell r="J2039" t="str">
            <v>03602640</v>
          </cell>
        </row>
        <row r="2040">
          <cell r="A2040">
            <v>3604258</v>
          </cell>
          <cell r="B2040" t="str">
            <v>SINIGAGLIA</v>
          </cell>
          <cell r="C2040" t="str">
            <v>DAVIDE</v>
          </cell>
          <cell r="D2040" t="str">
            <v>CSI ATLETICA COLLI BERICI A.S.D.</v>
          </cell>
          <cell r="E2040">
            <v>0</v>
          </cell>
          <cell r="F2040">
            <v>1995</v>
          </cell>
          <cell r="G2040">
            <v>0</v>
          </cell>
          <cell r="H2040" t="str">
            <v>SM</v>
          </cell>
          <cell r="I2040" t="str">
            <v>00070</v>
          </cell>
          <cell r="J2040" t="str">
            <v>03604258</v>
          </cell>
        </row>
        <row r="2041">
          <cell r="A2041">
            <v>3603923</v>
          </cell>
          <cell r="B2041" t="str">
            <v>SLANZI</v>
          </cell>
          <cell r="C2041" t="str">
            <v>MARCO</v>
          </cell>
          <cell r="D2041" t="str">
            <v>ATLETICA CALDOGNO '93</v>
          </cell>
          <cell r="E2041">
            <v>0</v>
          </cell>
          <cell r="F2041">
            <v>1992</v>
          </cell>
          <cell r="G2041">
            <v>0</v>
          </cell>
          <cell r="H2041" t="str">
            <v>SM</v>
          </cell>
          <cell r="I2041" t="str">
            <v>00129</v>
          </cell>
          <cell r="J2041" t="str">
            <v>03603923</v>
          </cell>
        </row>
        <row r="2042">
          <cell r="A2042">
            <v>3605852</v>
          </cell>
          <cell r="B2042" t="str">
            <v>SORZATO</v>
          </cell>
          <cell r="C2042" t="str">
            <v>RAFFAELE</v>
          </cell>
          <cell r="D2042" t="str">
            <v>POLISPORTIVA DUEVILLE</v>
          </cell>
          <cell r="E2042">
            <v>0</v>
          </cell>
          <cell r="F2042">
            <v>1984</v>
          </cell>
          <cell r="G2042">
            <v>0</v>
          </cell>
          <cell r="H2042" t="str">
            <v>SM</v>
          </cell>
          <cell r="I2042" t="str">
            <v>00112</v>
          </cell>
          <cell r="J2042" t="str">
            <v>03605852</v>
          </cell>
        </row>
        <row r="2043">
          <cell r="A2043">
            <v>3602410</v>
          </cell>
          <cell r="B2043" t="str">
            <v>SPANEVELLO</v>
          </cell>
          <cell r="C2043" t="str">
            <v>SEBASTIANO</v>
          </cell>
          <cell r="D2043" t="str">
            <v>RISORGIVE</v>
          </cell>
          <cell r="E2043">
            <v>0</v>
          </cell>
          <cell r="F2043">
            <v>1996</v>
          </cell>
          <cell r="G2043">
            <v>0</v>
          </cell>
          <cell r="H2043" t="str">
            <v>SM</v>
          </cell>
          <cell r="I2043" t="str">
            <v>00031</v>
          </cell>
          <cell r="J2043" t="str">
            <v>03602410</v>
          </cell>
        </row>
        <row r="2044">
          <cell r="A2044">
            <v>3604070</v>
          </cell>
          <cell r="B2044" t="str">
            <v>SPOLADORE</v>
          </cell>
          <cell r="C2044" t="str">
            <v>ANDREA</v>
          </cell>
          <cell r="D2044" t="str">
            <v>RISORGIVE</v>
          </cell>
          <cell r="E2044">
            <v>0</v>
          </cell>
          <cell r="F2044">
            <v>1984</v>
          </cell>
          <cell r="G2044">
            <v>0</v>
          </cell>
          <cell r="H2044" t="str">
            <v>SM</v>
          </cell>
          <cell r="I2044" t="str">
            <v>00031</v>
          </cell>
          <cell r="J2044" t="str">
            <v>03604070</v>
          </cell>
        </row>
        <row r="2045">
          <cell r="A2045">
            <v>3604260</v>
          </cell>
          <cell r="B2045" t="str">
            <v>STEFANI</v>
          </cell>
          <cell r="C2045" t="str">
            <v>ALESSANDRO</v>
          </cell>
          <cell r="D2045" t="str">
            <v>CSI ATLETICA COLLI BERICI A.S.D.</v>
          </cell>
          <cell r="E2045">
            <v>0</v>
          </cell>
          <cell r="F2045">
            <v>1997</v>
          </cell>
          <cell r="G2045">
            <v>0</v>
          </cell>
          <cell r="H2045" t="str">
            <v>SM</v>
          </cell>
          <cell r="I2045" t="str">
            <v>00070</v>
          </cell>
          <cell r="J2045" t="str">
            <v>03604260</v>
          </cell>
        </row>
        <row r="2046">
          <cell r="A2046">
            <v>3603132</v>
          </cell>
          <cell r="B2046" t="str">
            <v>STELLA</v>
          </cell>
          <cell r="C2046" t="str">
            <v>SIMONE</v>
          </cell>
          <cell r="D2046" t="str">
            <v>A.S.D. VALLI DEL PASUBIO</v>
          </cell>
          <cell r="E2046">
            <v>0</v>
          </cell>
          <cell r="F2046">
            <v>1990</v>
          </cell>
          <cell r="G2046">
            <v>0</v>
          </cell>
          <cell r="H2046" t="str">
            <v>SM</v>
          </cell>
          <cell r="I2046" t="str">
            <v>00073</v>
          </cell>
          <cell r="J2046" t="str">
            <v>03603132</v>
          </cell>
        </row>
        <row r="2047">
          <cell r="A2047">
            <v>3602618</v>
          </cell>
          <cell r="B2047" t="str">
            <v>STORTI</v>
          </cell>
          <cell r="C2047" t="str">
            <v>EDOARDO</v>
          </cell>
          <cell r="D2047" t="str">
            <v>ATLETICA MONTECCHIO MAGGIORE</v>
          </cell>
          <cell r="E2047">
            <v>0</v>
          </cell>
          <cell r="F2047">
            <v>1997</v>
          </cell>
          <cell r="G2047">
            <v>0</v>
          </cell>
          <cell r="H2047" t="str">
            <v>SM</v>
          </cell>
          <cell r="I2047" t="str">
            <v>00346</v>
          </cell>
          <cell r="J2047" t="str">
            <v>03602618</v>
          </cell>
        </row>
        <row r="2048">
          <cell r="A2048">
            <v>3607328</v>
          </cell>
          <cell r="B2048" t="str">
            <v>TADIELLO</v>
          </cell>
          <cell r="C2048" t="str">
            <v>LUCA</v>
          </cell>
          <cell r="D2048" t="str">
            <v>ATLETICA ARZIGNANO</v>
          </cell>
          <cell r="E2048">
            <v>0</v>
          </cell>
          <cell r="F2048">
            <v>1998</v>
          </cell>
          <cell r="G2048">
            <v>0</v>
          </cell>
          <cell r="H2048" t="str">
            <v>SM</v>
          </cell>
          <cell r="I2048" t="str">
            <v>00131</v>
          </cell>
          <cell r="J2048" t="str">
            <v>03607328</v>
          </cell>
        </row>
        <row r="2049">
          <cell r="A2049">
            <v>3602308</v>
          </cell>
          <cell r="B2049" t="str">
            <v>TESCARI</v>
          </cell>
          <cell r="C2049" t="str">
            <v>FABIO</v>
          </cell>
          <cell r="D2049" t="str">
            <v>POL. DIL. MONTECCHIO PRECALCINO</v>
          </cell>
          <cell r="E2049">
            <v>0</v>
          </cell>
          <cell r="F2049">
            <v>1992</v>
          </cell>
          <cell r="G2049">
            <v>0</v>
          </cell>
          <cell r="H2049" t="str">
            <v>SM</v>
          </cell>
          <cell r="I2049" t="str">
            <v>00004</v>
          </cell>
          <cell r="J2049" t="str">
            <v>03602308</v>
          </cell>
        </row>
        <row r="2050">
          <cell r="A2050">
            <v>3602978</v>
          </cell>
          <cell r="B2050" t="str">
            <v>TESSARO</v>
          </cell>
          <cell r="C2050" t="str">
            <v>GIULIO</v>
          </cell>
          <cell r="D2050" t="str">
            <v>POLISPORTIVA DUEVILLE</v>
          </cell>
          <cell r="E2050">
            <v>0</v>
          </cell>
          <cell r="F2050">
            <v>1993</v>
          </cell>
          <cell r="G2050">
            <v>0</v>
          </cell>
          <cell r="H2050" t="str">
            <v>SM</v>
          </cell>
          <cell r="I2050" t="str">
            <v>00112</v>
          </cell>
          <cell r="J2050" t="str">
            <v>03602978</v>
          </cell>
        </row>
        <row r="2051">
          <cell r="A2051">
            <v>3603385</v>
          </cell>
          <cell r="B2051" t="str">
            <v>TIBALDO</v>
          </cell>
          <cell r="C2051" t="str">
            <v>EMANUELE</v>
          </cell>
          <cell r="D2051" t="str">
            <v>ATLETICA VALCHIAMPO</v>
          </cell>
          <cell r="E2051">
            <v>0</v>
          </cell>
          <cell r="F2051">
            <v>1998</v>
          </cell>
          <cell r="G2051">
            <v>0</v>
          </cell>
          <cell r="H2051" t="str">
            <v>SM</v>
          </cell>
          <cell r="I2051" t="str">
            <v>00140</v>
          </cell>
          <cell r="J2051" t="str">
            <v>03603385</v>
          </cell>
        </row>
        <row r="2052">
          <cell r="A2052">
            <v>3607234</v>
          </cell>
          <cell r="B2052" t="str">
            <v>TISO</v>
          </cell>
          <cell r="C2052" t="str">
            <v>SEBASTIAN</v>
          </cell>
          <cell r="D2052" t="str">
            <v>ATLETICA UNION CREAZZO A.S.D.</v>
          </cell>
          <cell r="E2052">
            <v>0</v>
          </cell>
          <cell r="F2052">
            <v>1992</v>
          </cell>
          <cell r="G2052">
            <v>0</v>
          </cell>
          <cell r="H2052" t="str">
            <v>SM</v>
          </cell>
          <cell r="I2052" t="str">
            <v>00101</v>
          </cell>
          <cell r="J2052" t="str">
            <v>03607234</v>
          </cell>
        </row>
        <row r="2053">
          <cell r="A2053">
            <v>3604005</v>
          </cell>
          <cell r="B2053" t="str">
            <v>TOMASI</v>
          </cell>
          <cell r="C2053" t="str">
            <v>ALBERTO</v>
          </cell>
          <cell r="D2053" t="str">
            <v>POLISPORTIVA DUEVILLE</v>
          </cell>
          <cell r="E2053">
            <v>0</v>
          </cell>
          <cell r="F2053">
            <v>1991</v>
          </cell>
          <cell r="G2053">
            <v>0</v>
          </cell>
          <cell r="H2053" t="str">
            <v>SM</v>
          </cell>
          <cell r="I2053" t="str">
            <v>00112</v>
          </cell>
          <cell r="J2053" t="str">
            <v>03604005</v>
          </cell>
        </row>
        <row r="2054">
          <cell r="A2054">
            <v>3602566</v>
          </cell>
          <cell r="B2054" t="str">
            <v>TOMMASIN</v>
          </cell>
          <cell r="C2054" t="str">
            <v>FILIPPO</v>
          </cell>
          <cell r="D2054" t="str">
            <v>ATLETICA UNION CREAZZO A.S.D.</v>
          </cell>
          <cell r="E2054">
            <v>0</v>
          </cell>
          <cell r="F2054">
            <v>1996</v>
          </cell>
          <cell r="G2054">
            <v>0</v>
          </cell>
          <cell r="H2054" t="str">
            <v>SM</v>
          </cell>
          <cell r="I2054" t="str">
            <v>00101</v>
          </cell>
          <cell r="J2054" t="str">
            <v>03602566</v>
          </cell>
        </row>
        <row r="2055">
          <cell r="A2055">
            <v>3604006</v>
          </cell>
          <cell r="B2055" t="str">
            <v>TONEATTI</v>
          </cell>
          <cell r="C2055" t="str">
            <v>EDOARDO</v>
          </cell>
          <cell r="D2055" t="str">
            <v>POLISPORTIVA DUEVILLE</v>
          </cell>
          <cell r="E2055">
            <v>0</v>
          </cell>
          <cell r="F2055">
            <v>1998</v>
          </cell>
          <cell r="G2055">
            <v>0</v>
          </cell>
          <cell r="H2055" t="str">
            <v>SM</v>
          </cell>
          <cell r="I2055" t="str">
            <v>00112</v>
          </cell>
          <cell r="J2055" t="str">
            <v>03604006</v>
          </cell>
        </row>
        <row r="2056">
          <cell r="A2056">
            <v>3603534</v>
          </cell>
          <cell r="B2056" t="str">
            <v>TONIOLO</v>
          </cell>
          <cell r="C2056" t="str">
            <v>FRANCESCO</v>
          </cell>
          <cell r="D2056" t="str">
            <v>U.S. SUMMANO</v>
          </cell>
          <cell r="E2056">
            <v>0</v>
          </cell>
          <cell r="F2056">
            <v>1993</v>
          </cell>
          <cell r="G2056">
            <v>0</v>
          </cell>
          <cell r="H2056" t="str">
            <v>SM</v>
          </cell>
          <cell r="I2056" t="str">
            <v>00137</v>
          </cell>
          <cell r="J2056" t="str">
            <v>03603534</v>
          </cell>
        </row>
        <row r="2057">
          <cell r="A2057">
            <v>3604564</v>
          </cell>
          <cell r="B2057" t="str">
            <v>TOSCANI</v>
          </cell>
          <cell r="C2057" t="str">
            <v>CLAUDIO</v>
          </cell>
          <cell r="D2057" t="str">
            <v>AMICI DELL'ATLETICA VICENZA</v>
          </cell>
          <cell r="E2057">
            <v>0</v>
          </cell>
          <cell r="F2057">
            <v>1998</v>
          </cell>
          <cell r="G2057">
            <v>0</v>
          </cell>
          <cell r="H2057" t="str">
            <v>SM</v>
          </cell>
          <cell r="I2057" t="str">
            <v>00265</v>
          </cell>
          <cell r="J2057" t="str">
            <v>03604564</v>
          </cell>
        </row>
        <row r="2058">
          <cell r="A2058">
            <v>3604166</v>
          </cell>
          <cell r="B2058" t="str">
            <v>TRESSO</v>
          </cell>
          <cell r="C2058" t="str">
            <v>ALESSANDRO</v>
          </cell>
          <cell r="D2058" t="str">
            <v>ATLETICA CALDOGNO '93</v>
          </cell>
          <cell r="E2058">
            <v>0</v>
          </cell>
          <cell r="F2058">
            <v>1997</v>
          </cell>
          <cell r="G2058">
            <v>0</v>
          </cell>
          <cell r="H2058" t="str">
            <v>SM</v>
          </cell>
          <cell r="I2058" t="str">
            <v>00129</v>
          </cell>
          <cell r="J2058" t="str">
            <v>03604166</v>
          </cell>
        </row>
        <row r="2059">
          <cell r="A2059">
            <v>3604185</v>
          </cell>
          <cell r="B2059" t="str">
            <v>TREVISAN</v>
          </cell>
          <cell r="C2059" t="str">
            <v>EUGENIO</v>
          </cell>
          <cell r="D2059" t="str">
            <v>ATLETICA MONTECCHIO MAGGIORE</v>
          </cell>
          <cell r="E2059">
            <v>0</v>
          </cell>
          <cell r="F2059">
            <v>1995</v>
          </cell>
          <cell r="G2059">
            <v>0</v>
          </cell>
          <cell r="H2059" t="str">
            <v>SM</v>
          </cell>
          <cell r="I2059" t="str">
            <v>00346</v>
          </cell>
          <cell r="J2059" t="str">
            <v>03604185</v>
          </cell>
        </row>
        <row r="2060">
          <cell r="A2060">
            <v>3604158</v>
          </cell>
          <cell r="B2060" t="str">
            <v>TROVATO</v>
          </cell>
          <cell r="C2060" t="str">
            <v>RICCARDO GIUSEPPE</v>
          </cell>
          <cell r="D2060" t="str">
            <v>ATLETICA CALDOGNO '93</v>
          </cell>
          <cell r="E2060">
            <v>0</v>
          </cell>
          <cell r="F2060">
            <v>1988</v>
          </cell>
          <cell r="G2060">
            <v>0</v>
          </cell>
          <cell r="H2060" t="str">
            <v>SM</v>
          </cell>
          <cell r="I2060" t="str">
            <v>00129</v>
          </cell>
          <cell r="J2060" t="str">
            <v>03604158</v>
          </cell>
        </row>
        <row r="2061">
          <cell r="A2061">
            <v>3602415</v>
          </cell>
          <cell r="B2061" t="str">
            <v>VASSALLO</v>
          </cell>
          <cell r="C2061" t="str">
            <v>FEDERICO</v>
          </cell>
          <cell r="D2061" t="str">
            <v>RISORGIVE</v>
          </cell>
          <cell r="E2061">
            <v>0</v>
          </cell>
          <cell r="F2061">
            <v>1993</v>
          </cell>
          <cell r="G2061">
            <v>0</v>
          </cell>
          <cell r="H2061" t="str">
            <v>SM</v>
          </cell>
          <cell r="I2061" t="str">
            <v>00031</v>
          </cell>
          <cell r="J2061" t="str">
            <v>03602415</v>
          </cell>
        </row>
        <row r="2062">
          <cell r="A2062">
            <v>3602416</v>
          </cell>
          <cell r="B2062" t="str">
            <v>VASSALLO</v>
          </cell>
          <cell r="C2062" t="str">
            <v>MATTEO</v>
          </cell>
          <cell r="D2062" t="str">
            <v>RISORGIVE</v>
          </cell>
          <cell r="E2062">
            <v>0</v>
          </cell>
          <cell r="F2062">
            <v>1996</v>
          </cell>
          <cell r="G2062">
            <v>0</v>
          </cell>
          <cell r="H2062" t="str">
            <v>SM</v>
          </cell>
          <cell r="I2062" t="str">
            <v>00031</v>
          </cell>
          <cell r="J2062" t="str">
            <v>03602416</v>
          </cell>
        </row>
        <row r="2063">
          <cell r="A2063">
            <v>3604311</v>
          </cell>
          <cell r="B2063" t="str">
            <v>VIOTTO</v>
          </cell>
          <cell r="C2063" t="str">
            <v>FEDERICO GIOVANNI</v>
          </cell>
          <cell r="D2063" t="str">
            <v>C.S.I. TEZZE SUL BRENTA</v>
          </cell>
          <cell r="E2063">
            <v>0</v>
          </cell>
          <cell r="F2063">
            <v>1998</v>
          </cell>
          <cell r="G2063">
            <v>0</v>
          </cell>
          <cell r="H2063" t="str">
            <v>SM</v>
          </cell>
          <cell r="I2063" t="str">
            <v>00134</v>
          </cell>
          <cell r="J2063" t="str">
            <v>03604311</v>
          </cell>
        </row>
        <row r="2064">
          <cell r="A2064">
            <v>3602643</v>
          </cell>
          <cell r="B2064" t="str">
            <v>ZAMPIERI</v>
          </cell>
          <cell r="C2064" t="str">
            <v>LUCA</v>
          </cell>
          <cell r="D2064" t="str">
            <v>A.S.D. VALLI DEL PASUBIO</v>
          </cell>
          <cell r="E2064">
            <v>0</v>
          </cell>
          <cell r="F2064">
            <v>1992</v>
          </cell>
          <cell r="G2064">
            <v>0</v>
          </cell>
          <cell r="H2064" t="str">
            <v>SM</v>
          </cell>
          <cell r="I2064" t="str">
            <v>00073</v>
          </cell>
          <cell r="J2064" t="str">
            <v>03602643</v>
          </cell>
        </row>
        <row r="2065">
          <cell r="A2065">
            <v>3602555</v>
          </cell>
          <cell r="B2065" t="str">
            <v>ZAMUNARO</v>
          </cell>
          <cell r="C2065" t="str">
            <v>NICOLA</v>
          </cell>
          <cell r="D2065" t="str">
            <v>ATLETICA UNION CREAZZO A.S.D.</v>
          </cell>
          <cell r="E2065">
            <v>0</v>
          </cell>
          <cell r="F2065">
            <v>1997</v>
          </cell>
          <cell r="G2065">
            <v>0</v>
          </cell>
          <cell r="H2065" t="str">
            <v>SM</v>
          </cell>
          <cell r="I2065" t="str">
            <v>00101</v>
          </cell>
          <cell r="J2065" t="str">
            <v>03602555</v>
          </cell>
        </row>
        <row r="2066">
          <cell r="A2066">
            <v>3603931</v>
          </cell>
          <cell r="B2066" t="str">
            <v>ZATTRA</v>
          </cell>
          <cell r="C2066" t="str">
            <v>FILIPPO</v>
          </cell>
          <cell r="D2066" t="str">
            <v>ATLETICA CALDOGNO '93</v>
          </cell>
          <cell r="E2066">
            <v>0</v>
          </cell>
          <cell r="F2066">
            <v>1997</v>
          </cell>
          <cell r="G2066">
            <v>0</v>
          </cell>
          <cell r="H2066" t="str">
            <v>SM</v>
          </cell>
          <cell r="I2066" t="str">
            <v>00129</v>
          </cell>
          <cell r="J2066" t="str">
            <v>03603931</v>
          </cell>
        </row>
        <row r="2067">
          <cell r="A2067">
            <v>3605175</v>
          </cell>
          <cell r="B2067" t="str">
            <v>ZOPPELLO</v>
          </cell>
          <cell r="C2067" t="str">
            <v>ANDREA</v>
          </cell>
          <cell r="D2067" t="str">
            <v>ATLETICA CALDOGNO '93</v>
          </cell>
          <cell r="E2067">
            <v>0</v>
          </cell>
          <cell r="F2067">
            <v>1987</v>
          </cell>
          <cell r="G2067">
            <v>0</v>
          </cell>
          <cell r="H2067" t="str">
            <v>SM</v>
          </cell>
          <cell r="I2067" t="str">
            <v>00129</v>
          </cell>
          <cell r="J2067" t="str">
            <v>03605175</v>
          </cell>
        </row>
        <row r="2068">
          <cell r="A2068">
            <v>3603019</v>
          </cell>
          <cell r="B2068" t="str">
            <v>ZORDAN</v>
          </cell>
          <cell r="C2068" t="str">
            <v>DENIS</v>
          </cell>
          <cell r="D2068" t="str">
            <v>ATLETICA ARZIGNANO</v>
          </cell>
          <cell r="E2068">
            <v>0</v>
          </cell>
          <cell r="F2068">
            <v>1988</v>
          </cell>
          <cell r="G2068">
            <v>0</v>
          </cell>
          <cell r="H2068" t="str">
            <v>SM</v>
          </cell>
          <cell r="I2068" t="str">
            <v>00131</v>
          </cell>
          <cell r="J2068" t="str">
            <v>03603019</v>
          </cell>
        </row>
        <row r="2069">
          <cell r="A2069">
            <v>3603398</v>
          </cell>
          <cell r="B2069" t="str">
            <v>ZOSO</v>
          </cell>
          <cell r="C2069" t="str">
            <v>DAVIDE</v>
          </cell>
          <cell r="D2069" t="str">
            <v>ATLETICA VALCHIAMPO</v>
          </cell>
          <cell r="E2069">
            <v>0</v>
          </cell>
          <cell r="F2069">
            <v>1985</v>
          </cell>
          <cell r="G2069">
            <v>0</v>
          </cell>
          <cell r="H2069" t="str">
            <v>SM</v>
          </cell>
          <cell r="I2069" t="str">
            <v>00140</v>
          </cell>
          <cell r="J2069" t="str">
            <v>03603398</v>
          </cell>
        </row>
        <row r="2070">
          <cell r="A2070">
            <v>3607538</v>
          </cell>
          <cell r="B2070" t="str">
            <v>ZUSTOVI</v>
          </cell>
          <cell r="C2070" t="str">
            <v>GREGORIO</v>
          </cell>
          <cell r="D2070" t="str">
            <v>G.S. LEONICENA</v>
          </cell>
          <cell r="E2070">
            <v>0</v>
          </cell>
          <cell r="F2070">
            <v>1993</v>
          </cell>
          <cell r="G2070">
            <v>0</v>
          </cell>
          <cell r="H2070" t="str">
            <v>SM</v>
          </cell>
          <cell r="I2070" t="str">
            <v>00136</v>
          </cell>
          <cell r="J2070" t="str">
            <v>03607538</v>
          </cell>
        </row>
        <row r="2071">
          <cell r="A2071">
            <v>3603723</v>
          </cell>
          <cell r="B2071" t="str">
            <v>AZZOLIN</v>
          </cell>
          <cell r="C2071" t="str">
            <v>GIANNINA</v>
          </cell>
          <cell r="D2071" t="str">
            <v>GRUPPO SPORTIVO ALPINI VICENZA</v>
          </cell>
          <cell r="E2071">
            <v>0</v>
          </cell>
          <cell r="F2071">
            <v>1961</v>
          </cell>
          <cell r="G2071">
            <v>0</v>
          </cell>
          <cell r="H2071" t="str">
            <v>VF</v>
          </cell>
          <cell r="I2071" t="str">
            <v>00288</v>
          </cell>
          <cell r="J2071" t="str">
            <v>03603723</v>
          </cell>
        </row>
        <row r="2072">
          <cell r="A2072">
            <v>3605743</v>
          </cell>
          <cell r="B2072" t="str">
            <v>BENEDETTI</v>
          </cell>
          <cell r="C2072" t="str">
            <v>VALERIA</v>
          </cell>
          <cell r="D2072" t="str">
            <v>POLISPORTIVA SALF ALTOPADOVANA</v>
          </cell>
          <cell r="E2072">
            <v>0</v>
          </cell>
          <cell r="F2072">
            <v>1952</v>
          </cell>
          <cell r="G2072">
            <v>0</v>
          </cell>
          <cell r="H2072" t="str">
            <v>VF</v>
          </cell>
          <cell r="I2072" t="str">
            <v>00145</v>
          </cell>
          <cell r="J2072" t="str">
            <v>03605743</v>
          </cell>
        </row>
        <row r="2073">
          <cell r="A2073">
            <v>3603430</v>
          </cell>
          <cell r="B2073" t="str">
            <v>CAMPESE</v>
          </cell>
          <cell r="C2073" t="str">
            <v>ANNA</v>
          </cell>
          <cell r="D2073" t="str">
            <v>A.A. ATLETICA MALO</v>
          </cell>
          <cell r="E2073">
            <v>0</v>
          </cell>
          <cell r="F2073">
            <v>1962</v>
          </cell>
          <cell r="G2073">
            <v>0</v>
          </cell>
          <cell r="H2073" t="str">
            <v>VF</v>
          </cell>
          <cell r="I2073" t="str">
            <v>00132</v>
          </cell>
          <cell r="J2073" t="str">
            <v>03603430</v>
          </cell>
        </row>
        <row r="2074">
          <cell r="A2074">
            <v>3602303</v>
          </cell>
          <cell r="B2074" t="str">
            <v>COMBERLATO</v>
          </cell>
          <cell r="C2074" t="str">
            <v>NATALINA</v>
          </cell>
          <cell r="D2074" t="str">
            <v>POL. DIL. MONTECCHIO PRECALCINO</v>
          </cell>
          <cell r="E2074">
            <v>0</v>
          </cell>
          <cell r="F2074">
            <v>1961</v>
          </cell>
          <cell r="G2074">
            <v>0</v>
          </cell>
          <cell r="H2074" t="str">
            <v>VF</v>
          </cell>
          <cell r="I2074" t="str">
            <v>00004</v>
          </cell>
          <cell r="J2074" t="str">
            <v>03602303</v>
          </cell>
        </row>
        <row r="2075">
          <cell r="A2075">
            <v>3603016</v>
          </cell>
          <cell r="B2075" t="str">
            <v>CORTIVO</v>
          </cell>
          <cell r="C2075" t="str">
            <v>MIRCA</v>
          </cell>
          <cell r="D2075" t="str">
            <v>ATLETICA ARZIGNANO</v>
          </cell>
          <cell r="E2075">
            <v>0</v>
          </cell>
          <cell r="F2075">
            <v>1959</v>
          </cell>
          <cell r="G2075">
            <v>0</v>
          </cell>
          <cell r="H2075" t="str">
            <v>VF</v>
          </cell>
          <cell r="I2075" t="str">
            <v>00131</v>
          </cell>
          <cell r="J2075" t="str">
            <v>03603016</v>
          </cell>
        </row>
        <row r="2076">
          <cell r="A2076">
            <v>3603757</v>
          </cell>
          <cell r="B2076" t="str">
            <v>CREMONESE</v>
          </cell>
          <cell r="C2076" t="str">
            <v>DANIELA</v>
          </cell>
          <cell r="D2076" t="str">
            <v>G.S. LEONICENA</v>
          </cell>
          <cell r="E2076">
            <v>0</v>
          </cell>
          <cell r="F2076">
            <v>1962</v>
          </cell>
          <cell r="G2076">
            <v>0</v>
          </cell>
          <cell r="H2076" t="str">
            <v>VF</v>
          </cell>
          <cell r="I2076" t="str">
            <v>00136</v>
          </cell>
          <cell r="J2076" t="str">
            <v>03603757</v>
          </cell>
        </row>
        <row r="2077">
          <cell r="A2077">
            <v>3605831</v>
          </cell>
          <cell r="B2077" t="str">
            <v>DAL FERRO</v>
          </cell>
          <cell r="C2077" t="str">
            <v>LORENZA</v>
          </cell>
          <cell r="D2077" t="str">
            <v>POLISPORTIVA DUEVILLE</v>
          </cell>
          <cell r="E2077">
            <v>0</v>
          </cell>
          <cell r="F2077">
            <v>1962</v>
          </cell>
          <cell r="G2077">
            <v>0</v>
          </cell>
          <cell r="H2077" t="str">
            <v>VF</v>
          </cell>
          <cell r="I2077" t="str">
            <v>00112</v>
          </cell>
          <cell r="J2077" t="str">
            <v>03605831</v>
          </cell>
        </row>
        <row r="2078">
          <cell r="A2078">
            <v>3603445</v>
          </cell>
          <cell r="B2078" t="str">
            <v>DAL SANTO</v>
          </cell>
          <cell r="C2078" t="str">
            <v>MARIA CRISTINA</v>
          </cell>
          <cell r="D2078" t="str">
            <v>A.A. ATLETICA MALO</v>
          </cell>
          <cell r="E2078">
            <v>0</v>
          </cell>
          <cell r="F2078">
            <v>1955</v>
          </cell>
          <cell r="G2078">
            <v>0</v>
          </cell>
          <cell r="H2078" t="str">
            <v>VF</v>
          </cell>
          <cell r="I2078" t="str">
            <v>00132</v>
          </cell>
          <cell r="J2078" t="str">
            <v>03603445</v>
          </cell>
        </row>
        <row r="2079">
          <cell r="A2079">
            <v>3603667</v>
          </cell>
          <cell r="B2079" t="str">
            <v>DAL TOSO</v>
          </cell>
          <cell r="C2079" t="str">
            <v>ANNALISA</v>
          </cell>
          <cell r="D2079" t="str">
            <v>A.P.D. VALDAGNO</v>
          </cell>
          <cell r="E2079">
            <v>0</v>
          </cell>
          <cell r="F2079">
            <v>1948</v>
          </cell>
          <cell r="G2079">
            <v>0</v>
          </cell>
          <cell r="H2079" t="str">
            <v>VF</v>
          </cell>
          <cell r="I2079" t="str">
            <v>00135</v>
          </cell>
          <cell r="J2079" t="str">
            <v>03603667</v>
          </cell>
        </row>
        <row r="2080">
          <cell r="A2080">
            <v>3603052</v>
          </cell>
          <cell r="B2080" t="str">
            <v>DANDA</v>
          </cell>
          <cell r="C2080" t="str">
            <v>FRANCA</v>
          </cell>
          <cell r="D2080" t="str">
            <v>ATLETICA ARZIGNANO</v>
          </cell>
          <cell r="E2080">
            <v>0</v>
          </cell>
          <cell r="F2080">
            <v>1958</v>
          </cell>
          <cell r="G2080">
            <v>0</v>
          </cell>
          <cell r="H2080" t="str">
            <v>VF</v>
          </cell>
          <cell r="I2080" t="str">
            <v>00131</v>
          </cell>
          <cell r="J2080" t="str">
            <v>03603052</v>
          </cell>
        </row>
        <row r="2081">
          <cell r="A2081">
            <v>3604218</v>
          </cell>
          <cell r="B2081" t="str">
            <v>DE NICOLAO</v>
          </cell>
          <cell r="C2081" t="str">
            <v>BARBARA</v>
          </cell>
          <cell r="D2081" t="str">
            <v>CSI ATLETICA COLLI BERICI A.S.D.</v>
          </cell>
          <cell r="E2081">
            <v>0</v>
          </cell>
          <cell r="F2081">
            <v>1960</v>
          </cell>
          <cell r="G2081">
            <v>0</v>
          </cell>
          <cell r="H2081" t="str">
            <v>VF</v>
          </cell>
          <cell r="I2081" t="str">
            <v>00070</v>
          </cell>
          <cell r="J2081" t="str">
            <v>03604218</v>
          </cell>
        </row>
        <row r="2082">
          <cell r="A2082">
            <v>3604224</v>
          </cell>
          <cell r="B2082" t="str">
            <v>FAGGIN</v>
          </cell>
          <cell r="C2082" t="str">
            <v>CARLA</v>
          </cell>
          <cell r="D2082" t="str">
            <v>CSI ATLETICA COLLI BERICI A.S.D.</v>
          </cell>
          <cell r="E2082">
            <v>0</v>
          </cell>
          <cell r="F2082">
            <v>1960</v>
          </cell>
          <cell r="G2082">
            <v>0</v>
          </cell>
          <cell r="H2082" t="str">
            <v>VF</v>
          </cell>
          <cell r="I2082" t="str">
            <v>00070</v>
          </cell>
          <cell r="J2082" t="str">
            <v>03604224</v>
          </cell>
        </row>
        <row r="2083">
          <cell r="A2083">
            <v>3603452</v>
          </cell>
          <cell r="B2083" t="str">
            <v>FOCHESATO</v>
          </cell>
          <cell r="C2083" t="str">
            <v>SONIA</v>
          </cell>
          <cell r="D2083" t="str">
            <v>A.A. ATLETICA MALO</v>
          </cell>
          <cell r="E2083">
            <v>0</v>
          </cell>
          <cell r="F2083">
            <v>1958</v>
          </cell>
          <cell r="G2083">
            <v>0</v>
          </cell>
          <cell r="H2083" t="str">
            <v>VF</v>
          </cell>
          <cell r="I2083" t="str">
            <v>00132</v>
          </cell>
          <cell r="J2083" t="str">
            <v>03603452</v>
          </cell>
        </row>
        <row r="2084">
          <cell r="A2084">
            <v>3603885</v>
          </cell>
          <cell r="B2084" t="str">
            <v>GHELLER</v>
          </cell>
          <cell r="C2084" t="str">
            <v>MANUELA</v>
          </cell>
          <cell r="D2084" t="str">
            <v>ATLETICA CALDOGNO '93</v>
          </cell>
          <cell r="E2084">
            <v>0</v>
          </cell>
          <cell r="F2084">
            <v>1963</v>
          </cell>
          <cell r="G2084">
            <v>0</v>
          </cell>
          <cell r="H2084" t="str">
            <v>VF</v>
          </cell>
          <cell r="I2084" t="str">
            <v>00129</v>
          </cell>
          <cell r="J2084" t="str">
            <v>03603885</v>
          </cell>
        </row>
        <row r="2085">
          <cell r="A2085">
            <v>3605628</v>
          </cell>
          <cell r="B2085" t="str">
            <v>GUARATO</v>
          </cell>
          <cell r="C2085" t="str">
            <v>FRANCESCA</v>
          </cell>
          <cell r="D2085" t="str">
            <v>ARCES</v>
          </cell>
          <cell r="E2085">
            <v>0</v>
          </cell>
          <cell r="F2085">
            <v>1958</v>
          </cell>
          <cell r="G2085">
            <v>0</v>
          </cell>
          <cell r="H2085" t="str">
            <v>VF</v>
          </cell>
          <cell r="I2085" t="str">
            <v>00339</v>
          </cell>
          <cell r="J2085" t="str">
            <v>03605628</v>
          </cell>
        </row>
        <row r="2086">
          <cell r="A2086">
            <v>3602282</v>
          </cell>
          <cell r="B2086" t="str">
            <v>LAVARDA</v>
          </cell>
          <cell r="C2086" t="str">
            <v>MARIA</v>
          </cell>
          <cell r="D2086" t="str">
            <v>POL. DIL. MONTECCHIO PRECALCINO</v>
          </cell>
          <cell r="E2086">
            <v>0</v>
          </cell>
          <cell r="F2086">
            <v>1959</v>
          </cell>
          <cell r="G2086">
            <v>0</v>
          </cell>
          <cell r="H2086" t="str">
            <v>VF</v>
          </cell>
          <cell r="I2086" t="str">
            <v>00004</v>
          </cell>
          <cell r="J2086" t="str">
            <v>03602282</v>
          </cell>
        </row>
        <row r="2087">
          <cell r="A2087">
            <v>3604367</v>
          </cell>
          <cell r="B2087" t="str">
            <v>MESSINA</v>
          </cell>
          <cell r="C2087" t="str">
            <v>CONCETTA</v>
          </cell>
          <cell r="D2087" t="str">
            <v>ATLETICA VALCHIAMPO</v>
          </cell>
          <cell r="E2087">
            <v>0</v>
          </cell>
          <cell r="F2087">
            <v>1956</v>
          </cell>
          <cell r="G2087">
            <v>0</v>
          </cell>
          <cell r="H2087" t="str">
            <v>VF</v>
          </cell>
          <cell r="I2087" t="str">
            <v>00140</v>
          </cell>
          <cell r="J2087" t="str">
            <v>03604367</v>
          </cell>
        </row>
        <row r="2088">
          <cell r="A2088">
            <v>3604570</v>
          </cell>
          <cell r="B2088" t="str">
            <v>MONDIN</v>
          </cell>
          <cell r="C2088" t="str">
            <v>MIRIAM</v>
          </cell>
          <cell r="D2088" t="str">
            <v>AMICI DELL'ATLETICA VICENZA</v>
          </cell>
          <cell r="E2088">
            <v>0</v>
          </cell>
          <cell r="F2088">
            <v>1960</v>
          </cell>
          <cell r="G2088">
            <v>0</v>
          </cell>
          <cell r="H2088" t="str">
            <v>VF</v>
          </cell>
          <cell r="I2088" t="str">
            <v>00265</v>
          </cell>
          <cell r="J2088" t="str">
            <v>03604570</v>
          </cell>
        </row>
        <row r="2089">
          <cell r="A2089">
            <v>3602288</v>
          </cell>
          <cell r="B2089" t="str">
            <v>MUNARI</v>
          </cell>
          <cell r="C2089" t="str">
            <v>ANNA</v>
          </cell>
          <cell r="D2089" t="str">
            <v>POL. DIL. MONTECCHIO PRECALCINO</v>
          </cell>
          <cell r="E2089">
            <v>0</v>
          </cell>
          <cell r="F2089">
            <v>1963</v>
          </cell>
          <cell r="G2089">
            <v>0</v>
          </cell>
          <cell r="H2089" t="str">
            <v>VF</v>
          </cell>
          <cell r="I2089" t="str">
            <v>00004</v>
          </cell>
          <cell r="J2089" t="str">
            <v>03602288</v>
          </cell>
        </row>
        <row r="2090">
          <cell r="A2090">
            <v>3603906</v>
          </cell>
          <cell r="B2090" t="str">
            <v>OSELLADORE</v>
          </cell>
          <cell r="C2090" t="str">
            <v>ROSSELLA</v>
          </cell>
          <cell r="D2090" t="str">
            <v>ATLETICA CALDOGNO '93</v>
          </cell>
          <cell r="E2090">
            <v>0</v>
          </cell>
          <cell r="F2090">
            <v>1960</v>
          </cell>
          <cell r="G2090">
            <v>0</v>
          </cell>
          <cell r="H2090" t="str">
            <v>VF</v>
          </cell>
          <cell r="I2090" t="str">
            <v>00129</v>
          </cell>
          <cell r="J2090" t="str">
            <v>03603906</v>
          </cell>
        </row>
        <row r="2091">
          <cell r="A2091">
            <v>3602483</v>
          </cell>
          <cell r="B2091" t="str">
            <v>PANGRAZI</v>
          </cell>
          <cell r="C2091" t="str">
            <v>IRENE</v>
          </cell>
          <cell r="D2091" t="str">
            <v>ATLETICA UNION CREAZZO A.S.D.</v>
          </cell>
          <cell r="E2091">
            <v>0</v>
          </cell>
          <cell r="F2091">
            <v>1958</v>
          </cell>
          <cell r="G2091">
            <v>0</v>
          </cell>
          <cell r="H2091" t="str">
            <v>VF</v>
          </cell>
          <cell r="I2091" t="str">
            <v>00101</v>
          </cell>
          <cell r="J2091" t="str">
            <v>03602483</v>
          </cell>
        </row>
        <row r="2092">
          <cell r="A2092">
            <v>3603362</v>
          </cell>
          <cell r="B2092" t="str">
            <v>PASIN</v>
          </cell>
          <cell r="C2092" t="str">
            <v>MARGHERITA</v>
          </cell>
          <cell r="D2092" t="str">
            <v>ATLETICA VALCHIAMPO</v>
          </cell>
          <cell r="E2092">
            <v>0</v>
          </cell>
          <cell r="F2092">
            <v>1960</v>
          </cell>
          <cell r="G2092">
            <v>0</v>
          </cell>
          <cell r="H2092" t="str">
            <v>VF</v>
          </cell>
          <cell r="I2092" t="str">
            <v>00140</v>
          </cell>
          <cell r="J2092" t="str">
            <v>03603362</v>
          </cell>
        </row>
        <row r="2093">
          <cell r="A2093">
            <v>3603908</v>
          </cell>
          <cell r="B2093" t="str">
            <v>PERUZZI</v>
          </cell>
          <cell r="C2093" t="str">
            <v>ELIDE</v>
          </cell>
          <cell r="D2093" t="str">
            <v>ATLETICA CALDOGNO '93</v>
          </cell>
          <cell r="E2093">
            <v>0</v>
          </cell>
          <cell r="F2093">
            <v>1955</v>
          </cell>
          <cell r="G2093">
            <v>0</v>
          </cell>
          <cell r="H2093" t="str">
            <v>VF</v>
          </cell>
          <cell r="I2093" t="str">
            <v>00129</v>
          </cell>
          <cell r="J2093" t="str">
            <v>03603908</v>
          </cell>
        </row>
        <row r="2094">
          <cell r="A2094">
            <v>3604131</v>
          </cell>
          <cell r="B2094" t="str">
            <v>PICCOLI</v>
          </cell>
          <cell r="C2094" t="str">
            <v>PAOLA</v>
          </cell>
          <cell r="D2094" t="str">
            <v>POLISPORTIVA DUEVILLE</v>
          </cell>
          <cell r="E2094">
            <v>0</v>
          </cell>
          <cell r="F2094">
            <v>1963</v>
          </cell>
          <cell r="G2094">
            <v>0</v>
          </cell>
          <cell r="H2094" t="str">
            <v>VF</v>
          </cell>
          <cell r="I2094" t="str">
            <v>00112</v>
          </cell>
          <cell r="J2094" t="str">
            <v>03604131</v>
          </cell>
        </row>
        <row r="2095">
          <cell r="A2095">
            <v>3603916</v>
          </cell>
          <cell r="B2095" t="str">
            <v>RIZZOTTO</v>
          </cell>
          <cell r="C2095" t="str">
            <v>MARISA</v>
          </cell>
          <cell r="D2095" t="str">
            <v>ATLETICA CALDOGNO '93</v>
          </cell>
          <cell r="E2095">
            <v>0</v>
          </cell>
          <cell r="F2095">
            <v>1957</v>
          </cell>
          <cell r="G2095">
            <v>0</v>
          </cell>
          <cell r="H2095" t="str">
            <v>VF</v>
          </cell>
          <cell r="I2095" t="str">
            <v>00129</v>
          </cell>
          <cell r="J2095" t="str">
            <v>03603916</v>
          </cell>
        </row>
        <row r="2096">
          <cell r="A2096">
            <v>3603917</v>
          </cell>
          <cell r="B2096" t="str">
            <v>ROSSI</v>
          </cell>
          <cell r="C2096" t="str">
            <v>PATRIZIA</v>
          </cell>
          <cell r="D2096" t="str">
            <v>ATLETICA CALDOGNO '93</v>
          </cell>
          <cell r="E2096">
            <v>0</v>
          </cell>
          <cell r="F2096">
            <v>1962</v>
          </cell>
          <cell r="G2096">
            <v>0</v>
          </cell>
          <cell r="H2096" t="str">
            <v>VF</v>
          </cell>
          <cell r="I2096" t="str">
            <v>00129</v>
          </cell>
          <cell r="J2096" t="str">
            <v>03603917</v>
          </cell>
        </row>
        <row r="2097">
          <cell r="A2097">
            <v>3603920</v>
          </cell>
          <cell r="B2097" t="str">
            <v>SEGALA</v>
          </cell>
          <cell r="C2097" t="str">
            <v>LORIANA</v>
          </cell>
          <cell r="D2097" t="str">
            <v>ATLETICA CALDOGNO '93</v>
          </cell>
          <cell r="E2097">
            <v>0</v>
          </cell>
          <cell r="F2097">
            <v>1962</v>
          </cell>
          <cell r="G2097">
            <v>0</v>
          </cell>
          <cell r="H2097" t="str">
            <v>VF</v>
          </cell>
          <cell r="I2097" t="str">
            <v>00129</v>
          </cell>
          <cell r="J2097" t="str">
            <v>03603920</v>
          </cell>
        </row>
        <row r="2098">
          <cell r="A2098">
            <v>3602642</v>
          </cell>
          <cell r="B2098" t="str">
            <v>TAGLIAPIETRA</v>
          </cell>
          <cell r="C2098" t="str">
            <v>LUCIA</v>
          </cell>
          <cell r="D2098" t="str">
            <v>A.S.D. VALLI DEL PASUBIO</v>
          </cell>
          <cell r="E2098">
            <v>0</v>
          </cell>
          <cell r="F2098">
            <v>1963</v>
          </cell>
          <cell r="G2098">
            <v>0</v>
          </cell>
          <cell r="H2098" t="str">
            <v>VF</v>
          </cell>
          <cell r="I2098" t="str">
            <v>00073</v>
          </cell>
          <cell r="J2098" t="str">
            <v>03602642</v>
          </cell>
        </row>
        <row r="2099">
          <cell r="A2099">
            <v>3603712</v>
          </cell>
          <cell r="B2099" t="str">
            <v>TECCHIO</v>
          </cell>
          <cell r="C2099" t="str">
            <v>DONATELLA</v>
          </cell>
          <cell r="D2099" t="str">
            <v>A.P.D. VALDAGNO</v>
          </cell>
          <cell r="E2099">
            <v>0</v>
          </cell>
          <cell r="F2099">
            <v>1955</v>
          </cell>
          <cell r="G2099">
            <v>0</v>
          </cell>
          <cell r="H2099" t="str">
            <v>VF</v>
          </cell>
          <cell r="I2099" t="str">
            <v>00135</v>
          </cell>
          <cell r="J2099" t="str">
            <v>03603712</v>
          </cell>
        </row>
        <row r="2100">
          <cell r="A2100">
            <v>3603143</v>
          </cell>
          <cell r="B2100" t="str">
            <v>TERRIN</v>
          </cell>
          <cell r="C2100" t="str">
            <v>MARIA NADIA</v>
          </cell>
          <cell r="D2100" t="str">
            <v>ATLETICA UNION CREAZZO A.S.D.</v>
          </cell>
          <cell r="E2100">
            <v>0</v>
          </cell>
          <cell r="F2100">
            <v>1961</v>
          </cell>
          <cell r="G2100">
            <v>0</v>
          </cell>
          <cell r="H2100" t="str">
            <v>VF</v>
          </cell>
          <cell r="I2100" t="str">
            <v>00101</v>
          </cell>
          <cell r="J2100" t="str">
            <v>03603143</v>
          </cell>
        </row>
        <row r="2101">
          <cell r="A2101">
            <v>3604094</v>
          </cell>
          <cell r="B2101" t="str">
            <v>TOSETTO</v>
          </cell>
          <cell r="C2101" t="str">
            <v>GIOVANNA</v>
          </cell>
          <cell r="D2101" t="str">
            <v>CSI ATLETICA COLLI BERICI A.S.D.</v>
          </cell>
          <cell r="E2101">
            <v>0</v>
          </cell>
          <cell r="F2101">
            <v>1961</v>
          </cell>
          <cell r="G2101">
            <v>0</v>
          </cell>
          <cell r="H2101" t="str">
            <v>VF</v>
          </cell>
          <cell r="I2101" t="str">
            <v>00070</v>
          </cell>
          <cell r="J2101" t="str">
            <v>03604094</v>
          </cell>
        </row>
        <row r="2102">
          <cell r="A2102">
            <v>3604095</v>
          </cell>
          <cell r="B2102" t="str">
            <v>TOSETTO</v>
          </cell>
          <cell r="C2102" t="str">
            <v>MARIA EUGENIA</v>
          </cell>
          <cell r="D2102" t="str">
            <v>CSI ATLETICA COLLI BERICI A.S.D.</v>
          </cell>
          <cell r="E2102">
            <v>0</v>
          </cell>
          <cell r="F2102">
            <v>1955</v>
          </cell>
          <cell r="G2102">
            <v>0</v>
          </cell>
          <cell r="H2102" t="str">
            <v>VF</v>
          </cell>
          <cell r="I2102" t="str">
            <v>00070</v>
          </cell>
          <cell r="J2102" t="str">
            <v>03604095</v>
          </cell>
        </row>
        <row r="2103">
          <cell r="A2103">
            <v>3603102</v>
          </cell>
          <cell r="B2103" t="str">
            <v>TOSOLINI</v>
          </cell>
          <cell r="C2103" t="str">
            <v>LAURA</v>
          </cell>
          <cell r="D2103" t="str">
            <v>ATLETICA ARZIGNANO</v>
          </cell>
          <cell r="E2103">
            <v>0</v>
          </cell>
          <cell r="F2103">
            <v>1963</v>
          </cell>
          <cell r="G2103">
            <v>0</v>
          </cell>
          <cell r="H2103" t="str">
            <v>VF</v>
          </cell>
          <cell r="I2103" t="str">
            <v>00131</v>
          </cell>
          <cell r="J2103" t="str">
            <v>03603102</v>
          </cell>
        </row>
        <row r="2104">
          <cell r="A2104">
            <v>3603927</v>
          </cell>
          <cell r="B2104" t="str">
            <v>VIDOTTO</v>
          </cell>
          <cell r="C2104" t="str">
            <v>MARIA</v>
          </cell>
          <cell r="D2104" t="str">
            <v>ATLETICA CALDOGNO '93</v>
          </cell>
          <cell r="E2104">
            <v>0</v>
          </cell>
          <cell r="F2104">
            <v>1959</v>
          </cell>
          <cell r="G2104">
            <v>0</v>
          </cell>
          <cell r="H2104" t="str">
            <v>VF</v>
          </cell>
          <cell r="I2104" t="str">
            <v>00129</v>
          </cell>
          <cell r="J2104" t="str">
            <v>03603927</v>
          </cell>
        </row>
        <row r="2105">
          <cell r="A2105">
            <v>3607329</v>
          </cell>
          <cell r="B2105" t="str">
            <v>ZORZANELLO</v>
          </cell>
          <cell r="C2105" t="str">
            <v>CARLA</v>
          </cell>
          <cell r="D2105" t="str">
            <v>ATLETICA ARZIGNANO</v>
          </cell>
          <cell r="E2105">
            <v>0</v>
          </cell>
          <cell r="F2105">
            <v>1962</v>
          </cell>
          <cell r="G2105">
            <v>0</v>
          </cell>
          <cell r="H2105" t="str">
            <v>VF</v>
          </cell>
          <cell r="I2105" t="str">
            <v>00131</v>
          </cell>
          <cell r="J2105" t="str">
            <v>03607329</v>
          </cell>
        </row>
        <row r="2106">
          <cell r="A2106">
            <v>3602224</v>
          </cell>
          <cell r="B2106" t="str">
            <v>AMADORI</v>
          </cell>
          <cell r="C2106" t="str">
            <v>RICCARDO</v>
          </cell>
          <cell r="D2106" t="str">
            <v>G.S. VICENZA EST</v>
          </cell>
          <cell r="E2106">
            <v>0</v>
          </cell>
          <cell r="F2106">
            <v>1954</v>
          </cell>
          <cell r="G2106">
            <v>0</v>
          </cell>
          <cell r="H2106" t="str">
            <v>VM</v>
          </cell>
          <cell r="I2106" t="str">
            <v>00139</v>
          </cell>
          <cell r="J2106" t="str">
            <v>03602224</v>
          </cell>
        </row>
        <row r="2107">
          <cell r="A2107">
            <v>3602867</v>
          </cell>
          <cell r="B2107" t="str">
            <v>BALDINI</v>
          </cell>
          <cell r="C2107" t="str">
            <v>MARCO</v>
          </cell>
          <cell r="D2107" t="str">
            <v>SPAZI VERDI</v>
          </cell>
          <cell r="E2107">
            <v>0</v>
          </cell>
          <cell r="F2107">
            <v>1960</v>
          </cell>
          <cell r="G2107">
            <v>0</v>
          </cell>
          <cell r="H2107" t="str">
            <v>VM</v>
          </cell>
          <cell r="I2107" t="str">
            <v>00298</v>
          </cell>
          <cell r="J2107" t="str">
            <v>03602867</v>
          </cell>
        </row>
        <row r="2108">
          <cell r="A2108">
            <v>3603260</v>
          </cell>
          <cell r="B2108" t="str">
            <v>BARATTINI</v>
          </cell>
          <cell r="C2108" t="str">
            <v>FRANCO</v>
          </cell>
          <cell r="D2108" t="str">
            <v>A.P.D. VALDAGNO</v>
          </cell>
          <cell r="E2108">
            <v>0</v>
          </cell>
          <cell r="F2108">
            <v>1961</v>
          </cell>
          <cell r="G2108">
            <v>0</v>
          </cell>
          <cell r="H2108" t="str">
            <v>VM</v>
          </cell>
          <cell r="I2108" t="str">
            <v>00135</v>
          </cell>
          <cell r="J2108" t="str">
            <v>03603260</v>
          </cell>
        </row>
        <row r="2109">
          <cell r="A2109">
            <v>3604551</v>
          </cell>
          <cell r="B2109" t="str">
            <v>BARATTINI</v>
          </cell>
          <cell r="C2109" t="str">
            <v>GIAMPIETRO</v>
          </cell>
          <cell r="D2109" t="str">
            <v>A.P.D. VALDAGNO</v>
          </cell>
          <cell r="E2109">
            <v>0</v>
          </cell>
          <cell r="F2109">
            <v>1958</v>
          </cell>
          <cell r="G2109">
            <v>0</v>
          </cell>
          <cell r="H2109" t="str">
            <v>VM</v>
          </cell>
          <cell r="I2109" t="str">
            <v>00135</v>
          </cell>
          <cell r="J2109" t="str">
            <v>03604551</v>
          </cell>
        </row>
        <row r="2110">
          <cell r="A2110">
            <v>3603844</v>
          </cell>
          <cell r="B2110" t="str">
            <v>BARBIERO</v>
          </cell>
          <cell r="C2110" t="str">
            <v>CLAUDIO</v>
          </cell>
          <cell r="D2110" t="str">
            <v>ATLETICA CALDOGNO '93</v>
          </cell>
          <cell r="E2110">
            <v>0</v>
          </cell>
          <cell r="F2110">
            <v>1959</v>
          </cell>
          <cell r="G2110">
            <v>0</v>
          </cell>
          <cell r="H2110" t="str">
            <v>VM</v>
          </cell>
          <cell r="I2110" t="str">
            <v>00129</v>
          </cell>
          <cell r="J2110" t="str">
            <v>03603844</v>
          </cell>
        </row>
        <row r="2111">
          <cell r="A2111">
            <v>3607349</v>
          </cell>
          <cell r="B2111" t="str">
            <v>BARON</v>
          </cell>
          <cell r="C2111" t="str">
            <v>MORENO</v>
          </cell>
          <cell r="D2111" t="str">
            <v>POLISPORTIVA DUEVILLE</v>
          </cell>
          <cell r="E2111">
            <v>0</v>
          </cell>
          <cell r="F2111">
            <v>1961</v>
          </cell>
          <cell r="G2111">
            <v>0</v>
          </cell>
          <cell r="H2111" t="str">
            <v>VM</v>
          </cell>
          <cell r="I2111" t="str">
            <v>00112</v>
          </cell>
          <cell r="J2111" t="str">
            <v>03607349</v>
          </cell>
        </row>
        <row r="2112">
          <cell r="A2112">
            <v>3606011</v>
          </cell>
          <cell r="B2112" t="str">
            <v>BASSO</v>
          </cell>
          <cell r="C2112" t="str">
            <v>FRANCESCO</v>
          </cell>
          <cell r="D2112" t="str">
            <v>POLISPORTIVA SALF ALTOPADOVANA</v>
          </cell>
          <cell r="E2112">
            <v>0</v>
          </cell>
          <cell r="F2112">
            <v>1963</v>
          </cell>
          <cell r="G2112">
            <v>0</v>
          </cell>
          <cell r="H2112" t="str">
            <v>VM</v>
          </cell>
          <cell r="I2112" t="str">
            <v>00145</v>
          </cell>
          <cell r="J2112" t="str">
            <v>03606011</v>
          </cell>
        </row>
        <row r="2113">
          <cell r="A2113">
            <v>3603845</v>
          </cell>
          <cell r="B2113" t="str">
            <v>BASSO</v>
          </cell>
          <cell r="C2113" t="str">
            <v>LORENZO</v>
          </cell>
          <cell r="D2113" t="str">
            <v>ATLETICA CALDOGNO '93</v>
          </cell>
          <cell r="E2113">
            <v>0</v>
          </cell>
          <cell r="F2113">
            <v>1955</v>
          </cell>
          <cell r="G2113">
            <v>0</v>
          </cell>
          <cell r="H2113" t="str">
            <v>VM</v>
          </cell>
          <cell r="I2113" t="str">
            <v>00129</v>
          </cell>
          <cell r="J2113" t="str">
            <v>03603845</v>
          </cell>
        </row>
        <row r="2114">
          <cell r="A2114">
            <v>3600708</v>
          </cell>
          <cell r="B2114" t="str">
            <v>BASSO</v>
          </cell>
          <cell r="C2114" t="str">
            <v>LUIGI</v>
          </cell>
          <cell r="D2114" t="str">
            <v>C.S.I. TEZZE SUL BRENTA</v>
          </cell>
          <cell r="E2114">
            <v>0</v>
          </cell>
          <cell r="F2114">
            <v>1951</v>
          </cell>
          <cell r="G2114">
            <v>0</v>
          </cell>
          <cell r="H2114" t="str">
            <v>VM</v>
          </cell>
          <cell r="I2114" t="str">
            <v>00134</v>
          </cell>
          <cell r="J2114" t="str">
            <v>03600708</v>
          </cell>
        </row>
        <row r="2115">
          <cell r="A2115">
            <v>3603318</v>
          </cell>
          <cell r="B2115" t="str">
            <v>BERTI</v>
          </cell>
          <cell r="C2115" t="str">
            <v>LUIGI</v>
          </cell>
          <cell r="D2115" t="str">
            <v>ATLETICA VALCHIAMPO</v>
          </cell>
          <cell r="E2115">
            <v>0</v>
          </cell>
          <cell r="F2115">
            <v>1960</v>
          </cell>
          <cell r="G2115">
            <v>0</v>
          </cell>
          <cell r="H2115" t="str">
            <v>VM</v>
          </cell>
          <cell r="I2115" t="str">
            <v>00140</v>
          </cell>
          <cell r="J2115" t="str">
            <v>03603318</v>
          </cell>
        </row>
        <row r="2116">
          <cell r="A2116">
            <v>3603850</v>
          </cell>
          <cell r="B2116" t="str">
            <v>BERTIN</v>
          </cell>
          <cell r="C2116" t="str">
            <v>MORENO</v>
          </cell>
          <cell r="D2116" t="str">
            <v>ATLETICA CALDOGNO '93</v>
          </cell>
          <cell r="E2116">
            <v>0</v>
          </cell>
          <cell r="F2116">
            <v>1960</v>
          </cell>
          <cell r="G2116">
            <v>0</v>
          </cell>
          <cell r="H2116" t="str">
            <v>VM</v>
          </cell>
          <cell r="I2116" t="str">
            <v>00129</v>
          </cell>
          <cell r="J2116" t="str">
            <v>03603850</v>
          </cell>
        </row>
        <row r="2117">
          <cell r="A2117">
            <v>3603136</v>
          </cell>
          <cell r="B2117" t="str">
            <v>BEZZERRI</v>
          </cell>
          <cell r="C2117" t="str">
            <v>LUCIANO</v>
          </cell>
          <cell r="D2117" t="str">
            <v>RISORGIVE</v>
          </cell>
          <cell r="E2117">
            <v>0</v>
          </cell>
          <cell r="F2117">
            <v>1956</v>
          </cell>
          <cell r="G2117">
            <v>0</v>
          </cell>
          <cell r="H2117" t="str">
            <v>VM</v>
          </cell>
          <cell r="I2117" t="str">
            <v>00031</v>
          </cell>
          <cell r="J2117" t="str">
            <v>03603136</v>
          </cell>
        </row>
        <row r="2118">
          <cell r="A2118">
            <v>3603941</v>
          </cell>
          <cell r="B2118" t="str">
            <v>BIDESE</v>
          </cell>
          <cell r="C2118" t="str">
            <v>GIOVANNI BATTISTA</v>
          </cell>
          <cell r="D2118" t="str">
            <v>POLISPORTIVA DUEVILLE</v>
          </cell>
          <cell r="E2118">
            <v>0</v>
          </cell>
          <cell r="F2118">
            <v>1963</v>
          </cell>
          <cell r="G2118">
            <v>0</v>
          </cell>
          <cell r="H2118" t="str">
            <v>VM</v>
          </cell>
          <cell r="I2118" t="str">
            <v>00112</v>
          </cell>
          <cell r="J2118" t="str">
            <v>03603941</v>
          </cell>
        </row>
        <row r="2119">
          <cell r="A2119">
            <v>3602875</v>
          </cell>
          <cell r="B2119" t="str">
            <v>BIGARELLA</v>
          </cell>
          <cell r="C2119" t="str">
            <v>MAURIZIO</v>
          </cell>
          <cell r="D2119" t="str">
            <v>SPAZI VERDI</v>
          </cell>
          <cell r="E2119">
            <v>0</v>
          </cell>
          <cell r="F2119">
            <v>1953</v>
          </cell>
          <cell r="G2119">
            <v>0</v>
          </cell>
          <cell r="H2119" t="str">
            <v>VM</v>
          </cell>
          <cell r="I2119" t="str">
            <v>00298</v>
          </cell>
          <cell r="J2119" t="str">
            <v>03602875</v>
          </cell>
        </row>
        <row r="2120">
          <cell r="A2120">
            <v>3602876</v>
          </cell>
          <cell r="B2120" t="str">
            <v>BIGARELLA</v>
          </cell>
          <cell r="C2120" t="str">
            <v>ROBERTO</v>
          </cell>
          <cell r="D2120" t="str">
            <v>SPAZI VERDI</v>
          </cell>
          <cell r="E2120">
            <v>0</v>
          </cell>
          <cell r="F2120">
            <v>1957</v>
          </cell>
          <cell r="G2120">
            <v>0</v>
          </cell>
          <cell r="H2120" t="str">
            <v>VM</v>
          </cell>
          <cell r="I2120" t="str">
            <v>00298</v>
          </cell>
          <cell r="J2120" t="str">
            <v>03602876</v>
          </cell>
        </row>
        <row r="2121">
          <cell r="A2121">
            <v>3604202</v>
          </cell>
          <cell r="B2121" t="str">
            <v>BISARELLO</v>
          </cell>
          <cell r="C2121" t="str">
            <v>FLORIANO</v>
          </cell>
          <cell r="D2121" t="str">
            <v>CSI ATLETICA COLLI BERICI A.S.D.</v>
          </cell>
          <cell r="E2121">
            <v>0</v>
          </cell>
          <cell r="F2121">
            <v>1963</v>
          </cell>
          <cell r="G2121">
            <v>0</v>
          </cell>
          <cell r="H2121" t="str">
            <v>VM</v>
          </cell>
          <cell r="I2121" t="str">
            <v>00070</v>
          </cell>
          <cell r="J2121" t="str">
            <v>03604202</v>
          </cell>
        </row>
        <row r="2122">
          <cell r="A2122">
            <v>3602301</v>
          </cell>
          <cell r="B2122" t="str">
            <v>BONGIOLO</v>
          </cell>
          <cell r="C2122" t="str">
            <v>RENATO</v>
          </cell>
          <cell r="D2122" t="str">
            <v>POL. DIL. MONTECCHIO PRECALCINO</v>
          </cell>
          <cell r="E2122">
            <v>0</v>
          </cell>
          <cell r="F2122">
            <v>1960</v>
          </cell>
          <cell r="G2122">
            <v>0</v>
          </cell>
          <cell r="H2122" t="str">
            <v>VM</v>
          </cell>
          <cell r="I2122" t="str">
            <v>00004</v>
          </cell>
          <cell r="J2122" t="str">
            <v>03602301</v>
          </cell>
        </row>
        <row r="2123">
          <cell r="A2123">
            <v>3600709</v>
          </cell>
          <cell r="B2123" t="str">
            <v>BORDIGNON</v>
          </cell>
          <cell r="C2123" t="str">
            <v>ANTONIO</v>
          </cell>
          <cell r="D2123" t="str">
            <v>C.S.I. TEZZE SUL BRENTA</v>
          </cell>
          <cell r="E2123">
            <v>0</v>
          </cell>
          <cell r="F2123">
            <v>1955</v>
          </cell>
          <cell r="G2123">
            <v>0</v>
          </cell>
          <cell r="H2123" t="str">
            <v>VM</v>
          </cell>
          <cell r="I2123" t="str">
            <v>00134</v>
          </cell>
          <cell r="J2123" t="str">
            <v>03600709</v>
          </cell>
        </row>
        <row r="2124">
          <cell r="A2124">
            <v>3605172</v>
          </cell>
          <cell r="B2124" t="str">
            <v>BRESSAN</v>
          </cell>
          <cell r="C2124" t="str">
            <v>LINO</v>
          </cell>
          <cell r="D2124" t="str">
            <v>ATLETICA CALDOGNO '93</v>
          </cell>
          <cell r="E2124">
            <v>0</v>
          </cell>
          <cell r="F2124">
            <v>1959</v>
          </cell>
          <cell r="G2124">
            <v>0</v>
          </cell>
          <cell r="H2124" t="str">
            <v>VM</v>
          </cell>
          <cell r="I2124" t="str">
            <v>00129</v>
          </cell>
          <cell r="J2124" t="str">
            <v>03605172</v>
          </cell>
        </row>
        <row r="2125">
          <cell r="A2125">
            <v>3603225</v>
          </cell>
          <cell r="B2125" t="str">
            <v>CAILOTTO</v>
          </cell>
          <cell r="C2125" t="str">
            <v>NEREO</v>
          </cell>
          <cell r="D2125" t="str">
            <v>ATLETICA TRISSINO</v>
          </cell>
          <cell r="E2125">
            <v>0</v>
          </cell>
          <cell r="F2125">
            <v>1962</v>
          </cell>
          <cell r="G2125">
            <v>0</v>
          </cell>
          <cell r="H2125" t="str">
            <v>VM</v>
          </cell>
          <cell r="I2125" t="str">
            <v>00230</v>
          </cell>
          <cell r="J2125" t="str">
            <v>03603225</v>
          </cell>
        </row>
        <row r="2126">
          <cell r="A2126">
            <v>3602460</v>
          </cell>
          <cell r="B2126" t="str">
            <v>CAPOZZI</v>
          </cell>
          <cell r="C2126" t="str">
            <v>SERGIO</v>
          </cell>
          <cell r="D2126" t="str">
            <v>ATLETICA UNION CREAZZO A.S.D.</v>
          </cell>
          <cell r="E2126">
            <v>0</v>
          </cell>
          <cell r="F2126">
            <v>1961</v>
          </cell>
          <cell r="G2126">
            <v>0</v>
          </cell>
          <cell r="H2126" t="str">
            <v>VM</v>
          </cell>
          <cell r="I2126" t="str">
            <v>00101</v>
          </cell>
          <cell r="J2126" t="str">
            <v>03602460</v>
          </cell>
        </row>
        <row r="2127">
          <cell r="A2127">
            <v>3603532</v>
          </cell>
          <cell r="B2127" t="str">
            <v>CAPPOZZO</v>
          </cell>
          <cell r="C2127" t="str">
            <v>WALTER</v>
          </cell>
          <cell r="D2127" t="str">
            <v>U.S. SUMMANO</v>
          </cell>
          <cell r="E2127">
            <v>0</v>
          </cell>
          <cell r="F2127">
            <v>1963</v>
          </cell>
          <cell r="G2127">
            <v>0</v>
          </cell>
          <cell r="H2127" t="str">
            <v>VM</v>
          </cell>
          <cell r="I2127" t="str">
            <v>00137</v>
          </cell>
          <cell r="J2127" t="str">
            <v>03603532</v>
          </cell>
        </row>
        <row r="2128">
          <cell r="A2128">
            <v>3604204</v>
          </cell>
          <cell r="B2128" t="str">
            <v>CAPRARO</v>
          </cell>
          <cell r="C2128" t="str">
            <v>GIANNI FRANCESCO</v>
          </cell>
          <cell r="D2128" t="str">
            <v>CSI ATLETICA COLLI BERICI A.S.D.</v>
          </cell>
          <cell r="E2128">
            <v>0</v>
          </cell>
          <cell r="F2128">
            <v>1951</v>
          </cell>
          <cell r="G2128">
            <v>0</v>
          </cell>
          <cell r="H2128" t="str">
            <v>VM</v>
          </cell>
          <cell r="I2128" t="str">
            <v>00070</v>
          </cell>
          <cell r="J2128" t="str">
            <v>03604204</v>
          </cell>
        </row>
        <row r="2129">
          <cell r="A2129">
            <v>3602259</v>
          </cell>
          <cell r="B2129" t="str">
            <v>CAROLLO</v>
          </cell>
          <cell r="C2129" t="str">
            <v>ANTONIO</v>
          </cell>
          <cell r="D2129" t="str">
            <v>POL. DIL. MONTECCHIO PRECALCINO</v>
          </cell>
          <cell r="E2129">
            <v>0</v>
          </cell>
          <cell r="F2129">
            <v>1962</v>
          </cell>
          <cell r="G2129">
            <v>0</v>
          </cell>
          <cell r="H2129" t="str">
            <v>VM</v>
          </cell>
          <cell r="I2129" t="str">
            <v>00004</v>
          </cell>
          <cell r="J2129" t="str">
            <v>03602259</v>
          </cell>
        </row>
        <row r="2130">
          <cell r="A2130">
            <v>3603433</v>
          </cell>
          <cell r="B2130" t="str">
            <v>CASTAGNA</v>
          </cell>
          <cell r="C2130" t="str">
            <v>ALFONSO</v>
          </cell>
          <cell r="D2130" t="str">
            <v>A.A. ATLETICA MALO</v>
          </cell>
          <cell r="E2130">
            <v>0</v>
          </cell>
          <cell r="F2130">
            <v>1962</v>
          </cell>
          <cell r="G2130">
            <v>0</v>
          </cell>
          <cell r="H2130" t="str">
            <v>VM</v>
          </cell>
          <cell r="I2130" t="str">
            <v>00132</v>
          </cell>
          <cell r="J2130" t="str">
            <v>03603433</v>
          </cell>
        </row>
        <row r="2131">
          <cell r="A2131">
            <v>3603434</v>
          </cell>
          <cell r="B2131" t="str">
            <v>CATTELAN</v>
          </cell>
          <cell r="C2131" t="str">
            <v>FRANCO</v>
          </cell>
          <cell r="D2131" t="str">
            <v>A.A. ATLETICA MALO</v>
          </cell>
          <cell r="E2131">
            <v>0</v>
          </cell>
          <cell r="F2131">
            <v>1959</v>
          </cell>
          <cell r="G2131">
            <v>0</v>
          </cell>
          <cell r="H2131" t="str">
            <v>VM</v>
          </cell>
          <cell r="I2131" t="str">
            <v>00132</v>
          </cell>
          <cell r="J2131" t="str">
            <v>03603434</v>
          </cell>
        </row>
        <row r="2132">
          <cell r="A2132">
            <v>3603436</v>
          </cell>
          <cell r="B2132" t="str">
            <v>CAZZOLA</v>
          </cell>
          <cell r="C2132" t="str">
            <v>ENRICO</v>
          </cell>
          <cell r="D2132" t="str">
            <v>A.A. ATLETICA MALO</v>
          </cell>
          <cell r="E2132">
            <v>0</v>
          </cell>
          <cell r="F2132">
            <v>1949</v>
          </cell>
          <cell r="G2132">
            <v>0</v>
          </cell>
          <cell r="H2132" t="str">
            <v>VM</v>
          </cell>
          <cell r="I2132" t="str">
            <v>00132</v>
          </cell>
          <cell r="J2132" t="str">
            <v>03603436</v>
          </cell>
        </row>
        <row r="2133">
          <cell r="A2133">
            <v>3603437</v>
          </cell>
          <cell r="B2133" t="str">
            <v>CAZZOLA</v>
          </cell>
          <cell r="C2133" t="str">
            <v>GILIO</v>
          </cell>
          <cell r="D2133" t="str">
            <v>A.A. ATLETICA MALO</v>
          </cell>
          <cell r="E2133">
            <v>0</v>
          </cell>
          <cell r="F2133">
            <v>1946</v>
          </cell>
          <cell r="G2133">
            <v>0</v>
          </cell>
          <cell r="H2133" t="str">
            <v>VM</v>
          </cell>
          <cell r="I2133" t="str">
            <v>00132</v>
          </cell>
          <cell r="J2133" t="str">
            <v>03603437</v>
          </cell>
        </row>
        <row r="2134">
          <cell r="A2134">
            <v>3602271</v>
          </cell>
          <cell r="B2134" t="str">
            <v>CECCHETTO</v>
          </cell>
          <cell r="C2134" t="str">
            <v>ADRIANO</v>
          </cell>
          <cell r="D2134" t="str">
            <v>POL. DIL. MONTECCHIO PRECALCINO</v>
          </cell>
          <cell r="E2134">
            <v>0</v>
          </cell>
          <cell r="F2134">
            <v>1956</v>
          </cell>
          <cell r="G2134">
            <v>0</v>
          </cell>
          <cell r="H2134" t="str">
            <v>VM</v>
          </cell>
          <cell r="I2134" t="str">
            <v>00004</v>
          </cell>
          <cell r="J2134" t="str">
            <v>03602271</v>
          </cell>
        </row>
        <row r="2135">
          <cell r="A2135">
            <v>3603949</v>
          </cell>
          <cell r="B2135" t="str">
            <v>CENTOFANTE</v>
          </cell>
          <cell r="C2135" t="str">
            <v>GIORGIO</v>
          </cell>
          <cell r="D2135" t="str">
            <v>POLISPORTIVA DUEVILLE</v>
          </cell>
          <cell r="E2135">
            <v>0</v>
          </cell>
          <cell r="F2135">
            <v>1959</v>
          </cell>
          <cell r="G2135">
            <v>0</v>
          </cell>
          <cell r="H2135" t="str">
            <v>VM</v>
          </cell>
          <cell r="I2135" t="str">
            <v>00112</v>
          </cell>
          <cell r="J2135" t="str">
            <v>03603949</v>
          </cell>
        </row>
        <row r="2136">
          <cell r="A2136">
            <v>3607352</v>
          </cell>
          <cell r="B2136" t="str">
            <v>CEOLA</v>
          </cell>
          <cell r="C2136" t="str">
            <v>MAURIZIO</v>
          </cell>
          <cell r="D2136" t="str">
            <v>C.S.I. TEZZE SUL BRENTA</v>
          </cell>
          <cell r="E2136">
            <v>0</v>
          </cell>
          <cell r="F2136">
            <v>1962</v>
          </cell>
          <cell r="G2136">
            <v>0</v>
          </cell>
          <cell r="H2136" t="str">
            <v>VM</v>
          </cell>
          <cell r="I2136" t="str">
            <v>00134</v>
          </cell>
          <cell r="J2136" t="str">
            <v>03607352</v>
          </cell>
        </row>
        <row r="2137">
          <cell r="A2137">
            <v>3606486</v>
          </cell>
          <cell r="B2137" t="str">
            <v>CISCO</v>
          </cell>
          <cell r="C2137" t="str">
            <v>SILVIO</v>
          </cell>
          <cell r="D2137" t="str">
            <v>ATLETICA VALCHIAMPO</v>
          </cell>
          <cell r="E2137">
            <v>0</v>
          </cell>
          <cell r="F2137">
            <v>1962</v>
          </cell>
          <cell r="G2137">
            <v>0</v>
          </cell>
          <cell r="H2137" t="str">
            <v>VM</v>
          </cell>
          <cell r="I2137" t="str">
            <v>00140</v>
          </cell>
          <cell r="J2137" t="str">
            <v>03606486</v>
          </cell>
        </row>
        <row r="2138">
          <cell r="A2138">
            <v>3604091</v>
          </cell>
          <cell r="B2138" t="str">
            <v>COCCO</v>
          </cell>
          <cell r="C2138" t="str">
            <v>CARLO</v>
          </cell>
          <cell r="D2138" t="str">
            <v>CSI ATLETICA COLLI BERICI A.S.D.</v>
          </cell>
          <cell r="E2138">
            <v>0</v>
          </cell>
          <cell r="F2138">
            <v>1960</v>
          </cell>
          <cell r="G2138">
            <v>0</v>
          </cell>
          <cell r="H2138" t="str">
            <v>VM</v>
          </cell>
          <cell r="I2138" t="str">
            <v>00070</v>
          </cell>
          <cell r="J2138" t="str">
            <v>03604091</v>
          </cell>
        </row>
        <row r="2139">
          <cell r="A2139">
            <v>3606483</v>
          </cell>
          <cell r="B2139" t="str">
            <v>COLOSSO</v>
          </cell>
          <cell r="C2139" t="str">
            <v>ENZO</v>
          </cell>
          <cell r="D2139" t="str">
            <v>POLISPORTIVA DUEVILLE</v>
          </cell>
          <cell r="E2139">
            <v>0</v>
          </cell>
          <cell r="F2139">
            <v>1960</v>
          </cell>
          <cell r="G2139">
            <v>0</v>
          </cell>
          <cell r="H2139" t="str">
            <v>VM</v>
          </cell>
          <cell r="I2139" t="str">
            <v>00112</v>
          </cell>
          <cell r="J2139" t="str">
            <v>03606483</v>
          </cell>
        </row>
        <row r="2140">
          <cell r="A2140">
            <v>3602260</v>
          </cell>
          <cell r="B2140" t="str">
            <v>COLTRO</v>
          </cell>
          <cell r="C2140" t="str">
            <v>EROS GIULIANO</v>
          </cell>
          <cell r="D2140" t="str">
            <v>POL. DIL. MONTECCHIO PRECALCINO</v>
          </cell>
          <cell r="E2140">
            <v>0</v>
          </cell>
          <cell r="F2140">
            <v>1956</v>
          </cell>
          <cell r="G2140">
            <v>0</v>
          </cell>
          <cell r="H2140" t="str">
            <v>VM</v>
          </cell>
          <cell r="I2140" t="str">
            <v>00004</v>
          </cell>
          <cell r="J2140" t="str">
            <v>03602260</v>
          </cell>
        </row>
        <row r="2141">
          <cell r="A2141">
            <v>3607645</v>
          </cell>
          <cell r="B2141" t="str">
            <v>CRACCO</v>
          </cell>
          <cell r="C2141" t="str">
            <v>FLORINDO</v>
          </cell>
          <cell r="D2141" t="str">
            <v>ATLETICA CALDOGNO '93</v>
          </cell>
          <cell r="E2141">
            <v>0</v>
          </cell>
          <cell r="F2141">
            <v>1956</v>
          </cell>
          <cell r="G2141">
            <v>0</v>
          </cell>
          <cell r="H2141" t="str">
            <v>VM</v>
          </cell>
          <cell r="I2141" t="str">
            <v>00129</v>
          </cell>
          <cell r="J2141" t="str">
            <v>03607645</v>
          </cell>
        </row>
        <row r="2142">
          <cell r="A2142">
            <v>3604112</v>
          </cell>
          <cell r="B2142" t="str">
            <v>CRESTANI</v>
          </cell>
          <cell r="C2142" t="str">
            <v>GIANFRANCO</v>
          </cell>
          <cell r="D2142" t="str">
            <v>POLISPORTIVA DUEVILLE</v>
          </cell>
          <cell r="E2142">
            <v>0</v>
          </cell>
          <cell r="F2142">
            <v>1961</v>
          </cell>
          <cell r="G2142">
            <v>0</v>
          </cell>
          <cell r="H2142" t="str">
            <v>VM</v>
          </cell>
          <cell r="I2142" t="str">
            <v>00112</v>
          </cell>
          <cell r="J2142" t="str">
            <v>03604112</v>
          </cell>
        </row>
        <row r="2143">
          <cell r="A2143">
            <v>3605207</v>
          </cell>
          <cell r="B2143" t="str">
            <v>CRIVELLARO</v>
          </cell>
          <cell r="C2143" t="str">
            <v>BERNARDINO</v>
          </cell>
          <cell r="D2143" t="str">
            <v>AMICI DELL'ATLETICA VICENZA</v>
          </cell>
          <cell r="E2143">
            <v>0</v>
          </cell>
          <cell r="F2143">
            <v>1958</v>
          </cell>
          <cell r="G2143">
            <v>0</v>
          </cell>
          <cell r="H2143" t="str">
            <v>VM</v>
          </cell>
          <cell r="I2143" t="str">
            <v>00265</v>
          </cell>
          <cell r="J2143" t="str">
            <v>03605207</v>
          </cell>
        </row>
        <row r="2144">
          <cell r="A2144">
            <v>3606484</v>
          </cell>
          <cell r="B2144" t="str">
            <v>DALLA POZZA</v>
          </cell>
          <cell r="C2144" t="str">
            <v>LUCIANO</v>
          </cell>
          <cell r="D2144" t="str">
            <v>POLISPORTIVA DUEVILLE</v>
          </cell>
          <cell r="E2144">
            <v>0</v>
          </cell>
          <cell r="F2144">
            <v>1963</v>
          </cell>
          <cell r="G2144">
            <v>0</v>
          </cell>
          <cell r="H2144" t="str">
            <v>VM</v>
          </cell>
          <cell r="I2144" t="str">
            <v>00112</v>
          </cell>
          <cell r="J2144" t="str">
            <v>03606484</v>
          </cell>
        </row>
        <row r="2145">
          <cell r="A2145">
            <v>3603488</v>
          </cell>
          <cell r="B2145" t="str">
            <v>DALLE MOLLE</v>
          </cell>
          <cell r="C2145" t="str">
            <v>GIOVANNI</v>
          </cell>
          <cell r="D2145" t="str">
            <v>A.A. ATLETICA MALO</v>
          </cell>
          <cell r="E2145">
            <v>0</v>
          </cell>
          <cell r="F2145">
            <v>1963</v>
          </cell>
          <cell r="G2145">
            <v>0</v>
          </cell>
          <cell r="H2145" t="str">
            <v>VM</v>
          </cell>
          <cell r="I2145" t="str">
            <v>00132</v>
          </cell>
          <cell r="J2145" t="str">
            <v>03603488</v>
          </cell>
        </row>
        <row r="2146">
          <cell r="A2146">
            <v>3602990</v>
          </cell>
          <cell r="B2146" t="str">
            <v>DANZO</v>
          </cell>
          <cell r="C2146" t="str">
            <v>LUCIANO</v>
          </cell>
          <cell r="D2146" t="str">
            <v>GRUPPO SPORTIVO ALPINI VICENZA</v>
          </cell>
          <cell r="E2146">
            <v>0</v>
          </cell>
          <cell r="F2146">
            <v>1957</v>
          </cell>
          <cell r="G2146">
            <v>0</v>
          </cell>
          <cell r="H2146" t="str">
            <v>VM</v>
          </cell>
          <cell r="I2146" t="str">
            <v>00288</v>
          </cell>
          <cell r="J2146" t="str">
            <v>03602990</v>
          </cell>
        </row>
        <row r="2147">
          <cell r="A2147">
            <v>3605626</v>
          </cell>
          <cell r="B2147" t="str">
            <v>DAVIA</v>
          </cell>
          <cell r="C2147" t="str">
            <v>DAVIDE</v>
          </cell>
          <cell r="D2147" t="str">
            <v>ARCES</v>
          </cell>
          <cell r="E2147">
            <v>0</v>
          </cell>
          <cell r="F2147">
            <v>1961</v>
          </cell>
          <cell r="G2147">
            <v>0</v>
          </cell>
          <cell r="H2147" t="str">
            <v>VM</v>
          </cell>
          <cell r="I2147" t="str">
            <v>00339</v>
          </cell>
          <cell r="J2147" t="str">
            <v>03605626</v>
          </cell>
        </row>
        <row r="2148">
          <cell r="A2148">
            <v>3603449</v>
          </cell>
          <cell r="B2148" t="str">
            <v>FILIPPI FARMAR</v>
          </cell>
          <cell r="C2148" t="str">
            <v>ANTONIO</v>
          </cell>
          <cell r="D2148" t="str">
            <v>A.A. ATLETICA MALO</v>
          </cell>
          <cell r="E2148">
            <v>0</v>
          </cell>
          <cell r="F2148">
            <v>1943</v>
          </cell>
          <cell r="G2148">
            <v>0</v>
          </cell>
          <cell r="H2148" t="str">
            <v>VM</v>
          </cell>
          <cell r="I2148" t="str">
            <v>00132</v>
          </cell>
          <cell r="J2148" t="str">
            <v>03603449</v>
          </cell>
        </row>
        <row r="2149">
          <cell r="A2149">
            <v>3603759</v>
          </cell>
          <cell r="B2149" t="str">
            <v>FIORASO</v>
          </cell>
          <cell r="C2149" t="str">
            <v>ROBERTO</v>
          </cell>
          <cell r="D2149" t="str">
            <v>G.S. LEONICENA</v>
          </cell>
          <cell r="E2149">
            <v>0</v>
          </cell>
          <cell r="F2149">
            <v>1949</v>
          </cell>
          <cell r="G2149">
            <v>0</v>
          </cell>
          <cell r="H2149" t="str">
            <v>VM</v>
          </cell>
          <cell r="I2149" t="str">
            <v>00136</v>
          </cell>
          <cell r="J2149" t="str">
            <v>03603759</v>
          </cell>
        </row>
        <row r="2150">
          <cell r="A2150">
            <v>3602975</v>
          </cell>
          <cell r="B2150" t="str">
            <v>FONTANA</v>
          </cell>
          <cell r="C2150" t="str">
            <v>FERDINANDO</v>
          </cell>
          <cell r="D2150" t="str">
            <v>POLISPORTIVA DUEVILLE</v>
          </cell>
          <cell r="E2150">
            <v>0</v>
          </cell>
          <cell r="F2150">
            <v>1959</v>
          </cell>
          <cell r="G2150">
            <v>0</v>
          </cell>
          <cell r="H2150" t="str">
            <v>VM</v>
          </cell>
          <cell r="I2150" t="str">
            <v>00112</v>
          </cell>
          <cell r="J2150" t="str">
            <v>03602975</v>
          </cell>
        </row>
        <row r="2151">
          <cell r="A2151">
            <v>3602632</v>
          </cell>
          <cell r="B2151" t="str">
            <v>FONTANA</v>
          </cell>
          <cell r="C2151" t="str">
            <v>URBANO</v>
          </cell>
          <cell r="D2151" t="str">
            <v>A.S.D. VALLI DEL PASUBIO</v>
          </cell>
          <cell r="E2151">
            <v>0</v>
          </cell>
          <cell r="F2151">
            <v>1959</v>
          </cell>
          <cell r="G2151">
            <v>0</v>
          </cell>
          <cell r="H2151" t="str">
            <v>VM</v>
          </cell>
          <cell r="I2151" t="str">
            <v>00073</v>
          </cell>
          <cell r="J2151" t="str">
            <v>03602632</v>
          </cell>
        </row>
        <row r="2152">
          <cell r="A2152">
            <v>3603059</v>
          </cell>
          <cell r="B2152" t="str">
            <v>FRACASSO</v>
          </cell>
          <cell r="C2152" t="str">
            <v>OLINTO</v>
          </cell>
          <cell r="D2152" t="str">
            <v>ATLETICA ARZIGNANO</v>
          </cell>
          <cell r="E2152">
            <v>0</v>
          </cell>
          <cell r="F2152">
            <v>1961</v>
          </cell>
          <cell r="G2152">
            <v>0</v>
          </cell>
          <cell r="H2152" t="str">
            <v>VM</v>
          </cell>
          <cell r="I2152" t="str">
            <v>00131</v>
          </cell>
          <cell r="J2152" t="str">
            <v>03603059</v>
          </cell>
        </row>
        <row r="2153">
          <cell r="A2153">
            <v>3606012</v>
          </cell>
          <cell r="B2153" t="str">
            <v>FRANCO</v>
          </cell>
          <cell r="C2153" t="str">
            <v>MARCO</v>
          </cell>
          <cell r="D2153" t="str">
            <v>POLISPORTIVA SALF ALTOPADOVANA</v>
          </cell>
          <cell r="E2153">
            <v>0</v>
          </cell>
          <cell r="F2153">
            <v>1963</v>
          </cell>
          <cell r="G2153">
            <v>0</v>
          </cell>
          <cell r="H2153" t="str">
            <v>VM</v>
          </cell>
          <cell r="I2153" t="str">
            <v>00145</v>
          </cell>
          <cell r="J2153" t="str">
            <v>03606012</v>
          </cell>
        </row>
        <row r="2154">
          <cell r="A2154">
            <v>3603882</v>
          </cell>
          <cell r="B2154" t="str">
            <v>FRASSONI</v>
          </cell>
          <cell r="C2154" t="str">
            <v>FABRIZIO</v>
          </cell>
          <cell r="D2154" t="str">
            <v>ATLETICA CALDOGNO '93</v>
          </cell>
          <cell r="E2154">
            <v>0</v>
          </cell>
          <cell r="F2154">
            <v>1958</v>
          </cell>
          <cell r="G2154">
            <v>0</v>
          </cell>
          <cell r="H2154" t="str">
            <v>VM</v>
          </cell>
          <cell r="I2154" t="str">
            <v>00129</v>
          </cell>
          <cell r="J2154" t="str">
            <v>03603882</v>
          </cell>
        </row>
        <row r="2155">
          <cell r="A2155">
            <v>3603233</v>
          </cell>
          <cell r="B2155" t="str">
            <v>GENTILIN</v>
          </cell>
          <cell r="C2155" t="str">
            <v>SILVANO</v>
          </cell>
          <cell r="D2155" t="str">
            <v>ATLETICA TRISSINO</v>
          </cell>
          <cell r="E2155">
            <v>0</v>
          </cell>
          <cell r="F2155">
            <v>1960</v>
          </cell>
          <cell r="G2155">
            <v>0</v>
          </cell>
          <cell r="H2155" t="str">
            <v>VM</v>
          </cell>
          <cell r="I2155" t="str">
            <v>00230</v>
          </cell>
          <cell r="J2155" t="str">
            <v>03603233</v>
          </cell>
        </row>
        <row r="2156">
          <cell r="A2156">
            <v>3602964</v>
          </cell>
          <cell r="B2156" t="str">
            <v>GIROTTO</v>
          </cell>
          <cell r="C2156" t="str">
            <v>GIUSEPPE</v>
          </cell>
          <cell r="D2156" t="str">
            <v>AMICI DELL'ATLETICA VICENZA</v>
          </cell>
          <cell r="E2156">
            <v>0</v>
          </cell>
          <cell r="F2156">
            <v>1962</v>
          </cell>
          <cell r="G2156">
            <v>0</v>
          </cell>
          <cell r="H2156" t="str">
            <v>VM</v>
          </cell>
          <cell r="I2156" t="str">
            <v>00265</v>
          </cell>
          <cell r="J2156" t="str">
            <v>03602964</v>
          </cell>
        </row>
        <row r="2157">
          <cell r="A2157">
            <v>3603489</v>
          </cell>
          <cell r="B2157" t="str">
            <v>GRIGOLETTO</v>
          </cell>
          <cell r="C2157" t="str">
            <v>EMANUELE</v>
          </cell>
          <cell r="D2157" t="str">
            <v>A.A. ATLETICA MALO</v>
          </cell>
          <cell r="E2157">
            <v>0</v>
          </cell>
          <cell r="F2157">
            <v>1963</v>
          </cell>
          <cell r="G2157">
            <v>0</v>
          </cell>
          <cell r="H2157" t="str">
            <v>VM</v>
          </cell>
          <cell r="I2157" t="str">
            <v>00132</v>
          </cell>
          <cell r="J2157" t="str">
            <v>03603489</v>
          </cell>
        </row>
        <row r="2158">
          <cell r="A2158">
            <v>3602507</v>
          </cell>
          <cell r="B2158" t="str">
            <v>KNAPTON</v>
          </cell>
          <cell r="C2158" t="str">
            <v>MICHAEL</v>
          </cell>
          <cell r="D2158" t="str">
            <v>ATLETICA UNION CREAZZO A.S.D.</v>
          </cell>
          <cell r="E2158">
            <v>0</v>
          </cell>
          <cell r="F2158">
            <v>1950</v>
          </cell>
          <cell r="G2158">
            <v>0</v>
          </cell>
          <cell r="H2158" t="str">
            <v>VM</v>
          </cell>
          <cell r="I2158" t="str">
            <v>00101</v>
          </cell>
          <cell r="J2158" t="str">
            <v>03602507</v>
          </cell>
        </row>
        <row r="2159">
          <cell r="A2159">
            <v>3602513</v>
          </cell>
          <cell r="B2159" t="str">
            <v>LONGHIN</v>
          </cell>
          <cell r="C2159" t="str">
            <v>DIEGO</v>
          </cell>
          <cell r="D2159" t="str">
            <v>ATLETICA UNION CREAZZO A.S.D.</v>
          </cell>
          <cell r="E2159">
            <v>0</v>
          </cell>
          <cell r="F2159">
            <v>1963</v>
          </cell>
          <cell r="G2159">
            <v>0</v>
          </cell>
          <cell r="H2159" t="str">
            <v>VM</v>
          </cell>
          <cell r="I2159" t="str">
            <v>00101</v>
          </cell>
          <cell r="J2159" t="str">
            <v>03602513</v>
          </cell>
        </row>
        <row r="2160">
          <cell r="A2160">
            <v>3603890</v>
          </cell>
          <cell r="B2160" t="str">
            <v>LORA</v>
          </cell>
          <cell r="C2160" t="str">
            <v>ENZO</v>
          </cell>
          <cell r="D2160" t="str">
            <v>ATLETICA CALDOGNO '93</v>
          </cell>
          <cell r="E2160">
            <v>0</v>
          </cell>
          <cell r="F2160">
            <v>1957</v>
          </cell>
          <cell r="G2160">
            <v>0</v>
          </cell>
          <cell r="H2160" t="str">
            <v>VM</v>
          </cell>
          <cell r="I2160" t="str">
            <v>00129</v>
          </cell>
          <cell r="J2160" t="str">
            <v>03603890</v>
          </cell>
        </row>
        <row r="2161">
          <cell r="A2161">
            <v>3603130</v>
          </cell>
          <cell r="B2161" t="str">
            <v>LORIA</v>
          </cell>
          <cell r="C2161" t="str">
            <v>SAVERIO</v>
          </cell>
          <cell r="D2161" t="str">
            <v>A.S.D. VALLI DEL PASUBIO</v>
          </cell>
          <cell r="E2161">
            <v>0</v>
          </cell>
          <cell r="F2161">
            <v>1962</v>
          </cell>
          <cell r="G2161">
            <v>0</v>
          </cell>
          <cell r="H2161" t="str">
            <v>VM</v>
          </cell>
          <cell r="I2161" t="str">
            <v>00073</v>
          </cell>
          <cell r="J2161" t="str">
            <v>03603130</v>
          </cell>
        </row>
        <row r="2162">
          <cell r="A2162">
            <v>3604093</v>
          </cell>
          <cell r="B2162" t="str">
            <v>MAGRIN</v>
          </cell>
          <cell r="C2162" t="str">
            <v>PIETRO</v>
          </cell>
          <cell r="D2162" t="str">
            <v>CSI ATLETICA COLLI BERICI A.S.D.</v>
          </cell>
          <cell r="E2162">
            <v>0</v>
          </cell>
          <cell r="F2162">
            <v>1961</v>
          </cell>
          <cell r="G2162">
            <v>0</v>
          </cell>
          <cell r="H2162" t="str">
            <v>VM</v>
          </cell>
          <cell r="I2162" t="str">
            <v>00070</v>
          </cell>
          <cell r="J2162" t="str">
            <v>03604093</v>
          </cell>
        </row>
        <row r="2163">
          <cell r="A2163">
            <v>3602315</v>
          </cell>
          <cell r="B2163" t="str">
            <v>MAISTRELLO</v>
          </cell>
          <cell r="C2163" t="str">
            <v>ROBERTO</v>
          </cell>
          <cell r="D2163" t="str">
            <v>POL. DIL. MONTECCHIO PRECALCINO</v>
          </cell>
          <cell r="E2163">
            <v>0</v>
          </cell>
          <cell r="F2163">
            <v>1961</v>
          </cell>
          <cell r="G2163">
            <v>0</v>
          </cell>
          <cell r="H2163" t="str">
            <v>VM</v>
          </cell>
          <cell r="I2163" t="str">
            <v>00004</v>
          </cell>
          <cell r="J2163" t="str">
            <v>03602315</v>
          </cell>
        </row>
        <row r="2164">
          <cell r="A2164">
            <v>3602285</v>
          </cell>
          <cell r="B2164" t="str">
            <v>MARAGNO</v>
          </cell>
          <cell r="C2164" t="str">
            <v>MAURIZIO</v>
          </cell>
          <cell r="D2164" t="str">
            <v>POL. DIL. MONTECCHIO PRECALCINO</v>
          </cell>
          <cell r="E2164">
            <v>0</v>
          </cell>
          <cell r="F2164">
            <v>1955</v>
          </cell>
          <cell r="G2164">
            <v>0</v>
          </cell>
          <cell r="H2164" t="str">
            <v>VM</v>
          </cell>
          <cell r="I2164" t="str">
            <v>00004</v>
          </cell>
          <cell r="J2164" t="str">
            <v>03602285</v>
          </cell>
        </row>
        <row r="2165">
          <cell r="A2165">
            <v>3603762</v>
          </cell>
          <cell r="B2165" t="str">
            <v>MASETTO</v>
          </cell>
          <cell r="C2165" t="str">
            <v>GIOVANNI</v>
          </cell>
          <cell r="D2165" t="str">
            <v>G.S. LEONICENA</v>
          </cell>
          <cell r="E2165">
            <v>0</v>
          </cell>
          <cell r="F2165">
            <v>1944</v>
          </cell>
          <cell r="G2165">
            <v>0</v>
          </cell>
          <cell r="H2165" t="str">
            <v>VM</v>
          </cell>
          <cell r="I2165" t="str">
            <v>00136</v>
          </cell>
          <cell r="J2165" t="str">
            <v>03603762</v>
          </cell>
        </row>
        <row r="2166">
          <cell r="A2166">
            <v>3607225</v>
          </cell>
          <cell r="B2166" t="str">
            <v>MASSIGNAN</v>
          </cell>
          <cell r="C2166" t="str">
            <v>LUIGI</v>
          </cell>
          <cell r="D2166" t="str">
            <v>ATLETICA TRISSINO</v>
          </cell>
          <cell r="E2166">
            <v>0</v>
          </cell>
          <cell r="F2166">
            <v>1956</v>
          </cell>
          <cell r="G2166">
            <v>0</v>
          </cell>
          <cell r="H2166" t="str">
            <v>VM</v>
          </cell>
          <cell r="I2166" t="str">
            <v>00230</v>
          </cell>
          <cell r="J2166" t="str">
            <v>03607225</v>
          </cell>
        </row>
        <row r="2167">
          <cell r="A2167">
            <v>3602226</v>
          </cell>
          <cell r="B2167" t="str">
            <v>MASTELLA</v>
          </cell>
          <cell r="C2167" t="str">
            <v>ENRICO</v>
          </cell>
          <cell r="D2167" t="str">
            <v>G.S. VICENZA EST</v>
          </cell>
          <cell r="E2167">
            <v>0</v>
          </cell>
          <cell r="F2167">
            <v>1957</v>
          </cell>
          <cell r="G2167">
            <v>0</v>
          </cell>
          <cell r="H2167" t="str">
            <v>VM</v>
          </cell>
          <cell r="I2167" t="str">
            <v>00139</v>
          </cell>
          <cell r="J2167" t="str">
            <v>03602226</v>
          </cell>
        </row>
        <row r="2168">
          <cell r="A2168">
            <v>3603462</v>
          </cell>
          <cell r="B2168" t="str">
            <v>MORANDIN</v>
          </cell>
          <cell r="C2168" t="str">
            <v>GIUSEPPE</v>
          </cell>
          <cell r="D2168" t="str">
            <v>A.A. ATLETICA MALO</v>
          </cell>
          <cell r="E2168">
            <v>0</v>
          </cell>
          <cell r="F2168">
            <v>1949</v>
          </cell>
          <cell r="G2168">
            <v>0</v>
          </cell>
          <cell r="H2168" t="str">
            <v>VM</v>
          </cell>
          <cell r="I2168" t="str">
            <v>00132</v>
          </cell>
          <cell r="J2168" t="str">
            <v>03603462</v>
          </cell>
        </row>
        <row r="2169">
          <cell r="A2169">
            <v>3604889</v>
          </cell>
          <cell r="B2169" t="str">
            <v>NICOLINI</v>
          </cell>
          <cell r="C2169" t="str">
            <v>DANIELE</v>
          </cell>
          <cell r="D2169" t="str">
            <v>A.P.D. VALDAGNO</v>
          </cell>
          <cell r="E2169">
            <v>0</v>
          </cell>
          <cell r="F2169">
            <v>1955</v>
          </cell>
          <cell r="G2169">
            <v>0</v>
          </cell>
          <cell r="H2169" t="str">
            <v>VM</v>
          </cell>
          <cell r="I2169" t="str">
            <v>00135</v>
          </cell>
          <cell r="J2169" t="str">
            <v>03604889</v>
          </cell>
        </row>
        <row r="2170">
          <cell r="A2170">
            <v>3602530</v>
          </cell>
          <cell r="B2170" t="str">
            <v>PALMA</v>
          </cell>
          <cell r="C2170" t="str">
            <v>FRANCESCO</v>
          </cell>
          <cell r="D2170" t="str">
            <v>ATLETICA UNION CREAZZO A.S.D.</v>
          </cell>
          <cell r="E2170">
            <v>0</v>
          </cell>
          <cell r="F2170">
            <v>1961</v>
          </cell>
          <cell r="G2170">
            <v>0</v>
          </cell>
          <cell r="H2170" t="str">
            <v>VM</v>
          </cell>
          <cell r="I2170" t="str">
            <v>00101</v>
          </cell>
          <cell r="J2170" t="str">
            <v>03602530</v>
          </cell>
        </row>
        <row r="2171">
          <cell r="A2171">
            <v>3604524</v>
          </cell>
          <cell r="B2171" t="str">
            <v>PAULON</v>
          </cell>
          <cell r="C2171" t="str">
            <v>STEFANO</v>
          </cell>
          <cell r="D2171" t="str">
            <v>AMICI DELL'ATLETICA VICENZA</v>
          </cell>
          <cell r="E2171">
            <v>0</v>
          </cell>
          <cell r="F2171">
            <v>1956</v>
          </cell>
          <cell r="G2171">
            <v>0</v>
          </cell>
          <cell r="H2171" t="str">
            <v>VM</v>
          </cell>
          <cell r="I2171" t="str">
            <v>00265</v>
          </cell>
          <cell r="J2171" t="str">
            <v>03604524</v>
          </cell>
        </row>
        <row r="2172">
          <cell r="A2172">
            <v>3603984</v>
          </cell>
          <cell r="B2172" t="str">
            <v>PELLANDA</v>
          </cell>
          <cell r="C2172" t="str">
            <v>ANGELO</v>
          </cell>
          <cell r="D2172" t="str">
            <v>POLISPORTIVA DUEVILLE</v>
          </cell>
          <cell r="E2172">
            <v>0</v>
          </cell>
          <cell r="F2172">
            <v>1954</v>
          </cell>
          <cell r="G2172">
            <v>0</v>
          </cell>
          <cell r="H2172" t="str">
            <v>VM</v>
          </cell>
          <cell r="I2172" t="str">
            <v>00112</v>
          </cell>
          <cell r="J2172" t="str">
            <v>03603984</v>
          </cell>
        </row>
        <row r="2173">
          <cell r="A2173">
            <v>3600715</v>
          </cell>
          <cell r="B2173" t="str">
            <v>PELLANDA</v>
          </cell>
          <cell r="C2173" t="str">
            <v>GERARDO</v>
          </cell>
          <cell r="D2173" t="str">
            <v>C.S.I. TEZZE SUL BRENTA</v>
          </cell>
          <cell r="E2173">
            <v>0</v>
          </cell>
          <cell r="F2173">
            <v>1956</v>
          </cell>
          <cell r="G2173">
            <v>0</v>
          </cell>
          <cell r="H2173" t="str">
            <v>VM</v>
          </cell>
          <cell r="I2173" t="str">
            <v>00134</v>
          </cell>
          <cell r="J2173" t="str">
            <v>03600715</v>
          </cell>
        </row>
        <row r="2174">
          <cell r="A2174">
            <v>3603217</v>
          </cell>
          <cell r="B2174" t="str">
            <v>PELLIZZARO</v>
          </cell>
          <cell r="C2174" t="str">
            <v>LUIGI</v>
          </cell>
          <cell r="D2174" t="str">
            <v>ATLETICA TRISSINO</v>
          </cell>
          <cell r="E2174">
            <v>0</v>
          </cell>
          <cell r="F2174">
            <v>1960</v>
          </cell>
          <cell r="G2174">
            <v>0</v>
          </cell>
          <cell r="H2174" t="str">
            <v>VM</v>
          </cell>
          <cell r="I2174" t="str">
            <v>00230</v>
          </cell>
          <cell r="J2174" t="str">
            <v>03603217</v>
          </cell>
        </row>
        <row r="2175">
          <cell r="A2175">
            <v>3602262</v>
          </cell>
          <cell r="B2175" t="str">
            <v>PESAVENTO</v>
          </cell>
          <cell r="C2175" t="str">
            <v>SERGIO</v>
          </cell>
          <cell r="D2175" t="str">
            <v>POL. DIL. MONTECCHIO PRECALCINO</v>
          </cell>
          <cell r="E2175">
            <v>0</v>
          </cell>
          <cell r="F2175">
            <v>1958</v>
          </cell>
          <cell r="G2175">
            <v>0</v>
          </cell>
          <cell r="H2175" t="str">
            <v>VM</v>
          </cell>
          <cell r="I2175" t="str">
            <v>00004</v>
          </cell>
          <cell r="J2175" t="str">
            <v>03602262</v>
          </cell>
        </row>
        <row r="2176">
          <cell r="A2176">
            <v>3603085</v>
          </cell>
          <cell r="B2176" t="str">
            <v>PIERINI</v>
          </cell>
          <cell r="C2176" t="str">
            <v>GIOVANNI</v>
          </cell>
          <cell r="D2176" t="str">
            <v>ATLETICA ARZIGNANO</v>
          </cell>
          <cell r="E2176">
            <v>0</v>
          </cell>
          <cell r="F2176">
            <v>1962</v>
          </cell>
          <cell r="G2176">
            <v>0</v>
          </cell>
          <cell r="H2176" t="str">
            <v>VM</v>
          </cell>
          <cell r="I2176" t="str">
            <v>00131</v>
          </cell>
          <cell r="J2176" t="str">
            <v>03603085</v>
          </cell>
        </row>
        <row r="2177">
          <cell r="A2177">
            <v>3603464</v>
          </cell>
          <cell r="B2177" t="str">
            <v>PIETROBELLI</v>
          </cell>
          <cell r="C2177" t="str">
            <v>MIRCO</v>
          </cell>
          <cell r="D2177" t="str">
            <v>A.A. ATLETICA MALO</v>
          </cell>
          <cell r="E2177">
            <v>0</v>
          </cell>
          <cell r="F2177">
            <v>1962</v>
          </cell>
          <cell r="G2177">
            <v>0</v>
          </cell>
          <cell r="H2177" t="str">
            <v>VM</v>
          </cell>
          <cell r="I2177" t="str">
            <v>00132</v>
          </cell>
          <cell r="J2177" t="str">
            <v>03603464</v>
          </cell>
        </row>
        <row r="2178">
          <cell r="A2178">
            <v>3607227</v>
          </cell>
          <cell r="B2178" t="str">
            <v>PILLAN</v>
          </cell>
          <cell r="C2178" t="str">
            <v>AMPELIO</v>
          </cell>
          <cell r="D2178" t="str">
            <v>GRUPPO SPORTIVO ALPINI VICENZA</v>
          </cell>
          <cell r="E2178">
            <v>0</v>
          </cell>
          <cell r="F2178">
            <v>1939</v>
          </cell>
          <cell r="G2178">
            <v>0</v>
          </cell>
          <cell r="H2178" t="str">
            <v>VM</v>
          </cell>
          <cell r="I2178" t="str">
            <v>00288</v>
          </cell>
          <cell r="J2178" t="str">
            <v>03607227</v>
          </cell>
        </row>
        <row r="2179">
          <cell r="A2179">
            <v>3603909</v>
          </cell>
          <cell r="B2179" t="str">
            <v>PINAROLI</v>
          </cell>
          <cell r="C2179" t="str">
            <v>ALBERTO</v>
          </cell>
          <cell r="D2179" t="str">
            <v>ATLETICA CALDOGNO '93</v>
          </cell>
          <cell r="E2179">
            <v>0</v>
          </cell>
          <cell r="F2179">
            <v>1959</v>
          </cell>
          <cell r="G2179">
            <v>0</v>
          </cell>
          <cell r="H2179" t="str">
            <v>VM</v>
          </cell>
          <cell r="I2179" t="str">
            <v>00129</v>
          </cell>
          <cell r="J2179" t="str">
            <v>03603909</v>
          </cell>
        </row>
        <row r="2180">
          <cell r="A2180">
            <v>3603466</v>
          </cell>
          <cell r="B2180" t="str">
            <v>PORRA</v>
          </cell>
          <cell r="C2180" t="str">
            <v>FABIO</v>
          </cell>
          <cell r="D2180" t="str">
            <v>A.A. ATLETICA MALO</v>
          </cell>
          <cell r="E2180">
            <v>0</v>
          </cell>
          <cell r="F2180">
            <v>1963</v>
          </cell>
          <cell r="G2180">
            <v>0</v>
          </cell>
          <cell r="H2180" t="str">
            <v>VM</v>
          </cell>
          <cell r="I2180" t="str">
            <v>00132</v>
          </cell>
          <cell r="J2180" t="str">
            <v>03603466</v>
          </cell>
        </row>
        <row r="2181">
          <cell r="A2181">
            <v>3603764</v>
          </cell>
          <cell r="B2181" t="str">
            <v>POZZAN</v>
          </cell>
          <cell r="C2181" t="str">
            <v>SILVANO</v>
          </cell>
          <cell r="D2181" t="str">
            <v>G.S. LEONICENA</v>
          </cell>
          <cell r="E2181">
            <v>0</v>
          </cell>
          <cell r="F2181">
            <v>1959</v>
          </cell>
          <cell r="G2181">
            <v>0</v>
          </cell>
          <cell r="H2181" t="str">
            <v>VM</v>
          </cell>
          <cell r="I2181" t="str">
            <v>00136</v>
          </cell>
          <cell r="J2181" t="str">
            <v>03603764</v>
          </cell>
        </row>
        <row r="2182">
          <cell r="A2182">
            <v>3603468</v>
          </cell>
          <cell r="B2182" t="str">
            <v>POZZER</v>
          </cell>
          <cell r="C2182" t="str">
            <v>GIOVANNI LUIGI</v>
          </cell>
          <cell r="D2182" t="str">
            <v>A.A. ATLETICA MALO</v>
          </cell>
          <cell r="E2182">
            <v>0</v>
          </cell>
          <cell r="F2182">
            <v>1961</v>
          </cell>
          <cell r="G2182">
            <v>0</v>
          </cell>
          <cell r="H2182" t="str">
            <v>VM</v>
          </cell>
          <cell r="I2182" t="str">
            <v>00132</v>
          </cell>
          <cell r="J2182" t="str">
            <v>03603468</v>
          </cell>
        </row>
        <row r="2183">
          <cell r="A2183">
            <v>3605173</v>
          </cell>
          <cell r="B2183" t="str">
            <v>RENZI</v>
          </cell>
          <cell r="C2183" t="str">
            <v>RENZO</v>
          </cell>
          <cell r="D2183" t="str">
            <v>ATLETICA CALDOGNO '93</v>
          </cell>
          <cell r="E2183">
            <v>0</v>
          </cell>
          <cell r="F2183">
            <v>1963</v>
          </cell>
          <cell r="G2183">
            <v>0</v>
          </cell>
          <cell r="H2183" t="str">
            <v>VM</v>
          </cell>
          <cell r="I2183" t="str">
            <v>00129</v>
          </cell>
          <cell r="J2183" t="str">
            <v>03605173</v>
          </cell>
        </row>
        <row r="2184">
          <cell r="A2184">
            <v>3602969</v>
          </cell>
          <cell r="B2184" t="str">
            <v>RIGODANZO</v>
          </cell>
          <cell r="C2184" t="str">
            <v>PAOLO</v>
          </cell>
          <cell r="D2184" t="str">
            <v>AMICI DELL'ATLETICA VICENZA</v>
          </cell>
          <cell r="E2184">
            <v>0</v>
          </cell>
          <cell r="F2184">
            <v>1960</v>
          </cell>
          <cell r="G2184">
            <v>0</v>
          </cell>
          <cell r="H2184" t="str">
            <v>VM</v>
          </cell>
          <cell r="I2184" t="str">
            <v>00265</v>
          </cell>
          <cell r="J2184" t="str">
            <v>03602969</v>
          </cell>
        </row>
        <row r="2185">
          <cell r="A2185">
            <v>3604933</v>
          </cell>
          <cell r="B2185" t="str">
            <v>RIGONI</v>
          </cell>
          <cell r="C2185" t="str">
            <v>NAZZARENO</v>
          </cell>
          <cell r="D2185" t="str">
            <v>AURORA 76</v>
          </cell>
          <cell r="E2185">
            <v>0</v>
          </cell>
          <cell r="F2185">
            <v>1960</v>
          </cell>
          <cell r="G2185">
            <v>0</v>
          </cell>
          <cell r="H2185" t="str">
            <v>VM</v>
          </cell>
          <cell r="I2185" t="str">
            <v>00039</v>
          </cell>
          <cell r="J2185" t="str">
            <v>03604933</v>
          </cell>
        </row>
        <row r="2186">
          <cell r="A2186">
            <v>3603472</v>
          </cell>
          <cell r="B2186" t="str">
            <v>RIGONI</v>
          </cell>
          <cell r="C2186" t="str">
            <v>SILVANO</v>
          </cell>
          <cell r="D2186" t="str">
            <v>A.A. ATLETICA MALO</v>
          </cell>
          <cell r="E2186">
            <v>0</v>
          </cell>
          <cell r="F2186">
            <v>1954</v>
          </cell>
          <cell r="G2186">
            <v>0</v>
          </cell>
          <cell r="H2186" t="str">
            <v>VM</v>
          </cell>
          <cell r="I2186" t="str">
            <v>00132</v>
          </cell>
          <cell r="J2186" t="str">
            <v>03603472</v>
          </cell>
        </row>
        <row r="2187">
          <cell r="A2187">
            <v>3603995</v>
          </cell>
          <cell r="B2187" t="str">
            <v>RIZZATO</v>
          </cell>
          <cell r="C2187" t="str">
            <v>PIERANTONIO</v>
          </cell>
          <cell r="D2187" t="str">
            <v>POLISPORTIVA DUEVILLE</v>
          </cell>
          <cell r="E2187">
            <v>0</v>
          </cell>
          <cell r="F2187">
            <v>1950</v>
          </cell>
          <cell r="G2187">
            <v>0</v>
          </cell>
          <cell r="H2187" t="str">
            <v>VM</v>
          </cell>
          <cell r="I2187" t="str">
            <v>00112</v>
          </cell>
          <cell r="J2187" t="str">
            <v>03603995</v>
          </cell>
        </row>
        <row r="2188">
          <cell r="A2188">
            <v>3603493</v>
          </cell>
          <cell r="B2188" t="str">
            <v>ROMAN</v>
          </cell>
          <cell r="C2188" t="str">
            <v>STEFANO</v>
          </cell>
          <cell r="D2188" t="str">
            <v>A.A. ATLETICA MALO</v>
          </cell>
          <cell r="E2188">
            <v>0</v>
          </cell>
          <cell r="F2188">
            <v>1961</v>
          </cell>
          <cell r="G2188">
            <v>0</v>
          </cell>
          <cell r="H2188" t="str">
            <v>VM</v>
          </cell>
          <cell r="I2188" t="str">
            <v>00132</v>
          </cell>
          <cell r="J2188" t="str">
            <v>03603493</v>
          </cell>
        </row>
        <row r="2189">
          <cell r="A2189">
            <v>3602263</v>
          </cell>
          <cell r="B2189" t="str">
            <v>ROSSI</v>
          </cell>
          <cell r="C2189" t="str">
            <v>IVANO</v>
          </cell>
          <cell r="D2189" t="str">
            <v>POL. DIL. MONTECCHIO PRECALCINO</v>
          </cell>
          <cell r="E2189">
            <v>0</v>
          </cell>
          <cell r="F2189">
            <v>1960</v>
          </cell>
          <cell r="G2189">
            <v>0</v>
          </cell>
          <cell r="H2189" t="str">
            <v>VM</v>
          </cell>
          <cell r="I2189" t="str">
            <v>00004</v>
          </cell>
          <cell r="J2189" t="str">
            <v>03602263</v>
          </cell>
        </row>
        <row r="2190">
          <cell r="A2190">
            <v>3607325</v>
          </cell>
          <cell r="B2190" t="str">
            <v>ROSSI</v>
          </cell>
          <cell r="C2190" t="str">
            <v>PAOLO PABLITO</v>
          </cell>
          <cell r="D2190" t="str">
            <v>G.S. VICENZA EST</v>
          </cell>
          <cell r="E2190">
            <v>0</v>
          </cell>
          <cell r="F2190">
            <v>1956</v>
          </cell>
          <cell r="G2190">
            <v>0</v>
          </cell>
          <cell r="H2190" t="str">
            <v>VM</v>
          </cell>
          <cell r="I2190" t="str">
            <v>00139</v>
          </cell>
          <cell r="J2190" t="str">
            <v>03607325</v>
          </cell>
        </row>
        <row r="2191">
          <cell r="A2191">
            <v>3603382</v>
          </cell>
          <cell r="B2191" t="str">
            <v>SCALCO</v>
          </cell>
          <cell r="C2191" t="str">
            <v>MAICO</v>
          </cell>
          <cell r="D2191" t="str">
            <v>ATLETICA VALCHIAMPO</v>
          </cell>
          <cell r="E2191">
            <v>0</v>
          </cell>
          <cell r="F2191">
            <v>1960</v>
          </cell>
          <cell r="G2191">
            <v>0</v>
          </cell>
          <cell r="H2191" t="str">
            <v>VM</v>
          </cell>
          <cell r="I2191" t="str">
            <v>00140</v>
          </cell>
          <cell r="J2191" t="str">
            <v>03603382</v>
          </cell>
        </row>
        <row r="2192">
          <cell r="A2192">
            <v>3604000</v>
          </cell>
          <cell r="B2192" t="str">
            <v>SCHIAVO</v>
          </cell>
          <cell r="C2192" t="str">
            <v>NEREO</v>
          </cell>
          <cell r="D2192" t="str">
            <v>POLISPORTIVA DUEVILLE</v>
          </cell>
          <cell r="E2192">
            <v>0</v>
          </cell>
          <cell r="F2192">
            <v>1962</v>
          </cell>
          <cell r="G2192">
            <v>0</v>
          </cell>
          <cell r="H2192" t="str">
            <v>VM</v>
          </cell>
          <cell r="I2192" t="str">
            <v>00112</v>
          </cell>
          <cell r="J2192" t="str">
            <v>03604000</v>
          </cell>
        </row>
        <row r="2193">
          <cell r="A2193">
            <v>3603477</v>
          </cell>
          <cell r="B2193" t="str">
            <v>SEGALLA</v>
          </cell>
          <cell r="C2193" t="str">
            <v>BORTOLO LUIGI</v>
          </cell>
          <cell r="D2193" t="str">
            <v>A.A. ATLETICA MALO</v>
          </cell>
          <cell r="E2193">
            <v>0</v>
          </cell>
          <cell r="F2193">
            <v>1962</v>
          </cell>
          <cell r="G2193">
            <v>0</v>
          </cell>
          <cell r="H2193" t="str">
            <v>VM</v>
          </cell>
          <cell r="I2193" t="str">
            <v>00132</v>
          </cell>
          <cell r="J2193" t="str">
            <v>03603477</v>
          </cell>
        </row>
        <row r="2194">
          <cell r="A2194">
            <v>3602307</v>
          </cell>
          <cell r="B2194" t="str">
            <v>SEMILIA</v>
          </cell>
          <cell r="C2194" t="str">
            <v>SANTO</v>
          </cell>
          <cell r="D2194" t="str">
            <v>POL. DIL. MONTECCHIO PRECALCINO</v>
          </cell>
          <cell r="E2194">
            <v>0</v>
          </cell>
          <cell r="F2194">
            <v>1956</v>
          </cell>
          <cell r="G2194">
            <v>0</v>
          </cell>
          <cell r="H2194" t="str">
            <v>VM</v>
          </cell>
          <cell r="I2194" t="str">
            <v>00004</v>
          </cell>
          <cell r="J2194" t="str">
            <v>03602307</v>
          </cell>
        </row>
        <row r="2195">
          <cell r="A2195">
            <v>3604259</v>
          </cell>
          <cell r="B2195" t="str">
            <v>SPEROTTO</v>
          </cell>
          <cell r="C2195" t="str">
            <v>MAURIZIO</v>
          </cell>
          <cell r="D2195" t="str">
            <v>CSI ATLETICA COLLI BERICI A.S.D.</v>
          </cell>
          <cell r="E2195">
            <v>0</v>
          </cell>
          <cell r="F2195">
            <v>1957</v>
          </cell>
          <cell r="G2195">
            <v>0</v>
          </cell>
          <cell r="H2195" t="str">
            <v>VM</v>
          </cell>
          <cell r="I2195" t="str">
            <v>00070</v>
          </cell>
          <cell r="J2195" t="str">
            <v>03604259</v>
          </cell>
        </row>
        <row r="2196">
          <cell r="A2196">
            <v>3602264</v>
          </cell>
          <cell r="B2196" t="str">
            <v>TESCARI</v>
          </cell>
          <cell r="C2196" t="str">
            <v>ERNESTO</v>
          </cell>
          <cell r="D2196" t="str">
            <v>POL. DIL. MONTECCHIO PRECALCINO</v>
          </cell>
          <cell r="E2196">
            <v>0</v>
          </cell>
          <cell r="F2196">
            <v>1960</v>
          </cell>
          <cell r="G2196">
            <v>0</v>
          </cell>
          <cell r="H2196" t="str">
            <v>VM</v>
          </cell>
          <cell r="I2196" t="str">
            <v>00004</v>
          </cell>
          <cell r="J2196" t="str">
            <v>03602264</v>
          </cell>
        </row>
        <row r="2197">
          <cell r="A2197">
            <v>3603387</v>
          </cell>
          <cell r="B2197" t="str">
            <v>TONIN</v>
          </cell>
          <cell r="C2197" t="str">
            <v>BRUNO</v>
          </cell>
          <cell r="D2197" t="str">
            <v>ATLETICA VALCHIAMPO</v>
          </cell>
          <cell r="E2197">
            <v>0</v>
          </cell>
          <cell r="F2197">
            <v>1954</v>
          </cell>
          <cell r="G2197">
            <v>0</v>
          </cell>
          <cell r="H2197" t="str">
            <v>VM</v>
          </cell>
          <cell r="I2197" t="str">
            <v>00140</v>
          </cell>
          <cell r="J2197" t="str">
            <v>03603387</v>
          </cell>
        </row>
        <row r="2198">
          <cell r="A2198">
            <v>3602908</v>
          </cell>
          <cell r="B2198" t="str">
            <v>VEZZARO</v>
          </cell>
          <cell r="C2198" t="str">
            <v>RENZO</v>
          </cell>
          <cell r="D2198" t="str">
            <v>SPAZI VERDI</v>
          </cell>
          <cell r="E2198">
            <v>0</v>
          </cell>
          <cell r="F2198">
            <v>1952</v>
          </cell>
          <cell r="G2198">
            <v>0</v>
          </cell>
          <cell r="H2198" t="str">
            <v>VM</v>
          </cell>
          <cell r="I2198" t="str">
            <v>00298</v>
          </cell>
          <cell r="J2198" t="str">
            <v>03602908</v>
          </cell>
        </row>
        <row r="2199">
          <cell r="A2199">
            <v>3603310</v>
          </cell>
          <cell r="B2199" t="str">
            <v>ZANCONATO</v>
          </cell>
          <cell r="C2199" t="str">
            <v>MARIO</v>
          </cell>
          <cell r="D2199" t="str">
            <v>ATLETICA VALCHIAMPO</v>
          </cell>
          <cell r="E2199">
            <v>0</v>
          </cell>
          <cell r="F2199">
            <v>1954</v>
          </cell>
          <cell r="G2199">
            <v>0</v>
          </cell>
          <cell r="H2199" t="str">
            <v>VM</v>
          </cell>
          <cell r="I2199" t="str">
            <v>00140</v>
          </cell>
          <cell r="J2199" t="str">
            <v>03603310</v>
          </cell>
        </row>
        <row r="2200">
          <cell r="A2200">
            <v>3603311</v>
          </cell>
          <cell r="B2200" t="str">
            <v>ZANCONATO</v>
          </cell>
          <cell r="C2200" t="str">
            <v>NEREO</v>
          </cell>
          <cell r="D2200" t="str">
            <v>ATLETICA VALCHIAMPO</v>
          </cell>
          <cell r="E2200">
            <v>0</v>
          </cell>
          <cell r="F2200">
            <v>1961</v>
          </cell>
          <cell r="G2200">
            <v>0</v>
          </cell>
          <cell r="H2200" t="str">
            <v>VM</v>
          </cell>
          <cell r="I2200" t="str">
            <v>00140</v>
          </cell>
          <cell r="J2200" t="str">
            <v>03603311</v>
          </cell>
        </row>
        <row r="2201">
          <cell r="A2201">
            <v>3605633</v>
          </cell>
          <cell r="B2201" t="str">
            <v>ZANETELLO</v>
          </cell>
          <cell r="C2201" t="str">
            <v>TIZIANO</v>
          </cell>
          <cell r="D2201" t="str">
            <v>ARCES</v>
          </cell>
          <cell r="E2201">
            <v>0</v>
          </cell>
          <cell r="F2201">
            <v>1956</v>
          </cell>
          <cell r="G2201">
            <v>0</v>
          </cell>
          <cell r="H2201" t="str">
            <v>VM</v>
          </cell>
          <cell r="I2201" t="str">
            <v>00339</v>
          </cell>
          <cell r="J2201" t="str">
            <v>03605633</v>
          </cell>
        </row>
        <row r="2202">
          <cell r="A2202">
            <v>3602309</v>
          </cell>
          <cell r="B2202" t="str">
            <v>ZENARI</v>
          </cell>
          <cell r="C2202" t="str">
            <v>GIUSEPPE</v>
          </cell>
          <cell r="D2202" t="str">
            <v>POL. DIL. MONTECCHIO PRECALCINO</v>
          </cell>
          <cell r="E2202">
            <v>0</v>
          </cell>
          <cell r="F2202">
            <v>1958</v>
          </cell>
          <cell r="G2202">
            <v>0</v>
          </cell>
          <cell r="H2202" t="str">
            <v>VM</v>
          </cell>
          <cell r="I2202" t="str">
            <v>00004</v>
          </cell>
          <cell r="J2202" t="str">
            <v>03602309</v>
          </cell>
        </row>
        <row r="2203">
          <cell r="A2203">
            <v>3603485</v>
          </cell>
          <cell r="B2203" t="str">
            <v>ZIGLIOTTO</v>
          </cell>
          <cell r="C2203" t="str">
            <v>DAVIDE</v>
          </cell>
          <cell r="D2203" t="str">
            <v>A.A. ATLETICA MALO</v>
          </cell>
          <cell r="E2203">
            <v>0</v>
          </cell>
          <cell r="F2203">
            <v>1962</v>
          </cell>
          <cell r="G2203">
            <v>0</v>
          </cell>
          <cell r="H2203" t="str">
            <v>VM</v>
          </cell>
          <cell r="I2203" t="str">
            <v>00132</v>
          </cell>
          <cell r="J2203" t="str">
            <v>03603485</v>
          </cell>
        </row>
        <row r="2204">
          <cell r="A2204">
            <v>3603397</v>
          </cell>
          <cell r="B2204" t="str">
            <v>ZORZI</v>
          </cell>
          <cell r="C2204" t="str">
            <v>MARIO</v>
          </cell>
          <cell r="D2204" t="str">
            <v>ATLETICA VALCHIAMPO</v>
          </cell>
          <cell r="E2204">
            <v>0</v>
          </cell>
          <cell r="F2204">
            <v>1950</v>
          </cell>
          <cell r="G2204">
            <v>0</v>
          </cell>
          <cell r="H2204" t="str">
            <v>VM</v>
          </cell>
          <cell r="I2204" t="str">
            <v>00140</v>
          </cell>
          <cell r="J2204" t="str">
            <v>03603397</v>
          </cell>
        </row>
        <row r="2205">
          <cell r="A2205">
            <v>3608136</v>
          </cell>
          <cell r="B2205" t="str">
            <v>RAFFAELLO</v>
          </cell>
          <cell r="C2205" t="str">
            <v>EMANUELE</v>
          </cell>
          <cell r="D2205" t="str">
            <v>CSI ATLETICA COLLI BERICI A.S.D.</v>
          </cell>
          <cell r="E2205">
            <v>0</v>
          </cell>
          <cell r="F2205">
            <v>2005</v>
          </cell>
          <cell r="G2205">
            <v>0</v>
          </cell>
          <cell r="H2205" t="str">
            <v>RM</v>
          </cell>
          <cell r="I2205" t="str">
            <v>00070</v>
          </cell>
          <cell r="J2205" t="str">
            <v>03608136</v>
          </cell>
        </row>
        <row r="2206">
          <cell r="A2206">
            <v>3608157</v>
          </cell>
          <cell r="B2206" t="str">
            <v>PENTO</v>
          </cell>
          <cell r="C2206" t="str">
            <v>MARCO</v>
          </cell>
          <cell r="D2206" t="str">
            <v>AMICI DELL'ATLETICA VICENZA</v>
          </cell>
          <cell r="E2206">
            <v>0</v>
          </cell>
          <cell r="F2206">
            <v>1998</v>
          </cell>
          <cell r="G2206">
            <v>0</v>
          </cell>
          <cell r="H2206" t="str">
            <v>SM</v>
          </cell>
          <cell r="I2206" t="str">
            <v>00265</v>
          </cell>
          <cell r="J2206" t="str">
            <v>03608157</v>
          </cell>
        </row>
        <row r="2207">
          <cell r="A2207">
            <v>3608158</v>
          </cell>
          <cell r="B2207" t="str">
            <v>RIGONI</v>
          </cell>
          <cell r="C2207" t="str">
            <v>DAVIDE</v>
          </cell>
          <cell r="D2207" t="str">
            <v>AMICI DELL'ATLETICA VICENZA</v>
          </cell>
          <cell r="E2207">
            <v>0</v>
          </cell>
          <cell r="F2207">
            <v>1999</v>
          </cell>
          <cell r="G2207">
            <v>0</v>
          </cell>
          <cell r="H2207" t="str">
            <v>JF</v>
          </cell>
          <cell r="I2207" t="str">
            <v>00265</v>
          </cell>
          <cell r="J2207" t="str">
            <v>03608158</v>
          </cell>
        </row>
        <row r="2208">
          <cell r="A2208">
            <v>3608160</v>
          </cell>
          <cell r="B2208" t="str">
            <v>GAMBARETTO</v>
          </cell>
          <cell r="C2208" t="str">
            <v>TIZIANA</v>
          </cell>
          <cell r="D2208" t="str">
            <v>ATLETICA ARZIGNANO</v>
          </cell>
          <cell r="E2208">
            <v>0</v>
          </cell>
          <cell r="F2208">
            <v>1971</v>
          </cell>
          <cell r="G2208">
            <v>0</v>
          </cell>
          <cell r="H2208" t="str">
            <v>ABF</v>
          </cell>
          <cell r="I2208" t="str">
            <v>00131</v>
          </cell>
          <cell r="J2208" t="str">
            <v>03608160</v>
          </cell>
        </row>
        <row r="2209">
          <cell r="A2209">
            <v>3608161</v>
          </cell>
          <cell r="B2209" t="str">
            <v>PIANA</v>
          </cell>
          <cell r="C2209" t="str">
            <v>FRANCESCA</v>
          </cell>
          <cell r="D2209" t="str">
            <v>ATLETICA ARZIGNANO</v>
          </cell>
          <cell r="E2209">
            <v>0</v>
          </cell>
          <cell r="F2209">
            <v>1972</v>
          </cell>
          <cell r="G2209">
            <v>0</v>
          </cell>
          <cell r="H2209" t="str">
            <v>ABF</v>
          </cell>
          <cell r="I2209" t="str">
            <v>00131</v>
          </cell>
          <cell r="J2209" t="str">
            <v>03608161</v>
          </cell>
        </row>
        <row r="2210">
          <cell r="A2210">
            <v>3608182</v>
          </cell>
          <cell r="B2210" t="str">
            <v>BUSA</v>
          </cell>
          <cell r="C2210" t="str">
            <v>SOFIA</v>
          </cell>
          <cell r="D2210" t="str">
            <v>U.S. SUMMANO</v>
          </cell>
          <cell r="E2210">
            <v>0</v>
          </cell>
          <cell r="F2210">
            <v>2006</v>
          </cell>
          <cell r="G2210">
            <v>0</v>
          </cell>
          <cell r="H2210" t="str">
            <v>RF</v>
          </cell>
          <cell r="I2210" t="str">
            <v>00137</v>
          </cell>
          <cell r="J2210" t="str">
            <v>03608182</v>
          </cell>
        </row>
        <row r="2211">
          <cell r="A2211">
            <v>3608183</v>
          </cell>
          <cell r="B2211" t="str">
            <v>REMOR</v>
          </cell>
          <cell r="C2211" t="str">
            <v>SILVIA</v>
          </cell>
          <cell r="D2211" t="str">
            <v>U.S. SUMMANO</v>
          </cell>
          <cell r="E2211">
            <v>0</v>
          </cell>
          <cell r="F2211">
            <v>2003</v>
          </cell>
          <cell r="G2211">
            <v>0</v>
          </cell>
          <cell r="H2211" t="str">
            <v>CM</v>
          </cell>
          <cell r="I2211" t="str">
            <v>00137</v>
          </cell>
          <cell r="J2211" t="str">
            <v>03608183</v>
          </cell>
        </row>
        <row r="2212">
          <cell r="A2212">
            <v>3608184</v>
          </cell>
          <cell r="B2212" t="str">
            <v>SILVELLO</v>
          </cell>
          <cell r="C2212" t="str">
            <v>VITTORIO</v>
          </cell>
          <cell r="D2212" t="str">
            <v>POLISPORTIVA SALF ALTOPADOVANA</v>
          </cell>
          <cell r="E2212">
            <v>0</v>
          </cell>
          <cell r="F2212">
            <v>1956</v>
          </cell>
          <cell r="G2212">
            <v>0</v>
          </cell>
          <cell r="H2212" t="str">
            <v>V</v>
          </cell>
          <cell r="I2212" t="str">
            <v>00145</v>
          </cell>
          <cell r="J2212" t="str">
            <v>03608184</v>
          </cell>
        </row>
        <row r="2213">
          <cell r="A2213">
            <v>3604011</v>
          </cell>
          <cell r="B2213" t="str">
            <v>ZOLIN</v>
          </cell>
          <cell r="C2213" t="str">
            <v>AURORA</v>
          </cell>
          <cell r="D2213" t="str">
            <v>POLISPORTIVA DUEVILLE</v>
          </cell>
          <cell r="E2213">
            <v>0</v>
          </cell>
          <cell r="F2213">
            <v>2007</v>
          </cell>
          <cell r="G2213">
            <v>0</v>
          </cell>
          <cell r="H2213" t="str">
            <v>EF</v>
          </cell>
          <cell r="I2213">
            <v>0</v>
          </cell>
          <cell r="J2213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plo AM-AF"/>
      <sheetName val="Lungo JM"/>
      <sheetName val="Lungo EF "/>
      <sheetName val="Lungo RF"/>
      <sheetName val="Lungo RF (2)"/>
      <sheetName val="Lungo RM"/>
      <sheetName val="Lungo RM (2)"/>
      <sheetName val="teser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>
            <v>3603186</v>
          </cell>
          <cell r="B2" t="str">
            <v>ABAZAJ</v>
          </cell>
          <cell r="C2" t="str">
            <v>FRANCESCA</v>
          </cell>
          <cell r="D2" t="str">
            <v>AMICI DELL'ATLETICA VICENZA</v>
          </cell>
          <cell r="E2">
            <v>0</v>
          </cell>
          <cell r="F2">
            <v>2007</v>
          </cell>
          <cell r="G2">
            <v>0</v>
          </cell>
          <cell r="H2" t="str">
            <v>EF</v>
          </cell>
          <cell r="I2" t="str">
            <v>00265</v>
          </cell>
          <cell r="J2" t="str">
            <v>03603186</v>
          </cell>
        </row>
        <row r="3">
          <cell r="A3">
            <v>3604300</v>
          </cell>
          <cell r="B3" t="str">
            <v>AZZALINI</v>
          </cell>
          <cell r="C3" t="str">
            <v>LUSCIKA</v>
          </cell>
          <cell r="D3" t="str">
            <v>G.S. LEONICENA</v>
          </cell>
          <cell r="E3">
            <v>0</v>
          </cell>
          <cell r="F3">
            <v>1975</v>
          </cell>
          <cell r="G3">
            <v>0</v>
          </cell>
          <cell r="H3" t="str">
            <v>AAF</v>
          </cell>
          <cell r="I3" t="str">
            <v>00136</v>
          </cell>
          <cell r="J3" t="str">
            <v>03604300</v>
          </cell>
        </row>
        <row r="4">
          <cell r="A4">
            <v>3602871</v>
          </cell>
          <cell r="B4" t="str">
            <v>BELLOTTI</v>
          </cell>
          <cell r="C4" t="str">
            <v>SONIA</v>
          </cell>
          <cell r="D4" t="str">
            <v>SPAZI VERDI</v>
          </cell>
          <cell r="E4">
            <v>0</v>
          </cell>
          <cell r="F4">
            <v>1976</v>
          </cell>
          <cell r="G4">
            <v>0</v>
          </cell>
          <cell r="H4" t="str">
            <v>AAF</v>
          </cell>
          <cell r="I4" t="str">
            <v>00298</v>
          </cell>
          <cell r="J4" t="str">
            <v>03602871</v>
          </cell>
        </row>
        <row r="5">
          <cell r="A5">
            <v>3606730</v>
          </cell>
          <cell r="B5" t="str">
            <v>BERLATO</v>
          </cell>
          <cell r="C5" t="str">
            <v>SILVIA</v>
          </cell>
          <cell r="D5" t="str">
            <v>A.A. ATLETICA MALO</v>
          </cell>
          <cell r="E5">
            <v>0</v>
          </cell>
          <cell r="F5">
            <v>1980</v>
          </cell>
          <cell r="G5">
            <v>0</v>
          </cell>
          <cell r="H5" t="str">
            <v>AAF</v>
          </cell>
          <cell r="I5" t="str">
            <v>00132</v>
          </cell>
          <cell r="J5" t="str">
            <v>03606730</v>
          </cell>
        </row>
        <row r="6">
          <cell r="A6">
            <v>3606605</v>
          </cell>
          <cell r="B6" t="str">
            <v>BRUTTOMESSO</v>
          </cell>
          <cell r="C6" t="str">
            <v>FEDERICA</v>
          </cell>
          <cell r="D6" t="str">
            <v>ATLETICA UNION CREAZZO A.S.D.</v>
          </cell>
          <cell r="E6">
            <v>0</v>
          </cell>
          <cell r="F6">
            <v>1981</v>
          </cell>
          <cell r="G6">
            <v>0</v>
          </cell>
          <cell r="H6" t="str">
            <v>AAF</v>
          </cell>
          <cell r="I6" t="str">
            <v>00101</v>
          </cell>
          <cell r="J6" t="str">
            <v>03606605</v>
          </cell>
        </row>
        <row r="7">
          <cell r="A7">
            <v>3603947</v>
          </cell>
          <cell r="B7" t="str">
            <v>CAMPAGNOLO</v>
          </cell>
          <cell r="C7" t="str">
            <v>ROBERTA</v>
          </cell>
          <cell r="D7" t="str">
            <v>POLISPORTIVA DUEVILLE</v>
          </cell>
          <cell r="E7">
            <v>0</v>
          </cell>
          <cell r="F7">
            <v>1974</v>
          </cell>
          <cell r="G7">
            <v>0</v>
          </cell>
          <cell r="H7" t="str">
            <v>AAF</v>
          </cell>
          <cell r="I7" t="str">
            <v>00112</v>
          </cell>
          <cell r="J7" t="str">
            <v>03603947</v>
          </cell>
        </row>
        <row r="8">
          <cell r="A8">
            <v>3602881</v>
          </cell>
          <cell r="B8" t="str">
            <v>CAREZZOLA</v>
          </cell>
          <cell r="C8" t="str">
            <v>MARIKA</v>
          </cell>
          <cell r="D8" t="str">
            <v>SPAZI VERDI</v>
          </cell>
          <cell r="E8">
            <v>0</v>
          </cell>
          <cell r="F8">
            <v>1980</v>
          </cell>
          <cell r="G8">
            <v>0</v>
          </cell>
          <cell r="H8" t="str">
            <v>AAF</v>
          </cell>
          <cell r="I8" t="str">
            <v>00298</v>
          </cell>
          <cell r="J8" t="str">
            <v>03602881</v>
          </cell>
        </row>
        <row r="9">
          <cell r="A9">
            <v>3603040</v>
          </cell>
          <cell r="B9" t="str">
            <v>CARLOTTO</v>
          </cell>
          <cell r="C9" t="str">
            <v>SERENA</v>
          </cell>
          <cell r="D9" t="str">
            <v>ATLETICA ARZIGNANO</v>
          </cell>
          <cell r="E9">
            <v>0</v>
          </cell>
          <cell r="F9">
            <v>1977</v>
          </cell>
          <cell r="G9">
            <v>0</v>
          </cell>
          <cell r="H9" t="str">
            <v>AAF</v>
          </cell>
          <cell r="I9" t="str">
            <v>00131</v>
          </cell>
          <cell r="J9" t="str">
            <v>03603040</v>
          </cell>
        </row>
        <row r="10">
          <cell r="A10">
            <v>3607644</v>
          </cell>
          <cell r="B10" t="str">
            <v>CARRARO</v>
          </cell>
          <cell r="C10" t="str">
            <v>FRANCESCA</v>
          </cell>
          <cell r="D10" t="str">
            <v>ATLETICA CALDOGNO '93</v>
          </cell>
          <cell r="E10">
            <v>0</v>
          </cell>
          <cell r="F10">
            <v>1977</v>
          </cell>
          <cell r="G10">
            <v>0</v>
          </cell>
          <cell r="H10" t="str">
            <v>AAF</v>
          </cell>
          <cell r="I10" t="str">
            <v>00129</v>
          </cell>
          <cell r="J10" t="str">
            <v>03607644</v>
          </cell>
        </row>
        <row r="11">
          <cell r="A11">
            <v>3603432</v>
          </cell>
          <cell r="B11" t="str">
            <v>CARRARO</v>
          </cell>
          <cell r="C11" t="str">
            <v>LISA</v>
          </cell>
          <cell r="D11" t="str">
            <v>A.A. ATLETICA MALO</v>
          </cell>
          <cell r="E11">
            <v>0</v>
          </cell>
          <cell r="F11">
            <v>1982</v>
          </cell>
          <cell r="G11">
            <v>0</v>
          </cell>
          <cell r="H11" t="str">
            <v>AAF</v>
          </cell>
          <cell r="I11" t="str">
            <v>00132</v>
          </cell>
          <cell r="J11" t="str">
            <v>03603432</v>
          </cell>
        </row>
        <row r="12">
          <cell r="A12">
            <v>3603051</v>
          </cell>
          <cell r="B12" t="str">
            <v>DALLA GASSA</v>
          </cell>
          <cell r="C12" t="str">
            <v>GIORGIA</v>
          </cell>
          <cell r="D12" t="str">
            <v>ATLETICA ARZIGNANO</v>
          </cell>
          <cell r="E12">
            <v>0</v>
          </cell>
          <cell r="F12">
            <v>1976</v>
          </cell>
          <cell r="G12">
            <v>0</v>
          </cell>
          <cell r="H12" t="str">
            <v>AAF</v>
          </cell>
          <cell r="I12" t="str">
            <v>00131</v>
          </cell>
          <cell r="J12" t="str">
            <v>03603051</v>
          </cell>
        </row>
        <row r="13">
          <cell r="A13">
            <v>3604613</v>
          </cell>
          <cell r="B13" t="str">
            <v>DANDA</v>
          </cell>
          <cell r="C13" t="str">
            <v>ROSSANA</v>
          </cell>
          <cell r="D13" t="str">
            <v>ATLETICA ARZIGNANO</v>
          </cell>
          <cell r="E13">
            <v>0</v>
          </cell>
          <cell r="F13">
            <v>1977</v>
          </cell>
          <cell r="G13">
            <v>0</v>
          </cell>
          <cell r="H13" t="str">
            <v>AAF</v>
          </cell>
          <cell r="I13" t="str">
            <v>00131</v>
          </cell>
          <cell r="J13" t="str">
            <v>03604613</v>
          </cell>
        </row>
        <row r="14">
          <cell r="A14">
            <v>3605832</v>
          </cell>
          <cell r="B14" t="str">
            <v>DE ROSSO</v>
          </cell>
          <cell r="C14" t="str">
            <v>ERIKA</v>
          </cell>
          <cell r="D14" t="str">
            <v>POLISPORTIVA DUEVILLE</v>
          </cell>
          <cell r="E14">
            <v>0</v>
          </cell>
          <cell r="F14">
            <v>1981</v>
          </cell>
          <cell r="G14">
            <v>0</v>
          </cell>
          <cell r="H14" t="str">
            <v>AAF</v>
          </cell>
          <cell r="I14" t="str">
            <v>00112</v>
          </cell>
          <cell r="J14" t="str">
            <v>03605832</v>
          </cell>
        </row>
        <row r="15">
          <cell r="A15">
            <v>3605833</v>
          </cell>
          <cell r="B15" t="str">
            <v>DE SANTI</v>
          </cell>
          <cell r="C15" t="str">
            <v>LARA</v>
          </cell>
          <cell r="D15" t="str">
            <v>POLISPORTIVA DUEVILLE</v>
          </cell>
          <cell r="E15">
            <v>0</v>
          </cell>
          <cell r="F15">
            <v>1983</v>
          </cell>
          <cell r="G15">
            <v>0</v>
          </cell>
          <cell r="H15" t="str">
            <v>AAF</v>
          </cell>
          <cell r="I15" t="str">
            <v>00112</v>
          </cell>
          <cell r="J15" t="str">
            <v>03605833</v>
          </cell>
        </row>
        <row r="16">
          <cell r="A16">
            <v>3603563</v>
          </cell>
          <cell r="B16" t="str">
            <v>FANCHIN</v>
          </cell>
          <cell r="C16" t="str">
            <v>LAURA</v>
          </cell>
          <cell r="D16" t="str">
            <v>AMICI DELL'ATLETICA VICENZA</v>
          </cell>
          <cell r="E16">
            <v>0</v>
          </cell>
          <cell r="F16">
            <v>1979</v>
          </cell>
          <cell r="G16">
            <v>0</v>
          </cell>
          <cell r="H16" t="str">
            <v>AAF</v>
          </cell>
          <cell r="I16" t="str">
            <v>00265</v>
          </cell>
          <cell r="J16" t="str">
            <v>03603563</v>
          </cell>
        </row>
        <row r="17">
          <cell r="A17">
            <v>3603450</v>
          </cell>
          <cell r="B17" t="str">
            <v>FIORETTO</v>
          </cell>
          <cell r="C17" t="str">
            <v>ANTONELLA</v>
          </cell>
          <cell r="D17" t="str">
            <v>A.A. ATLETICA MALO</v>
          </cell>
          <cell r="E17">
            <v>0</v>
          </cell>
          <cell r="F17">
            <v>1974</v>
          </cell>
          <cell r="G17">
            <v>0</v>
          </cell>
          <cell r="H17" t="str">
            <v>AAF</v>
          </cell>
          <cell r="I17" t="str">
            <v>00132</v>
          </cell>
          <cell r="J17" t="str">
            <v>03603450</v>
          </cell>
        </row>
        <row r="18">
          <cell r="A18">
            <v>3603971</v>
          </cell>
          <cell r="B18" t="str">
            <v>GIRARDO</v>
          </cell>
          <cell r="C18" t="str">
            <v>SILVIA</v>
          </cell>
          <cell r="D18" t="str">
            <v>POLISPORTIVA DUEVILLE</v>
          </cell>
          <cell r="E18">
            <v>0</v>
          </cell>
          <cell r="F18">
            <v>1975</v>
          </cell>
          <cell r="G18">
            <v>0</v>
          </cell>
          <cell r="H18" t="str">
            <v>AAF</v>
          </cell>
          <cell r="I18" t="str">
            <v>00112</v>
          </cell>
          <cell r="J18" t="str">
            <v>03603971</v>
          </cell>
        </row>
        <row r="19">
          <cell r="A19">
            <v>3602509</v>
          </cell>
          <cell r="B19" t="str">
            <v>LIGAZZOLO</v>
          </cell>
          <cell r="C19" t="str">
            <v>PAOLA</v>
          </cell>
          <cell r="D19" t="str">
            <v>ATLETICA UNION CREAZZO A.S.D.</v>
          </cell>
          <cell r="E19">
            <v>0</v>
          </cell>
          <cell r="F19">
            <v>1974</v>
          </cell>
          <cell r="G19">
            <v>0</v>
          </cell>
          <cell r="H19" t="str">
            <v>AAF</v>
          </cell>
          <cell r="I19" t="str">
            <v>00101</v>
          </cell>
          <cell r="J19" t="str">
            <v>03602509</v>
          </cell>
        </row>
        <row r="20">
          <cell r="A20">
            <v>3603284</v>
          </cell>
          <cell r="B20" t="str">
            <v>MAGNANI</v>
          </cell>
          <cell r="C20" t="str">
            <v>ELENA</v>
          </cell>
          <cell r="D20" t="str">
            <v>A.P.D. VALDAGNO</v>
          </cell>
          <cell r="E20">
            <v>0</v>
          </cell>
          <cell r="F20">
            <v>1974</v>
          </cell>
          <cell r="G20">
            <v>0</v>
          </cell>
          <cell r="H20" t="str">
            <v>AAF</v>
          </cell>
          <cell r="I20" t="str">
            <v>00135</v>
          </cell>
          <cell r="J20" t="str">
            <v>03603284</v>
          </cell>
        </row>
        <row r="21">
          <cell r="A21">
            <v>3603013</v>
          </cell>
          <cell r="B21" t="str">
            <v>MARCON</v>
          </cell>
          <cell r="C21" t="str">
            <v>OMBRETTA</v>
          </cell>
          <cell r="D21" t="str">
            <v>ATLETICA ARZIGNANO</v>
          </cell>
          <cell r="E21">
            <v>0</v>
          </cell>
          <cell r="F21">
            <v>1974</v>
          </cell>
          <cell r="G21">
            <v>0</v>
          </cell>
          <cell r="H21" t="str">
            <v>AAF</v>
          </cell>
          <cell r="I21" t="str">
            <v>00131</v>
          </cell>
          <cell r="J21" t="str">
            <v>03603013</v>
          </cell>
        </row>
        <row r="22">
          <cell r="A22">
            <v>3603699</v>
          </cell>
          <cell r="B22" t="str">
            <v>MARZOTTO</v>
          </cell>
          <cell r="C22" t="str">
            <v>ROBERTA</v>
          </cell>
          <cell r="D22" t="str">
            <v>A.P.D. VALDAGNO</v>
          </cell>
          <cell r="E22">
            <v>0</v>
          </cell>
          <cell r="F22">
            <v>1979</v>
          </cell>
          <cell r="G22">
            <v>0</v>
          </cell>
          <cell r="H22" t="str">
            <v>AAF</v>
          </cell>
          <cell r="I22" t="str">
            <v>00135</v>
          </cell>
          <cell r="J22" t="str">
            <v>03603699</v>
          </cell>
        </row>
        <row r="23">
          <cell r="A23">
            <v>3606757</v>
          </cell>
          <cell r="B23" t="str">
            <v>NERTEMPI</v>
          </cell>
          <cell r="C23" t="str">
            <v>ALESSANDRA</v>
          </cell>
          <cell r="D23" t="str">
            <v>ATLETICA CALDOGNO '93</v>
          </cell>
          <cell r="E23">
            <v>0</v>
          </cell>
          <cell r="F23">
            <v>1976</v>
          </cell>
          <cell r="G23">
            <v>0</v>
          </cell>
          <cell r="H23" t="str">
            <v>AAF</v>
          </cell>
          <cell r="I23" t="str">
            <v>00129</v>
          </cell>
          <cell r="J23" t="str">
            <v>03606757</v>
          </cell>
        </row>
        <row r="24">
          <cell r="A24">
            <v>3603810</v>
          </cell>
          <cell r="B24" t="str">
            <v>NIERO</v>
          </cell>
          <cell r="C24" t="str">
            <v>SILVIA</v>
          </cell>
          <cell r="D24" t="str">
            <v>G.S. LEONICENA</v>
          </cell>
          <cell r="E24">
            <v>0</v>
          </cell>
          <cell r="F24">
            <v>1980</v>
          </cell>
          <cell r="G24">
            <v>0</v>
          </cell>
          <cell r="H24" t="str">
            <v>AAF</v>
          </cell>
          <cell r="I24" t="str">
            <v>00136</v>
          </cell>
          <cell r="J24" t="str">
            <v>03603810</v>
          </cell>
        </row>
        <row r="25">
          <cell r="A25">
            <v>3606758</v>
          </cell>
          <cell r="B25" t="str">
            <v>ORLANDO</v>
          </cell>
          <cell r="C25" t="str">
            <v>MANUELA</v>
          </cell>
          <cell r="D25" t="str">
            <v>ATLETICA CALDOGNO '93</v>
          </cell>
          <cell r="E25">
            <v>0</v>
          </cell>
          <cell r="F25">
            <v>1975</v>
          </cell>
          <cell r="G25">
            <v>0</v>
          </cell>
          <cell r="H25" t="str">
            <v>AAF</v>
          </cell>
          <cell r="I25" t="str">
            <v>00129</v>
          </cell>
          <cell r="J25" t="str">
            <v>03606758</v>
          </cell>
        </row>
        <row r="26">
          <cell r="A26">
            <v>3605844</v>
          </cell>
          <cell r="B26" t="str">
            <v>PACCAGNELLA</v>
          </cell>
          <cell r="C26" t="str">
            <v>GLORIA</v>
          </cell>
          <cell r="D26" t="str">
            <v>POLISPORTIVA DUEVILLE</v>
          </cell>
          <cell r="E26">
            <v>0</v>
          </cell>
          <cell r="F26">
            <v>1982</v>
          </cell>
          <cell r="G26">
            <v>0</v>
          </cell>
          <cell r="H26" t="str">
            <v>AAF</v>
          </cell>
          <cell r="I26" t="str">
            <v>00112</v>
          </cell>
          <cell r="J26" t="str">
            <v>03605844</v>
          </cell>
        </row>
        <row r="27">
          <cell r="A27">
            <v>3604424</v>
          </cell>
          <cell r="B27" t="str">
            <v>PAGGETTA</v>
          </cell>
          <cell r="C27" t="str">
            <v>KATIA</v>
          </cell>
          <cell r="D27" t="str">
            <v>POLISPORTIVA SALF ALTOPADOVANA</v>
          </cell>
          <cell r="E27">
            <v>0</v>
          </cell>
          <cell r="F27">
            <v>1976</v>
          </cell>
          <cell r="G27">
            <v>0</v>
          </cell>
          <cell r="H27" t="str">
            <v>AAF</v>
          </cell>
          <cell r="I27" t="str">
            <v>00145</v>
          </cell>
          <cell r="J27" t="str">
            <v>03604424</v>
          </cell>
        </row>
        <row r="28">
          <cell r="A28">
            <v>3603081</v>
          </cell>
          <cell r="B28" t="str">
            <v>PASCALI</v>
          </cell>
          <cell r="C28" t="str">
            <v>ANNA</v>
          </cell>
          <cell r="D28" t="str">
            <v>ATLETICA ARZIGNANO</v>
          </cell>
          <cell r="E28">
            <v>0</v>
          </cell>
          <cell r="F28">
            <v>1974</v>
          </cell>
          <cell r="G28">
            <v>0</v>
          </cell>
          <cell r="H28" t="str">
            <v>AAF</v>
          </cell>
          <cell r="I28" t="str">
            <v>00131</v>
          </cell>
          <cell r="J28" t="str">
            <v>03603081</v>
          </cell>
        </row>
        <row r="29">
          <cell r="A29">
            <v>3603083</v>
          </cell>
          <cell r="B29" t="str">
            <v>PAVAN</v>
          </cell>
          <cell r="C29" t="str">
            <v>ELENA</v>
          </cell>
          <cell r="D29" t="str">
            <v>ATLETICA ARZIGNANO</v>
          </cell>
          <cell r="E29">
            <v>0</v>
          </cell>
          <cell r="F29">
            <v>1975</v>
          </cell>
          <cell r="G29">
            <v>0</v>
          </cell>
          <cell r="H29" t="str">
            <v>AAF</v>
          </cell>
          <cell r="I29" t="str">
            <v>00131</v>
          </cell>
          <cell r="J29" t="str">
            <v>03603083</v>
          </cell>
        </row>
        <row r="30">
          <cell r="A30">
            <v>3605185</v>
          </cell>
          <cell r="B30" t="str">
            <v>PEGORIN</v>
          </cell>
          <cell r="C30" t="str">
            <v>SILVIA</v>
          </cell>
          <cell r="D30" t="str">
            <v>AMICI DELL'ATLETICA VICENZA</v>
          </cell>
          <cell r="E30">
            <v>0</v>
          </cell>
          <cell r="F30">
            <v>1978</v>
          </cell>
          <cell r="G30">
            <v>0</v>
          </cell>
          <cell r="H30" t="str">
            <v>AAF</v>
          </cell>
          <cell r="I30" t="str">
            <v>00265</v>
          </cell>
          <cell r="J30" t="str">
            <v>03605185</v>
          </cell>
        </row>
        <row r="31">
          <cell r="A31">
            <v>3603084</v>
          </cell>
          <cell r="B31" t="str">
            <v>PELLIZZARI</v>
          </cell>
          <cell r="C31" t="str">
            <v>FRANCESCA</v>
          </cell>
          <cell r="D31" t="str">
            <v>ATLETICA ARZIGNANO</v>
          </cell>
          <cell r="E31">
            <v>0</v>
          </cell>
          <cell r="F31">
            <v>1980</v>
          </cell>
          <cell r="G31">
            <v>0</v>
          </cell>
          <cell r="H31" t="str">
            <v>AAF</v>
          </cell>
          <cell r="I31" t="str">
            <v>00131</v>
          </cell>
          <cell r="J31" t="str">
            <v>03603084</v>
          </cell>
        </row>
        <row r="32">
          <cell r="A32">
            <v>3602898</v>
          </cell>
          <cell r="B32" t="str">
            <v>PERDONCIN</v>
          </cell>
          <cell r="C32" t="str">
            <v>VIVIANA</v>
          </cell>
          <cell r="D32" t="str">
            <v>SPAZI VERDI</v>
          </cell>
          <cell r="E32">
            <v>0</v>
          </cell>
          <cell r="F32">
            <v>1976</v>
          </cell>
          <cell r="G32">
            <v>0</v>
          </cell>
          <cell r="H32" t="str">
            <v>AAF</v>
          </cell>
          <cell r="I32" t="str">
            <v>00298</v>
          </cell>
          <cell r="J32" t="str">
            <v>03602898</v>
          </cell>
        </row>
        <row r="33">
          <cell r="A33">
            <v>3602743</v>
          </cell>
          <cell r="B33" t="str">
            <v>PERINTI</v>
          </cell>
          <cell r="C33" t="str">
            <v>SILVIA</v>
          </cell>
          <cell r="D33" t="str">
            <v>ATLETICA UNION CREAZZO A.S.D.</v>
          </cell>
          <cell r="E33">
            <v>0</v>
          </cell>
          <cell r="F33">
            <v>1977</v>
          </cell>
          <cell r="G33">
            <v>0</v>
          </cell>
          <cell r="H33" t="str">
            <v>AAF</v>
          </cell>
          <cell r="I33" t="str">
            <v>00101</v>
          </cell>
          <cell r="J33" t="str">
            <v>03602743</v>
          </cell>
        </row>
        <row r="34">
          <cell r="A34">
            <v>3605847</v>
          </cell>
          <cell r="B34" t="str">
            <v>PERUZZO</v>
          </cell>
          <cell r="C34" t="str">
            <v>ANNA</v>
          </cell>
          <cell r="D34" t="str">
            <v>POLISPORTIVA DUEVILLE</v>
          </cell>
          <cell r="E34">
            <v>0</v>
          </cell>
          <cell r="F34">
            <v>1982</v>
          </cell>
          <cell r="G34">
            <v>0</v>
          </cell>
          <cell r="H34" t="str">
            <v>AAF</v>
          </cell>
          <cell r="I34" t="str">
            <v>00112</v>
          </cell>
          <cell r="J34" t="str">
            <v>03605847</v>
          </cell>
        </row>
        <row r="35">
          <cell r="A35">
            <v>3602294</v>
          </cell>
          <cell r="B35" t="str">
            <v>POBBE</v>
          </cell>
          <cell r="C35" t="str">
            <v>MIRIAM</v>
          </cell>
          <cell r="D35" t="str">
            <v>POL. DIL. MONTECCHIO PRECALCINO</v>
          </cell>
          <cell r="E35">
            <v>0</v>
          </cell>
          <cell r="F35">
            <v>1975</v>
          </cell>
          <cell r="G35">
            <v>0</v>
          </cell>
          <cell r="H35" t="str">
            <v>AAF</v>
          </cell>
          <cell r="I35" t="str">
            <v>00004</v>
          </cell>
          <cell r="J35" t="str">
            <v>03602294</v>
          </cell>
        </row>
        <row r="36">
          <cell r="A36">
            <v>3603026</v>
          </cell>
          <cell r="B36" t="str">
            <v>POLATO</v>
          </cell>
          <cell r="C36" t="str">
            <v>ELENA</v>
          </cell>
          <cell r="D36" t="str">
            <v>ATLETICA UNION CREAZZO A.S.D.</v>
          </cell>
          <cell r="E36">
            <v>0</v>
          </cell>
          <cell r="F36">
            <v>1974</v>
          </cell>
          <cell r="G36">
            <v>0</v>
          </cell>
          <cell r="H36" t="str">
            <v>AAF</v>
          </cell>
          <cell r="I36" t="str">
            <v>00101</v>
          </cell>
          <cell r="J36" t="str">
            <v>03603026</v>
          </cell>
        </row>
        <row r="37">
          <cell r="A37">
            <v>3603581</v>
          </cell>
          <cell r="B37" t="str">
            <v>POSENATO</v>
          </cell>
          <cell r="C37" t="str">
            <v>ELISA</v>
          </cell>
          <cell r="D37" t="str">
            <v>AMICI DELL'ATLETICA VICENZA</v>
          </cell>
          <cell r="E37">
            <v>0</v>
          </cell>
          <cell r="F37">
            <v>1976</v>
          </cell>
          <cell r="G37">
            <v>0</v>
          </cell>
          <cell r="H37" t="str">
            <v>AAF</v>
          </cell>
          <cell r="I37" t="str">
            <v>00265</v>
          </cell>
          <cell r="J37" t="str">
            <v>03603581</v>
          </cell>
        </row>
        <row r="38">
          <cell r="A38">
            <v>3603367</v>
          </cell>
          <cell r="B38" t="str">
            <v>POVERO</v>
          </cell>
          <cell r="C38" t="str">
            <v>FABIANA</v>
          </cell>
          <cell r="D38" t="str">
            <v>ATLETICA VALCHIAMPO</v>
          </cell>
          <cell r="E38">
            <v>0</v>
          </cell>
          <cell r="F38">
            <v>1979</v>
          </cell>
          <cell r="G38">
            <v>0</v>
          </cell>
          <cell r="H38" t="str">
            <v>AAF</v>
          </cell>
          <cell r="I38" t="str">
            <v>00140</v>
          </cell>
          <cell r="J38" t="str">
            <v>03603367</v>
          </cell>
        </row>
        <row r="39">
          <cell r="A39">
            <v>3603913</v>
          </cell>
          <cell r="B39" t="str">
            <v>RECH</v>
          </cell>
          <cell r="C39" t="str">
            <v>GRETA</v>
          </cell>
          <cell r="D39" t="str">
            <v>ATLETICA CALDOGNO '93</v>
          </cell>
          <cell r="E39">
            <v>0</v>
          </cell>
          <cell r="F39">
            <v>1977</v>
          </cell>
          <cell r="G39">
            <v>0</v>
          </cell>
          <cell r="H39" t="str">
            <v>AAF</v>
          </cell>
          <cell r="I39" t="str">
            <v>00129</v>
          </cell>
          <cell r="J39" t="str">
            <v>03603913</v>
          </cell>
        </row>
        <row r="40">
          <cell r="A40">
            <v>3603470</v>
          </cell>
          <cell r="B40" t="str">
            <v>REGHELLIN</v>
          </cell>
          <cell r="C40" t="str">
            <v>PATRIZIA</v>
          </cell>
          <cell r="D40" t="str">
            <v>A.A. ATLETICA MALO</v>
          </cell>
          <cell r="E40">
            <v>0</v>
          </cell>
          <cell r="F40">
            <v>1983</v>
          </cell>
          <cell r="G40">
            <v>0</v>
          </cell>
          <cell r="H40" t="str">
            <v>AAF</v>
          </cell>
          <cell r="I40" t="str">
            <v>00132</v>
          </cell>
          <cell r="J40" t="str">
            <v>03603470</v>
          </cell>
        </row>
        <row r="41">
          <cell r="A41">
            <v>3602902</v>
          </cell>
          <cell r="B41" t="str">
            <v>RIGO</v>
          </cell>
          <cell r="C41" t="str">
            <v>SARA</v>
          </cell>
          <cell r="D41" t="str">
            <v>SPAZI VERDI</v>
          </cell>
          <cell r="E41">
            <v>0</v>
          </cell>
          <cell r="F41">
            <v>1982</v>
          </cell>
          <cell r="G41">
            <v>0</v>
          </cell>
          <cell r="H41" t="str">
            <v>AAF</v>
          </cell>
          <cell r="I41" t="str">
            <v>00298</v>
          </cell>
          <cell r="J41" t="str">
            <v>03602902</v>
          </cell>
        </row>
        <row r="42">
          <cell r="A42">
            <v>3603471</v>
          </cell>
          <cell r="B42" t="str">
            <v>RIGONI</v>
          </cell>
          <cell r="C42" t="str">
            <v>MARIANNA</v>
          </cell>
          <cell r="D42" t="str">
            <v>A.A. ATLETICA MALO</v>
          </cell>
          <cell r="E42">
            <v>0</v>
          </cell>
          <cell r="F42">
            <v>1980</v>
          </cell>
          <cell r="G42">
            <v>0</v>
          </cell>
          <cell r="H42" t="str">
            <v>AAF</v>
          </cell>
          <cell r="I42" t="str">
            <v>00132</v>
          </cell>
          <cell r="J42" t="str">
            <v>03603471</v>
          </cell>
        </row>
        <row r="43">
          <cell r="A43">
            <v>3603474</v>
          </cell>
          <cell r="B43" t="str">
            <v>RONCAGLIA</v>
          </cell>
          <cell r="C43" t="str">
            <v>SABRINA</v>
          </cell>
          <cell r="D43" t="str">
            <v>A.A. ATLETICA MALO</v>
          </cell>
          <cell r="E43">
            <v>0</v>
          </cell>
          <cell r="F43">
            <v>1974</v>
          </cell>
          <cell r="G43">
            <v>0</v>
          </cell>
          <cell r="H43" t="str">
            <v>AAF</v>
          </cell>
          <cell r="I43" t="str">
            <v>00132</v>
          </cell>
          <cell r="J43" t="str">
            <v>03603474</v>
          </cell>
        </row>
        <row r="44">
          <cell r="A44">
            <v>3604652</v>
          </cell>
          <cell r="B44" t="str">
            <v>ROSIN</v>
          </cell>
          <cell r="C44" t="str">
            <v>RITA</v>
          </cell>
          <cell r="D44" t="str">
            <v>GRUPPO SPORTIVO ALPINI VICENZA</v>
          </cell>
          <cell r="E44">
            <v>0</v>
          </cell>
          <cell r="F44">
            <v>1978</v>
          </cell>
          <cell r="G44">
            <v>0</v>
          </cell>
          <cell r="H44" t="str">
            <v>AAF</v>
          </cell>
          <cell r="I44" t="str">
            <v>00288</v>
          </cell>
          <cell r="J44" t="str">
            <v>03604652</v>
          </cell>
        </row>
        <row r="45">
          <cell r="A45">
            <v>3604316</v>
          </cell>
          <cell r="B45" t="str">
            <v>ROSSI</v>
          </cell>
          <cell r="C45" t="str">
            <v>FRANCESCA</v>
          </cell>
          <cell r="D45" t="str">
            <v>ATLETICA ARZIGNANO</v>
          </cell>
          <cell r="E45">
            <v>0</v>
          </cell>
          <cell r="F45">
            <v>1981</v>
          </cell>
          <cell r="G45">
            <v>0</v>
          </cell>
          <cell r="H45" t="str">
            <v>AAF</v>
          </cell>
          <cell r="I45" t="str">
            <v>00131</v>
          </cell>
          <cell r="J45" t="str">
            <v>03604316</v>
          </cell>
        </row>
        <row r="46">
          <cell r="A46">
            <v>3604301</v>
          </cell>
          <cell r="B46" t="str">
            <v>SAVIO</v>
          </cell>
          <cell r="C46" t="str">
            <v>MARIA GRAZIA</v>
          </cell>
          <cell r="D46" t="str">
            <v>G.S. LEONICENA</v>
          </cell>
          <cell r="E46">
            <v>0</v>
          </cell>
          <cell r="F46">
            <v>1983</v>
          </cell>
          <cell r="G46">
            <v>0</v>
          </cell>
          <cell r="H46" t="str">
            <v>AAF</v>
          </cell>
          <cell r="I46" t="str">
            <v>00136</v>
          </cell>
          <cell r="J46" t="str">
            <v>03604301</v>
          </cell>
        </row>
        <row r="47">
          <cell r="A47">
            <v>3606744</v>
          </cell>
          <cell r="B47" t="str">
            <v>SBALCHIERO</v>
          </cell>
          <cell r="C47" t="str">
            <v>GIOVANNA</v>
          </cell>
          <cell r="D47" t="str">
            <v>A.A. ATLETICA MALO</v>
          </cell>
          <cell r="E47">
            <v>0</v>
          </cell>
          <cell r="F47">
            <v>1980</v>
          </cell>
          <cell r="G47">
            <v>0</v>
          </cell>
          <cell r="H47" t="str">
            <v>AAF</v>
          </cell>
          <cell r="I47" t="str">
            <v>00132</v>
          </cell>
          <cell r="J47" t="str">
            <v>03606744</v>
          </cell>
        </row>
        <row r="48">
          <cell r="A48">
            <v>3604165</v>
          </cell>
          <cell r="B48" t="str">
            <v>SELLA</v>
          </cell>
          <cell r="C48" t="str">
            <v>ADRIANA</v>
          </cell>
          <cell r="D48" t="str">
            <v>ATLETICA CALDOGNO '93</v>
          </cell>
          <cell r="E48">
            <v>0</v>
          </cell>
          <cell r="F48">
            <v>1975</v>
          </cell>
          <cell r="G48">
            <v>0</v>
          </cell>
          <cell r="H48" t="str">
            <v>AAF</v>
          </cell>
          <cell r="I48" t="str">
            <v>00129</v>
          </cell>
          <cell r="J48" t="str">
            <v>03604165</v>
          </cell>
        </row>
        <row r="49">
          <cell r="A49">
            <v>3603383</v>
          </cell>
          <cell r="B49" t="str">
            <v>SMIDERLE</v>
          </cell>
          <cell r="C49" t="str">
            <v>FRANCESCA</v>
          </cell>
          <cell r="D49" t="str">
            <v>ATLETICA VALCHIAMPO</v>
          </cell>
          <cell r="E49">
            <v>0</v>
          </cell>
          <cell r="F49">
            <v>1982</v>
          </cell>
          <cell r="G49">
            <v>0</v>
          </cell>
          <cell r="H49" t="str">
            <v>AAF</v>
          </cell>
          <cell r="I49" t="str">
            <v>00140</v>
          </cell>
          <cell r="J49" t="str">
            <v>03603383</v>
          </cell>
        </row>
        <row r="50">
          <cell r="A50">
            <v>3602641</v>
          </cell>
          <cell r="B50" t="str">
            <v>SPOLADORE</v>
          </cell>
          <cell r="C50" t="str">
            <v>SARA</v>
          </cell>
          <cell r="D50" t="str">
            <v>A.S.D. VALLI DEL PASUBIO</v>
          </cell>
          <cell r="E50">
            <v>0</v>
          </cell>
          <cell r="F50">
            <v>1979</v>
          </cell>
          <cell r="G50">
            <v>0</v>
          </cell>
          <cell r="H50" t="str">
            <v>AAF</v>
          </cell>
          <cell r="I50" t="str">
            <v>00073</v>
          </cell>
          <cell r="J50" t="str">
            <v>03602641</v>
          </cell>
        </row>
        <row r="51">
          <cell r="A51">
            <v>3602561</v>
          </cell>
          <cell r="B51" t="str">
            <v>TABACCO</v>
          </cell>
          <cell r="C51" t="str">
            <v>SILVIA</v>
          </cell>
          <cell r="D51" t="str">
            <v>ATLETICA UNION CREAZZO A.S.D.</v>
          </cell>
          <cell r="E51">
            <v>0</v>
          </cell>
          <cell r="F51">
            <v>1975</v>
          </cell>
          <cell r="G51">
            <v>0</v>
          </cell>
          <cell r="H51" t="str">
            <v>AAF</v>
          </cell>
          <cell r="I51" t="str">
            <v>00101</v>
          </cell>
          <cell r="J51" t="str">
            <v>03602561</v>
          </cell>
        </row>
        <row r="52">
          <cell r="A52">
            <v>3603480</v>
          </cell>
          <cell r="B52" t="str">
            <v>TERZO</v>
          </cell>
          <cell r="C52" t="str">
            <v>ALESSIA</v>
          </cell>
          <cell r="D52" t="str">
            <v>A.A. ATLETICA MALO</v>
          </cell>
          <cell r="E52">
            <v>0</v>
          </cell>
          <cell r="F52">
            <v>1974</v>
          </cell>
          <cell r="G52">
            <v>0</v>
          </cell>
          <cell r="H52" t="str">
            <v>AAF</v>
          </cell>
          <cell r="I52" t="str">
            <v>00132</v>
          </cell>
          <cell r="J52" t="str">
            <v>03603480</v>
          </cell>
        </row>
        <row r="53">
          <cell r="A53">
            <v>3603101</v>
          </cell>
          <cell r="B53" t="str">
            <v>TODOSIJEVIC</v>
          </cell>
          <cell r="C53" t="str">
            <v>MILA</v>
          </cell>
          <cell r="D53" t="str">
            <v>ATLETICA ARZIGNANO</v>
          </cell>
          <cell r="E53">
            <v>0</v>
          </cell>
          <cell r="F53">
            <v>1975</v>
          </cell>
          <cell r="G53">
            <v>0</v>
          </cell>
          <cell r="H53" t="str">
            <v>AAF</v>
          </cell>
          <cell r="I53" t="str">
            <v>00131</v>
          </cell>
          <cell r="J53" t="str">
            <v>03603101</v>
          </cell>
        </row>
        <row r="54">
          <cell r="A54">
            <v>3604513</v>
          </cell>
          <cell r="B54" t="str">
            <v>VALENTE</v>
          </cell>
          <cell r="C54" t="str">
            <v>AIDA</v>
          </cell>
          <cell r="D54" t="str">
            <v>C.S.I. TEZZE SUL BRENTA</v>
          </cell>
          <cell r="E54">
            <v>0</v>
          </cell>
          <cell r="F54">
            <v>1978</v>
          </cell>
          <cell r="G54">
            <v>0</v>
          </cell>
          <cell r="H54" t="str">
            <v>AAF</v>
          </cell>
          <cell r="I54" t="str">
            <v>00134</v>
          </cell>
          <cell r="J54" t="str">
            <v>03604513</v>
          </cell>
        </row>
        <row r="55">
          <cell r="A55">
            <v>3604008</v>
          </cell>
          <cell r="B55" t="str">
            <v>VENZO</v>
          </cell>
          <cell r="C55" t="str">
            <v>SELENA</v>
          </cell>
          <cell r="D55" t="str">
            <v>POLISPORTIVA DUEVILLE</v>
          </cell>
          <cell r="E55">
            <v>0</v>
          </cell>
          <cell r="F55">
            <v>1974</v>
          </cell>
          <cell r="G55">
            <v>0</v>
          </cell>
          <cell r="H55" t="str">
            <v>AAF</v>
          </cell>
          <cell r="I55" t="str">
            <v>00112</v>
          </cell>
          <cell r="J55" t="str">
            <v>03604008</v>
          </cell>
        </row>
        <row r="56">
          <cell r="A56">
            <v>3606494</v>
          </cell>
          <cell r="B56" t="str">
            <v>VETTORATO</v>
          </cell>
          <cell r="C56" t="str">
            <v>GIADA</v>
          </cell>
          <cell r="D56" t="str">
            <v>G.S. LEONICENA</v>
          </cell>
          <cell r="E56">
            <v>0</v>
          </cell>
          <cell r="F56">
            <v>1980</v>
          </cell>
          <cell r="G56">
            <v>0</v>
          </cell>
          <cell r="H56" t="str">
            <v>AAF</v>
          </cell>
          <cell r="I56" t="str">
            <v>00136</v>
          </cell>
          <cell r="J56" t="str">
            <v>03606494</v>
          </cell>
        </row>
        <row r="57">
          <cell r="A57">
            <v>3606746</v>
          </cell>
          <cell r="B57" t="str">
            <v>ZAMBON</v>
          </cell>
          <cell r="C57" t="str">
            <v>LINDA</v>
          </cell>
          <cell r="D57" t="str">
            <v>A.A. ATLETICA MALO</v>
          </cell>
          <cell r="E57">
            <v>0</v>
          </cell>
          <cell r="F57">
            <v>1983</v>
          </cell>
          <cell r="G57">
            <v>0</v>
          </cell>
          <cell r="H57" t="str">
            <v>AAF</v>
          </cell>
          <cell r="I57" t="str">
            <v>00132</v>
          </cell>
          <cell r="J57" t="str">
            <v>03606746</v>
          </cell>
        </row>
        <row r="58">
          <cell r="A58">
            <v>3603930</v>
          </cell>
          <cell r="B58" t="str">
            <v>ZAMUNARO</v>
          </cell>
          <cell r="C58" t="str">
            <v>NICOLETTA</v>
          </cell>
          <cell r="D58" t="str">
            <v>ATLETICA CALDOGNO '93</v>
          </cell>
          <cell r="E58">
            <v>0</v>
          </cell>
          <cell r="F58">
            <v>1977</v>
          </cell>
          <cell r="G58">
            <v>0</v>
          </cell>
          <cell r="H58" t="str">
            <v>AAF</v>
          </cell>
          <cell r="I58" t="str">
            <v>00129</v>
          </cell>
          <cell r="J58" t="str">
            <v>03603930</v>
          </cell>
        </row>
        <row r="59">
          <cell r="A59">
            <v>3602258</v>
          </cell>
          <cell r="B59" t="str">
            <v>ZERBINATI</v>
          </cell>
          <cell r="C59" t="str">
            <v>SARA</v>
          </cell>
          <cell r="D59" t="str">
            <v>ATLETICA UNION CREAZZO A.S.D.</v>
          </cell>
          <cell r="E59">
            <v>0</v>
          </cell>
          <cell r="F59">
            <v>1978</v>
          </cell>
          <cell r="G59">
            <v>0</v>
          </cell>
          <cell r="H59" t="str">
            <v>AAF</v>
          </cell>
          <cell r="I59" t="str">
            <v>00101</v>
          </cell>
          <cell r="J59" t="str">
            <v>03602258</v>
          </cell>
        </row>
        <row r="60">
          <cell r="A60">
            <v>3603486</v>
          </cell>
          <cell r="B60" t="str">
            <v>ZOPPELLO</v>
          </cell>
          <cell r="C60" t="str">
            <v>MONICA</v>
          </cell>
          <cell r="D60" t="str">
            <v>A.A. ATLETICA MALO</v>
          </cell>
          <cell r="E60">
            <v>0</v>
          </cell>
          <cell r="F60">
            <v>1976</v>
          </cell>
          <cell r="G60">
            <v>0</v>
          </cell>
          <cell r="H60" t="str">
            <v>AAF</v>
          </cell>
          <cell r="I60" t="str">
            <v>00132</v>
          </cell>
          <cell r="J60" t="str">
            <v>03603486</v>
          </cell>
        </row>
        <row r="61">
          <cell r="A61">
            <v>3603396</v>
          </cell>
          <cell r="B61" t="str">
            <v>ZORDAN</v>
          </cell>
          <cell r="C61" t="str">
            <v>LISA</v>
          </cell>
          <cell r="D61" t="str">
            <v>ATLETICA VALCHIAMPO</v>
          </cell>
          <cell r="E61">
            <v>0</v>
          </cell>
          <cell r="F61">
            <v>1982</v>
          </cell>
          <cell r="G61">
            <v>0</v>
          </cell>
          <cell r="H61" t="str">
            <v>AAF</v>
          </cell>
          <cell r="I61" t="str">
            <v>00140</v>
          </cell>
          <cell r="J61" t="str">
            <v>03603396</v>
          </cell>
        </row>
        <row r="62">
          <cell r="A62">
            <v>3603602</v>
          </cell>
          <cell r="B62" t="str">
            <v>ZORZANELLO</v>
          </cell>
          <cell r="C62" t="str">
            <v>MICHELA</v>
          </cell>
          <cell r="D62" t="str">
            <v>AMICI DELL'ATLETICA VICENZA</v>
          </cell>
          <cell r="E62">
            <v>0</v>
          </cell>
          <cell r="F62">
            <v>1977</v>
          </cell>
          <cell r="G62">
            <v>0</v>
          </cell>
          <cell r="H62" t="str">
            <v>AAF</v>
          </cell>
          <cell r="I62" t="str">
            <v>00265</v>
          </cell>
          <cell r="J62" t="str">
            <v>03603602</v>
          </cell>
        </row>
        <row r="63">
          <cell r="A63">
            <v>3603417</v>
          </cell>
          <cell r="B63" t="str">
            <v>AGOSTI</v>
          </cell>
          <cell r="C63" t="str">
            <v>GIOVANNI</v>
          </cell>
          <cell r="D63" t="str">
            <v>A.A. ATLETICA MALO</v>
          </cell>
          <cell r="E63">
            <v>0</v>
          </cell>
          <cell r="F63">
            <v>1978</v>
          </cell>
          <cell r="G63">
            <v>0</v>
          </cell>
          <cell r="H63" t="str">
            <v>AAM</v>
          </cell>
          <cell r="I63" t="str">
            <v>00132</v>
          </cell>
          <cell r="J63" t="str">
            <v>03603417</v>
          </cell>
        </row>
        <row r="64">
          <cell r="A64">
            <v>3602437</v>
          </cell>
          <cell r="B64" t="str">
            <v>ALBA</v>
          </cell>
          <cell r="C64" t="str">
            <v>GIOVANNI</v>
          </cell>
          <cell r="D64" t="str">
            <v>ATLETICA UNION CREAZZO A.S.D.</v>
          </cell>
          <cell r="E64">
            <v>0</v>
          </cell>
          <cell r="F64">
            <v>1976</v>
          </cell>
          <cell r="G64">
            <v>0</v>
          </cell>
          <cell r="H64" t="str">
            <v>AAM</v>
          </cell>
          <cell r="I64" t="str">
            <v>00101</v>
          </cell>
          <cell r="J64" t="str">
            <v>03602437</v>
          </cell>
        </row>
        <row r="65">
          <cell r="A65">
            <v>3606729</v>
          </cell>
          <cell r="B65" t="str">
            <v>BAIO</v>
          </cell>
          <cell r="C65" t="str">
            <v>DAVIDE</v>
          </cell>
          <cell r="D65" t="str">
            <v>A.A. ATLETICA MALO</v>
          </cell>
          <cell r="E65">
            <v>0</v>
          </cell>
          <cell r="F65">
            <v>1977</v>
          </cell>
          <cell r="G65">
            <v>0</v>
          </cell>
          <cell r="H65" t="str">
            <v>AAM</v>
          </cell>
          <cell r="I65" t="str">
            <v>00132</v>
          </cell>
          <cell r="J65" t="str">
            <v>03606729</v>
          </cell>
        </row>
        <row r="66">
          <cell r="A66">
            <v>3603420</v>
          </cell>
          <cell r="B66" t="str">
            <v>BALASSO</v>
          </cell>
          <cell r="C66" t="str">
            <v>FEDERICO</v>
          </cell>
          <cell r="D66" t="str">
            <v>A.A. ATLETICA MALO</v>
          </cell>
          <cell r="E66">
            <v>0</v>
          </cell>
          <cell r="F66">
            <v>1977</v>
          </cell>
          <cell r="G66">
            <v>0</v>
          </cell>
          <cell r="H66" t="str">
            <v>AAM</v>
          </cell>
          <cell r="I66" t="str">
            <v>00132</v>
          </cell>
          <cell r="J66" t="str">
            <v>03603420</v>
          </cell>
        </row>
        <row r="67">
          <cell r="A67">
            <v>3607860</v>
          </cell>
          <cell r="B67" t="str">
            <v>BARBIERI</v>
          </cell>
          <cell r="C67" t="str">
            <v>DAMIANO</v>
          </cell>
          <cell r="D67" t="str">
            <v>CSI ATLETICA COLLI BERICI A.S.D.</v>
          </cell>
          <cell r="E67">
            <v>0</v>
          </cell>
          <cell r="F67">
            <v>1981</v>
          </cell>
          <cell r="G67">
            <v>0</v>
          </cell>
          <cell r="H67" t="str">
            <v>AAM</v>
          </cell>
          <cell r="I67" t="str">
            <v>00070</v>
          </cell>
          <cell r="J67" t="str">
            <v>03607860</v>
          </cell>
        </row>
        <row r="68">
          <cell r="A68">
            <v>3602972</v>
          </cell>
          <cell r="B68" t="str">
            <v>BARBIERI</v>
          </cell>
          <cell r="C68" t="str">
            <v>MANUEL</v>
          </cell>
          <cell r="D68" t="str">
            <v>POLISPORTIVA DUEVILLE</v>
          </cell>
          <cell r="E68">
            <v>0</v>
          </cell>
          <cell r="F68">
            <v>1979</v>
          </cell>
          <cell r="G68">
            <v>0</v>
          </cell>
          <cell r="H68" t="str">
            <v>AAM</v>
          </cell>
          <cell r="I68" t="str">
            <v>00112</v>
          </cell>
          <cell r="J68" t="str">
            <v>03602972</v>
          </cell>
        </row>
        <row r="69">
          <cell r="A69">
            <v>3605271</v>
          </cell>
          <cell r="B69" t="str">
            <v>BELLINASO</v>
          </cell>
          <cell r="C69" t="str">
            <v>ANDREA</v>
          </cell>
          <cell r="D69" t="str">
            <v>G.S. LEONICENA</v>
          </cell>
          <cell r="E69">
            <v>0</v>
          </cell>
          <cell r="F69">
            <v>1977</v>
          </cell>
          <cell r="G69">
            <v>0</v>
          </cell>
          <cell r="H69" t="str">
            <v>AAM</v>
          </cell>
          <cell r="I69" t="str">
            <v>00136</v>
          </cell>
          <cell r="J69" t="str">
            <v>03605271</v>
          </cell>
        </row>
        <row r="70">
          <cell r="A70">
            <v>3606014</v>
          </cell>
          <cell r="B70" t="str">
            <v>BELLOTTO</v>
          </cell>
          <cell r="C70" t="str">
            <v>CRISTIAN</v>
          </cell>
          <cell r="D70" t="str">
            <v>CSI ATLETICA COLLI BERICI A.S.D.</v>
          </cell>
          <cell r="E70">
            <v>0</v>
          </cell>
          <cell r="F70">
            <v>1976</v>
          </cell>
          <cell r="G70">
            <v>0</v>
          </cell>
          <cell r="H70" t="str">
            <v>AAM</v>
          </cell>
          <cell r="I70" t="str">
            <v>00070</v>
          </cell>
          <cell r="J70" t="str">
            <v>03606014</v>
          </cell>
        </row>
        <row r="71">
          <cell r="A71">
            <v>3603317</v>
          </cell>
          <cell r="B71" t="str">
            <v>BELLUZZO</v>
          </cell>
          <cell r="C71" t="str">
            <v>FAUSTO</v>
          </cell>
          <cell r="D71" t="str">
            <v>ATLETICA VALCHIAMPO</v>
          </cell>
          <cell r="E71">
            <v>0</v>
          </cell>
          <cell r="F71">
            <v>1976</v>
          </cell>
          <cell r="G71">
            <v>0</v>
          </cell>
          <cell r="H71" t="str">
            <v>AAM</v>
          </cell>
          <cell r="I71" t="str">
            <v>00140</v>
          </cell>
          <cell r="J71" t="str">
            <v>03603317</v>
          </cell>
        </row>
        <row r="72">
          <cell r="A72">
            <v>3603425</v>
          </cell>
          <cell r="B72" t="str">
            <v>BERTOLDO</v>
          </cell>
          <cell r="C72" t="str">
            <v>FABIO</v>
          </cell>
          <cell r="D72" t="str">
            <v>A.A. ATLETICA MALO</v>
          </cell>
          <cell r="E72">
            <v>0</v>
          </cell>
          <cell r="F72">
            <v>1976</v>
          </cell>
          <cell r="G72">
            <v>0</v>
          </cell>
          <cell r="H72" t="str">
            <v>AAM</v>
          </cell>
          <cell r="I72" t="str">
            <v>00132</v>
          </cell>
          <cell r="J72" t="str">
            <v>03603425</v>
          </cell>
        </row>
        <row r="73">
          <cell r="A73">
            <v>3603426</v>
          </cell>
          <cell r="B73" t="str">
            <v>BERTOLDO</v>
          </cell>
          <cell r="C73" t="str">
            <v>MAURO</v>
          </cell>
          <cell r="D73" t="str">
            <v>A.A. ATLETICA MALO</v>
          </cell>
          <cell r="E73">
            <v>0</v>
          </cell>
          <cell r="F73">
            <v>1980</v>
          </cell>
          <cell r="G73">
            <v>0</v>
          </cell>
          <cell r="H73" t="str">
            <v>AAM</v>
          </cell>
          <cell r="I73" t="str">
            <v>00132</v>
          </cell>
          <cell r="J73" t="str">
            <v>03603426</v>
          </cell>
        </row>
        <row r="74">
          <cell r="A74">
            <v>3603852</v>
          </cell>
          <cell r="B74" t="str">
            <v>BIGARELLA</v>
          </cell>
          <cell r="C74" t="str">
            <v>MARIANO</v>
          </cell>
          <cell r="D74" t="str">
            <v>ATLETICA CALDOGNO '93</v>
          </cell>
          <cell r="E74">
            <v>0</v>
          </cell>
          <cell r="F74">
            <v>1981</v>
          </cell>
          <cell r="G74">
            <v>0</v>
          </cell>
          <cell r="H74" t="str">
            <v>AAM</v>
          </cell>
          <cell r="I74" t="str">
            <v>00129</v>
          </cell>
          <cell r="J74" t="str">
            <v>03603852</v>
          </cell>
        </row>
        <row r="75">
          <cell r="A75">
            <v>3603400</v>
          </cell>
          <cell r="B75" t="str">
            <v>BLANDINA</v>
          </cell>
          <cell r="C75" t="str">
            <v>FRANCESCO</v>
          </cell>
          <cell r="D75" t="str">
            <v>ATLETICA VALCHIAMPO</v>
          </cell>
          <cell r="E75">
            <v>0</v>
          </cell>
          <cell r="F75">
            <v>1976</v>
          </cell>
          <cell r="G75">
            <v>0</v>
          </cell>
          <cell r="H75" t="str">
            <v>AAM</v>
          </cell>
          <cell r="I75" t="str">
            <v>00140</v>
          </cell>
          <cell r="J75" t="str">
            <v>03603400</v>
          </cell>
        </row>
        <row r="76">
          <cell r="A76">
            <v>3606731</v>
          </cell>
          <cell r="B76" t="str">
            <v>BOLFE</v>
          </cell>
          <cell r="C76" t="str">
            <v>PAOLO</v>
          </cell>
          <cell r="D76" t="str">
            <v>A.A. ATLETICA MALO</v>
          </cell>
          <cell r="E76">
            <v>0</v>
          </cell>
          <cell r="F76">
            <v>1981</v>
          </cell>
          <cell r="G76">
            <v>0</v>
          </cell>
          <cell r="H76" t="str">
            <v>AAM</v>
          </cell>
          <cell r="I76" t="str">
            <v>00132</v>
          </cell>
          <cell r="J76" t="str">
            <v>03606731</v>
          </cell>
        </row>
        <row r="77">
          <cell r="A77">
            <v>3603943</v>
          </cell>
          <cell r="B77" t="str">
            <v>BORTOLI</v>
          </cell>
          <cell r="C77" t="str">
            <v>CRISTIAN</v>
          </cell>
          <cell r="D77" t="str">
            <v>POLISPORTIVA DUEVILLE</v>
          </cell>
          <cell r="E77">
            <v>0</v>
          </cell>
          <cell r="F77">
            <v>1977</v>
          </cell>
          <cell r="G77">
            <v>0</v>
          </cell>
          <cell r="H77" t="str">
            <v>AAM</v>
          </cell>
          <cell r="I77" t="str">
            <v>00112</v>
          </cell>
          <cell r="J77" t="str">
            <v>03603943</v>
          </cell>
        </row>
        <row r="78">
          <cell r="A78">
            <v>3606732</v>
          </cell>
          <cell r="B78" t="str">
            <v>BORTOLON</v>
          </cell>
          <cell r="C78" t="str">
            <v>LUCIANO</v>
          </cell>
          <cell r="D78" t="str">
            <v>A.A. ATLETICA MALO</v>
          </cell>
          <cell r="E78">
            <v>0</v>
          </cell>
          <cell r="F78">
            <v>1975</v>
          </cell>
          <cell r="G78">
            <v>0</v>
          </cell>
          <cell r="H78" t="str">
            <v>AAM</v>
          </cell>
          <cell r="I78" t="str">
            <v>00132</v>
          </cell>
          <cell r="J78" t="str">
            <v>03606732</v>
          </cell>
        </row>
        <row r="79">
          <cell r="A79">
            <v>3602768</v>
          </cell>
          <cell r="B79" t="str">
            <v>BRANDELLERO</v>
          </cell>
          <cell r="C79" t="str">
            <v>FABIO</v>
          </cell>
          <cell r="D79" t="str">
            <v>ATLETICA UNION CREAZZO A.S.D.</v>
          </cell>
          <cell r="E79">
            <v>0</v>
          </cell>
          <cell r="F79">
            <v>1983</v>
          </cell>
          <cell r="G79">
            <v>0</v>
          </cell>
          <cell r="H79" t="str">
            <v>AAM</v>
          </cell>
          <cell r="I79" t="str">
            <v>00101</v>
          </cell>
          <cell r="J79" t="str">
            <v>03602768</v>
          </cell>
        </row>
        <row r="80">
          <cell r="A80">
            <v>3604366</v>
          </cell>
          <cell r="B80" t="str">
            <v>CAPPELLETTI</v>
          </cell>
          <cell r="C80" t="str">
            <v>MASSIMO</v>
          </cell>
          <cell r="D80" t="str">
            <v>ATLETICA VALCHIAMPO</v>
          </cell>
          <cell r="E80">
            <v>0</v>
          </cell>
          <cell r="F80">
            <v>1977</v>
          </cell>
          <cell r="G80">
            <v>0</v>
          </cell>
          <cell r="H80" t="str">
            <v>AAM</v>
          </cell>
          <cell r="I80" t="str">
            <v>00140</v>
          </cell>
          <cell r="J80" t="str">
            <v>03604366</v>
          </cell>
        </row>
        <row r="81">
          <cell r="A81">
            <v>3605623</v>
          </cell>
          <cell r="B81" t="str">
            <v>CARBONIERO</v>
          </cell>
          <cell r="C81" t="str">
            <v>MAURIZIO</v>
          </cell>
          <cell r="D81" t="str">
            <v>ARCES</v>
          </cell>
          <cell r="E81">
            <v>0</v>
          </cell>
          <cell r="F81">
            <v>1982</v>
          </cell>
          <cell r="G81">
            <v>0</v>
          </cell>
          <cell r="H81" t="str">
            <v>AAM</v>
          </cell>
          <cell r="I81" t="str">
            <v>00339</v>
          </cell>
          <cell r="J81" t="str">
            <v>03605623</v>
          </cell>
        </row>
        <row r="82">
          <cell r="A82">
            <v>3606733</v>
          </cell>
          <cell r="B82" t="str">
            <v>CARLOTTO</v>
          </cell>
          <cell r="C82" t="str">
            <v>NICOLA</v>
          </cell>
          <cell r="D82" t="str">
            <v>A.A. ATLETICA MALO</v>
          </cell>
          <cell r="E82">
            <v>0</v>
          </cell>
          <cell r="F82">
            <v>1977</v>
          </cell>
          <cell r="G82">
            <v>0</v>
          </cell>
          <cell r="H82" t="str">
            <v>AAM</v>
          </cell>
          <cell r="I82" t="str">
            <v>00132</v>
          </cell>
          <cell r="J82" t="str">
            <v>03606733</v>
          </cell>
        </row>
        <row r="83">
          <cell r="A83">
            <v>3603861</v>
          </cell>
          <cell r="B83" t="str">
            <v>CAROLLO</v>
          </cell>
          <cell r="C83" t="str">
            <v>EMANUELE</v>
          </cell>
          <cell r="D83" t="str">
            <v>ATLETICA CALDOGNO '93</v>
          </cell>
          <cell r="E83">
            <v>0</v>
          </cell>
          <cell r="F83">
            <v>1982</v>
          </cell>
          <cell r="G83">
            <v>0</v>
          </cell>
          <cell r="H83" t="str">
            <v>AAM</v>
          </cell>
          <cell r="I83" t="str">
            <v>00129</v>
          </cell>
          <cell r="J83" t="str">
            <v>03603861</v>
          </cell>
        </row>
        <row r="84">
          <cell r="A84">
            <v>3603326</v>
          </cell>
          <cell r="B84" t="str">
            <v>CARRARINI</v>
          </cell>
          <cell r="C84" t="str">
            <v>MAURO</v>
          </cell>
          <cell r="D84" t="str">
            <v>ATLETICA VALCHIAMPO</v>
          </cell>
          <cell r="E84">
            <v>0</v>
          </cell>
          <cell r="F84">
            <v>1980</v>
          </cell>
          <cell r="G84">
            <v>0</v>
          </cell>
          <cell r="H84" t="str">
            <v>AAM</v>
          </cell>
          <cell r="I84" t="str">
            <v>00140</v>
          </cell>
          <cell r="J84" t="str">
            <v>03603326</v>
          </cell>
        </row>
        <row r="85">
          <cell r="A85">
            <v>3603327</v>
          </cell>
          <cell r="B85" t="str">
            <v>CARRETTA</v>
          </cell>
          <cell r="C85" t="str">
            <v>GIANLUCA</v>
          </cell>
          <cell r="D85" t="str">
            <v>ATLETICA VALCHIAMPO</v>
          </cell>
          <cell r="E85">
            <v>0</v>
          </cell>
          <cell r="F85">
            <v>1980</v>
          </cell>
          <cell r="G85">
            <v>0</v>
          </cell>
          <cell r="H85" t="str">
            <v>AAM</v>
          </cell>
          <cell r="I85" t="str">
            <v>00140</v>
          </cell>
          <cell r="J85" t="str">
            <v>03603327</v>
          </cell>
        </row>
        <row r="86">
          <cell r="A86">
            <v>3605828</v>
          </cell>
          <cell r="B86" t="str">
            <v>CASAGRANDE</v>
          </cell>
          <cell r="C86" t="str">
            <v>ANDREA</v>
          </cell>
          <cell r="D86" t="str">
            <v>POLISPORTIVA DUEVILLE</v>
          </cell>
          <cell r="E86">
            <v>0</v>
          </cell>
          <cell r="F86">
            <v>1982</v>
          </cell>
          <cell r="G86">
            <v>0</v>
          </cell>
          <cell r="H86" t="str">
            <v>AAM</v>
          </cell>
          <cell r="I86" t="str">
            <v>00112</v>
          </cell>
          <cell r="J86" t="str">
            <v>03605828</v>
          </cell>
        </row>
        <row r="87">
          <cell r="A87">
            <v>3603864</v>
          </cell>
          <cell r="B87" t="str">
            <v>CHIODI</v>
          </cell>
          <cell r="C87" t="str">
            <v>STEFANO</v>
          </cell>
          <cell r="D87" t="str">
            <v>ATLETICA CALDOGNO '93</v>
          </cell>
          <cell r="E87">
            <v>0</v>
          </cell>
          <cell r="F87">
            <v>1979</v>
          </cell>
          <cell r="G87">
            <v>0</v>
          </cell>
          <cell r="H87" t="str">
            <v>AAM</v>
          </cell>
          <cell r="I87" t="str">
            <v>00129</v>
          </cell>
          <cell r="J87" t="str">
            <v>03603864</v>
          </cell>
        </row>
        <row r="88">
          <cell r="A88">
            <v>3603536</v>
          </cell>
          <cell r="B88" t="str">
            <v>CONFESSA</v>
          </cell>
          <cell r="C88" t="str">
            <v>EDGARDO</v>
          </cell>
          <cell r="D88" t="str">
            <v>ATLETICA UNION CREAZZO A.S.D.</v>
          </cell>
          <cell r="E88">
            <v>0</v>
          </cell>
          <cell r="F88">
            <v>1978</v>
          </cell>
          <cell r="G88">
            <v>0</v>
          </cell>
          <cell r="H88" t="str">
            <v>AAM</v>
          </cell>
          <cell r="I88" t="str">
            <v>00101</v>
          </cell>
          <cell r="J88" t="str">
            <v>03603536</v>
          </cell>
        </row>
        <row r="89">
          <cell r="A89">
            <v>3607210</v>
          </cell>
          <cell r="B89" t="str">
            <v>COPIELLO</v>
          </cell>
          <cell r="C89" t="str">
            <v>ANDREA</v>
          </cell>
          <cell r="D89" t="str">
            <v>POLISPORTIVA DUEVILLE</v>
          </cell>
          <cell r="E89">
            <v>0</v>
          </cell>
          <cell r="F89">
            <v>1974</v>
          </cell>
          <cell r="G89">
            <v>0</v>
          </cell>
          <cell r="H89" t="str">
            <v>AAM</v>
          </cell>
          <cell r="I89" t="str">
            <v>00112</v>
          </cell>
          <cell r="J89" t="str">
            <v>03607210</v>
          </cell>
        </row>
        <row r="90">
          <cell r="A90">
            <v>3604355</v>
          </cell>
          <cell r="B90" t="str">
            <v>CORTIANA</v>
          </cell>
          <cell r="C90" t="str">
            <v>SIMONE</v>
          </cell>
          <cell r="D90" t="str">
            <v>A.S.D. VALLI DEL PASUBIO</v>
          </cell>
          <cell r="E90">
            <v>0</v>
          </cell>
          <cell r="F90">
            <v>1980</v>
          </cell>
          <cell r="G90">
            <v>0</v>
          </cell>
          <cell r="H90" t="str">
            <v>AAM</v>
          </cell>
          <cell r="I90" t="str">
            <v>00073</v>
          </cell>
          <cell r="J90" t="str">
            <v>03604355</v>
          </cell>
        </row>
        <row r="91">
          <cell r="A91">
            <v>3604105</v>
          </cell>
          <cell r="B91" t="str">
            <v>COSTA</v>
          </cell>
          <cell r="C91" t="str">
            <v>PAOLO</v>
          </cell>
          <cell r="D91" t="str">
            <v>POLISPORTIVA DUEVILLE</v>
          </cell>
          <cell r="E91">
            <v>0</v>
          </cell>
          <cell r="F91">
            <v>1974</v>
          </cell>
          <cell r="G91">
            <v>0</v>
          </cell>
          <cell r="H91" t="str">
            <v>AAM</v>
          </cell>
          <cell r="I91" t="str">
            <v>00112</v>
          </cell>
          <cell r="J91" t="str">
            <v>03604105</v>
          </cell>
        </row>
        <row r="92">
          <cell r="A92">
            <v>3603442</v>
          </cell>
          <cell r="B92" t="str">
            <v>CROSARA</v>
          </cell>
          <cell r="C92" t="str">
            <v>IVAN</v>
          </cell>
          <cell r="D92" t="str">
            <v>A.A. ATLETICA MALO</v>
          </cell>
          <cell r="E92">
            <v>0</v>
          </cell>
          <cell r="F92">
            <v>1978</v>
          </cell>
          <cell r="G92">
            <v>0</v>
          </cell>
          <cell r="H92" t="str">
            <v>AAM</v>
          </cell>
          <cell r="I92" t="str">
            <v>00132</v>
          </cell>
          <cell r="J92" t="str">
            <v>03603442</v>
          </cell>
        </row>
        <row r="93">
          <cell r="A93">
            <v>3603017</v>
          </cell>
          <cell r="B93" t="str">
            <v>DAL BARCO</v>
          </cell>
          <cell r="C93" t="str">
            <v>SIMONE</v>
          </cell>
          <cell r="D93" t="str">
            <v>ATLETICA ARZIGNANO</v>
          </cell>
          <cell r="E93">
            <v>0</v>
          </cell>
          <cell r="F93">
            <v>1982</v>
          </cell>
          <cell r="G93">
            <v>0</v>
          </cell>
          <cell r="H93" t="str">
            <v>AAM</v>
          </cell>
          <cell r="I93" t="str">
            <v>00131</v>
          </cell>
          <cell r="J93" t="str">
            <v>03603017</v>
          </cell>
        </row>
        <row r="94">
          <cell r="A94">
            <v>3603045</v>
          </cell>
          <cell r="B94" t="str">
            <v>DAL CENGIO</v>
          </cell>
          <cell r="C94" t="str">
            <v>DIEGO</v>
          </cell>
          <cell r="D94" t="str">
            <v>ATLETICA ARZIGNANO</v>
          </cell>
          <cell r="E94">
            <v>0</v>
          </cell>
          <cell r="F94">
            <v>1977</v>
          </cell>
          <cell r="G94">
            <v>0</v>
          </cell>
          <cell r="H94" t="str">
            <v>AAM</v>
          </cell>
          <cell r="I94" t="str">
            <v>00131</v>
          </cell>
          <cell r="J94" t="str">
            <v>03603045</v>
          </cell>
        </row>
        <row r="95">
          <cell r="A95">
            <v>3605830</v>
          </cell>
          <cell r="B95" t="str">
            <v>DAL FERRO</v>
          </cell>
          <cell r="C95" t="str">
            <v>ALESSANDRO</v>
          </cell>
          <cell r="D95" t="str">
            <v>POLISPORTIVA DUEVILLE</v>
          </cell>
          <cell r="E95">
            <v>0</v>
          </cell>
          <cell r="F95">
            <v>1976</v>
          </cell>
          <cell r="G95">
            <v>0</v>
          </cell>
          <cell r="H95" t="str">
            <v>AAM</v>
          </cell>
          <cell r="I95" t="str">
            <v>00112</v>
          </cell>
          <cell r="J95" t="str">
            <v>03605830</v>
          </cell>
        </row>
        <row r="96">
          <cell r="A96">
            <v>3603443</v>
          </cell>
          <cell r="B96" t="str">
            <v>DAL PERO</v>
          </cell>
          <cell r="C96" t="str">
            <v>ANDREA</v>
          </cell>
          <cell r="D96" t="str">
            <v>A.A. ATLETICA MALO</v>
          </cell>
          <cell r="E96">
            <v>0</v>
          </cell>
          <cell r="F96">
            <v>1983</v>
          </cell>
          <cell r="G96">
            <v>0</v>
          </cell>
          <cell r="H96" t="str">
            <v>AAM</v>
          </cell>
          <cell r="I96" t="str">
            <v>00132</v>
          </cell>
          <cell r="J96" t="str">
            <v>03603443</v>
          </cell>
        </row>
        <row r="97">
          <cell r="A97">
            <v>3603873</v>
          </cell>
          <cell r="B97" t="str">
            <v>DAL SANTO</v>
          </cell>
          <cell r="C97" t="str">
            <v>ALESSANDRO</v>
          </cell>
          <cell r="D97" t="str">
            <v>ATLETICA CALDOGNO '93</v>
          </cell>
          <cell r="E97">
            <v>0</v>
          </cell>
          <cell r="F97">
            <v>1981</v>
          </cell>
          <cell r="G97">
            <v>0</v>
          </cell>
          <cell r="H97" t="str">
            <v>AAM</v>
          </cell>
          <cell r="I97" t="str">
            <v>00129</v>
          </cell>
          <cell r="J97" t="str">
            <v>03603873</v>
          </cell>
        </row>
        <row r="98">
          <cell r="A98">
            <v>3603776</v>
          </cell>
          <cell r="B98" t="str">
            <v>DALLA BONA</v>
          </cell>
          <cell r="C98" t="str">
            <v>ALESSANDRO</v>
          </cell>
          <cell r="D98" t="str">
            <v>G.S. LEONICENA</v>
          </cell>
          <cell r="E98">
            <v>0</v>
          </cell>
          <cell r="F98">
            <v>1975</v>
          </cell>
          <cell r="G98">
            <v>0</v>
          </cell>
          <cell r="H98" t="str">
            <v>AAM</v>
          </cell>
          <cell r="I98" t="str">
            <v>00136</v>
          </cell>
          <cell r="J98" t="str">
            <v>03603776</v>
          </cell>
        </row>
        <row r="99">
          <cell r="A99">
            <v>3606527</v>
          </cell>
          <cell r="B99" t="str">
            <v>DALLA SANTA</v>
          </cell>
          <cell r="C99" t="str">
            <v>ANDREA</v>
          </cell>
          <cell r="D99" t="str">
            <v>ATLETICA ARZIGNANO</v>
          </cell>
          <cell r="E99">
            <v>0</v>
          </cell>
          <cell r="F99">
            <v>1975</v>
          </cell>
          <cell r="G99">
            <v>0</v>
          </cell>
          <cell r="H99" t="str">
            <v>AAM</v>
          </cell>
          <cell r="I99" t="str">
            <v>00131</v>
          </cell>
          <cell r="J99" t="str">
            <v>03606527</v>
          </cell>
        </row>
        <row r="100">
          <cell r="A100">
            <v>3603334</v>
          </cell>
          <cell r="B100" t="str">
            <v>DALLA VALLE</v>
          </cell>
          <cell r="C100" t="str">
            <v>ROBERTO</v>
          </cell>
          <cell r="D100" t="str">
            <v>ATLETICA VALCHIAMPO</v>
          </cell>
          <cell r="E100">
            <v>0</v>
          </cell>
          <cell r="F100">
            <v>1981</v>
          </cell>
          <cell r="G100">
            <v>0</v>
          </cell>
          <cell r="H100" t="str">
            <v>AAM</v>
          </cell>
          <cell r="I100" t="str">
            <v>00140</v>
          </cell>
          <cell r="J100" t="str">
            <v>03603334</v>
          </cell>
        </row>
        <row r="101">
          <cell r="A101">
            <v>3604520</v>
          </cell>
          <cell r="B101" t="str">
            <v>DALLE CARBONARE</v>
          </cell>
          <cell r="C101" t="str">
            <v>RICCARDO</v>
          </cell>
          <cell r="D101" t="str">
            <v>AMICI DELL'ATLETICA VICENZA</v>
          </cell>
          <cell r="E101">
            <v>0</v>
          </cell>
          <cell r="F101">
            <v>1979</v>
          </cell>
          <cell r="G101">
            <v>0</v>
          </cell>
          <cell r="H101" t="str">
            <v>AAM</v>
          </cell>
          <cell r="I101" t="str">
            <v>00265</v>
          </cell>
          <cell r="J101" t="str">
            <v>03604520</v>
          </cell>
        </row>
        <row r="102">
          <cell r="A102">
            <v>3607658</v>
          </cell>
          <cell r="B102" t="str">
            <v>DE MARZO</v>
          </cell>
          <cell r="C102" t="str">
            <v>PAOLO</v>
          </cell>
          <cell r="D102" t="str">
            <v>SPAZI VERDI</v>
          </cell>
          <cell r="E102">
            <v>0</v>
          </cell>
          <cell r="F102">
            <v>1975</v>
          </cell>
          <cell r="G102">
            <v>0</v>
          </cell>
          <cell r="H102" t="str">
            <v>AAM</v>
          </cell>
          <cell r="I102" t="str">
            <v>00298</v>
          </cell>
          <cell r="J102" t="str">
            <v>03607658</v>
          </cell>
        </row>
        <row r="103">
          <cell r="A103">
            <v>3605835</v>
          </cell>
          <cell r="B103" t="str">
            <v>DE TOMASI</v>
          </cell>
          <cell r="C103" t="str">
            <v>FABIO</v>
          </cell>
          <cell r="D103" t="str">
            <v>POLISPORTIVA DUEVILLE</v>
          </cell>
          <cell r="E103">
            <v>0</v>
          </cell>
          <cell r="F103">
            <v>1983</v>
          </cell>
          <cell r="G103">
            <v>0</v>
          </cell>
          <cell r="H103" t="str">
            <v>AAM</v>
          </cell>
          <cell r="I103" t="str">
            <v>00112</v>
          </cell>
          <cell r="J103" t="str">
            <v>03605835</v>
          </cell>
        </row>
        <row r="104">
          <cell r="A104">
            <v>3603157</v>
          </cell>
          <cell r="B104" t="str">
            <v>DECCHINO</v>
          </cell>
          <cell r="C104" t="str">
            <v>ROBERTO</v>
          </cell>
          <cell r="D104" t="str">
            <v>GRUPPO SPORTIVO ALPINI VICENZA</v>
          </cell>
          <cell r="E104">
            <v>0</v>
          </cell>
          <cell r="F104">
            <v>1980</v>
          </cell>
          <cell r="G104">
            <v>0</v>
          </cell>
          <cell r="H104" t="str">
            <v>AAM</v>
          </cell>
          <cell r="I104" t="str">
            <v>00288</v>
          </cell>
          <cell r="J104" t="str">
            <v>03603157</v>
          </cell>
        </row>
        <row r="105">
          <cell r="A105">
            <v>3603669</v>
          </cell>
          <cell r="B105" t="str">
            <v>D'EUSTACCHIO</v>
          </cell>
          <cell r="C105" t="str">
            <v>ROBERTO</v>
          </cell>
          <cell r="D105" t="str">
            <v>A.P.D. VALDAGNO</v>
          </cell>
          <cell r="E105">
            <v>0</v>
          </cell>
          <cell r="F105">
            <v>1980</v>
          </cell>
          <cell r="G105">
            <v>0</v>
          </cell>
          <cell r="H105" t="str">
            <v>AAM</v>
          </cell>
          <cell r="I105" t="str">
            <v>00135</v>
          </cell>
          <cell r="J105" t="str">
            <v>03603669</v>
          </cell>
        </row>
        <row r="106">
          <cell r="A106">
            <v>3604504</v>
          </cell>
          <cell r="B106" t="str">
            <v>ECH CHAFAI</v>
          </cell>
          <cell r="C106" t="str">
            <v>ABD ELOUAHED</v>
          </cell>
          <cell r="D106" t="str">
            <v>POL. DIL. MONTECCHIO PRECALCINO</v>
          </cell>
          <cell r="E106">
            <v>0</v>
          </cell>
          <cell r="F106">
            <v>1976</v>
          </cell>
          <cell r="G106">
            <v>0</v>
          </cell>
          <cell r="H106" t="str">
            <v>AAM</v>
          </cell>
          <cell r="I106" t="str">
            <v>00004</v>
          </cell>
          <cell r="J106" t="str">
            <v>03604504</v>
          </cell>
        </row>
        <row r="107">
          <cell r="A107">
            <v>3602485</v>
          </cell>
          <cell r="B107" t="str">
            <v>FABRIS</v>
          </cell>
          <cell r="C107" t="str">
            <v>DAVIDE</v>
          </cell>
          <cell r="D107" t="str">
            <v>ATLETICA UNION CREAZZO A.S.D.</v>
          </cell>
          <cell r="E107">
            <v>0</v>
          </cell>
          <cell r="F107">
            <v>1975</v>
          </cell>
          <cell r="G107">
            <v>0</v>
          </cell>
          <cell r="H107" t="str">
            <v>AAM</v>
          </cell>
          <cell r="I107" t="str">
            <v>00101</v>
          </cell>
          <cell r="J107" t="str">
            <v>03602485</v>
          </cell>
        </row>
        <row r="108">
          <cell r="A108">
            <v>3602493</v>
          </cell>
          <cell r="B108" t="str">
            <v>FERRARIN</v>
          </cell>
          <cell r="C108" t="str">
            <v>ALESSANDRO</v>
          </cell>
          <cell r="D108" t="str">
            <v>ATLETICA UNION CREAZZO A.S.D.</v>
          </cell>
          <cell r="E108">
            <v>0</v>
          </cell>
          <cell r="F108">
            <v>1978</v>
          </cell>
          <cell r="G108">
            <v>0</v>
          </cell>
          <cell r="H108" t="str">
            <v>AAM</v>
          </cell>
          <cell r="I108" t="str">
            <v>00101</v>
          </cell>
          <cell r="J108" t="str">
            <v>03602493</v>
          </cell>
        </row>
        <row r="109">
          <cell r="A109">
            <v>3603057</v>
          </cell>
          <cell r="B109" t="str">
            <v>FONGARO</v>
          </cell>
          <cell r="C109" t="str">
            <v>GIANLUCA</v>
          </cell>
          <cell r="D109" t="str">
            <v>ATLETICA ARZIGNANO</v>
          </cell>
          <cell r="E109">
            <v>0</v>
          </cell>
          <cell r="F109">
            <v>1975</v>
          </cell>
          <cell r="G109">
            <v>0</v>
          </cell>
          <cell r="H109" t="str">
            <v>AAM</v>
          </cell>
          <cell r="I109" t="str">
            <v>00131</v>
          </cell>
          <cell r="J109" t="str">
            <v>03603057</v>
          </cell>
        </row>
        <row r="110">
          <cell r="A110">
            <v>3603345</v>
          </cell>
          <cell r="B110" t="str">
            <v>FRACCA</v>
          </cell>
          <cell r="C110" t="str">
            <v>LORIS</v>
          </cell>
          <cell r="D110" t="str">
            <v>ATLETICA VALCHIAMPO</v>
          </cell>
          <cell r="E110">
            <v>0</v>
          </cell>
          <cell r="F110">
            <v>1975</v>
          </cell>
          <cell r="G110">
            <v>0</v>
          </cell>
          <cell r="H110" t="str">
            <v>AAM</v>
          </cell>
          <cell r="I110" t="str">
            <v>00140</v>
          </cell>
          <cell r="J110" t="str">
            <v>03603345</v>
          </cell>
        </row>
        <row r="111">
          <cell r="A111">
            <v>3603881</v>
          </cell>
          <cell r="B111" t="str">
            <v>FRANCO</v>
          </cell>
          <cell r="C111" t="str">
            <v>MICHELE</v>
          </cell>
          <cell r="D111" t="str">
            <v>ATLETICA CALDOGNO '93</v>
          </cell>
          <cell r="E111">
            <v>0</v>
          </cell>
          <cell r="F111">
            <v>1980</v>
          </cell>
          <cell r="G111">
            <v>0</v>
          </cell>
          <cell r="H111" t="str">
            <v>AAM</v>
          </cell>
          <cell r="I111" t="str">
            <v>00129</v>
          </cell>
          <cell r="J111" t="str">
            <v>03603881</v>
          </cell>
        </row>
        <row r="112">
          <cell r="A112">
            <v>3604067</v>
          </cell>
          <cell r="B112" t="str">
            <v>FUC·</v>
          </cell>
          <cell r="C112" t="str">
            <v>SALVATORE</v>
          </cell>
          <cell r="D112" t="str">
            <v>RISORGIVE</v>
          </cell>
          <cell r="E112">
            <v>0</v>
          </cell>
          <cell r="F112">
            <v>1975</v>
          </cell>
          <cell r="G112">
            <v>0</v>
          </cell>
          <cell r="H112" t="str">
            <v>AAM</v>
          </cell>
          <cell r="I112" t="str">
            <v>00031</v>
          </cell>
          <cell r="J112" t="str">
            <v>03604067</v>
          </cell>
        </row>
        <row r="113">
          <cell r="A113">
            <v>3602887</v>
          </cell>
          <cell r="B113" t="str">
            <v>GARABUNATO</v>
          </cell>
          <cell r="C113" t="str">
            <v>MAURIZIO</v>
          </cell>
          <cell r="D113" t="str">
            <v>SPAZI VERDI</v>
          </cell>
          <cell r="E113">
            <v>0</v>
          </cell>
          <cell r="F113">
            <v>1974</v>
          </cell>
          <cell r="G113">
            <v>0</v>
          </cell>
          <cell r="H113" t="str">
            <v>AAM</v>
          </cell>
          <cell r="I113" t="str">
            <v>00298</v>
          </cell>
          <cell r="J113" t="str">
            <v>03602887</v>
          </cell>
        </row>
        <row r="114">
          <cell r="A114">
            <v>3603455</v>
          </cell>
          <cell r="B114" t="str">
            <v>GOLO</v>
          </cell>
          <cell r="C114" t="str">
            <v>MATTEO</v>
          </cell>
          <cell r="D114" t="str">
            <v>A.A. ATLETICA MALO</v>
          </cell>
          <cell r="E114">
            <v>0</v>
          </cell>
          <cell r="F114">
            <v>1975</v>
          </cell>
          <cell r="G114">
            <v>0</v>
          </cell>
          <cell r="H114" t="str">
            <v>AAM</v>
          </cell>
          <cell r="I114" t="str">
            <v>00132</v>
          </cell>
          <cell r="J114" t="str">
            <v>03603455</v>
          </cell>
        </row>
        <row r="115">
          <cell r="A115">
            <v>3603068</v>
          </cell>
          <cell r="B115" t="str">
            <v>GRISO</v>
          </cell>
          <cell r="C115" t="str">
            <v>RICCARDO</v>
          </cell>
          <cell r="D115" t="str">
            <v>ATLETICA ARZIGNANO</v>
          </cell>
          <cell r="E115">
            <v>0</v>
          </cell>
          <cell r="F115">
            <v>1983</v>
          </cell>
          <cell r="G115">
            <v>0</v>
          </cell>
          <cell r="H115" t="str">
            <v>AAM</v>
          </cell>
          <cell r="I115" t="str">
            <v>00131</v>
          </cell>
          <cell r="J115" t="str">
            <v>03603068</v>
          </cell>
        </row>
        <row r="116">
          <cell r="A116">
            <v>3604161</v>
          </cell>
          <cell r="B116" t="str">
            <v>GROSSELLE</v>
          </cell>
          <cell r="C116" t="str">
            <v>ANDREA</v>
          </cell>
          <cell r="D116" t="str">
            <v>ATLETICA CALDOGNO '93</v>
          </cell>
          <cell r="E116">
            <v>0</v>
          </cell>
          <cell r="F116">
            <v>1982</v>
          </cell>
          <cell r="G116">
            <v>0</v>
          </cell>
          <cell r="H116" t="str">
            <v>AAM</v>
          </cell>
          <cell r="I116" t="str">
            <v>00129</v>
          </cell>
          <cell r="J116" t="str">
            <v>03604161</v>
          </cell>
        </row>
        <row r="117">
          <cell r="A117">
            <v>3600712</v>
          </cell>
          <cell r="B117" t="str">
            <v>LAGO</v>
          </cell>
          <cell r="C117" t="str">
            <v>ALBERTO</v>
          </cell>
          <cell r="D117" t="str">
            <v>C.S.I. TEZZE SUL BRENTA</v>
          </cell>
          <cell r="E117">
            <v>0</v>
          </cell>
          <cell r="F117">
            <v>1979</v>
          </cell>
          <cell r="G117">
            <v>0</v>
          </cell>
          <cell r="H117" t="str">
            <v>AAM</v>
          </cell>
          <cell r="I117" t="str">
            <v>00134</v>
          </cell>
          <cell r="J117" t="str">
            <v>03600712</v>
          </cell>
        </row>
        <row r="118">
          <cell r="A118">
            <v>3603458</v>
          </cell>
          <cell r="B118" t="str">
            <v>LEZZI</v>
          </cell>
          <cell r="C118" t="str">
            <v>ANDREA</v>
          </cell>
          <cell r="D118" t="str">
            <v>A.A. ATLETICA MALO</v>
          </cell>
          <cell r="E118">
            <v>0</v>
          </cell>
          <cell r="F118">
            <v>1977</v>
          </cell>
          <cell r="G118">
            <v>0</v>
          </cell>
          <cell r="H118" t="str">
            <v>AAM</v>
          </cell>
          <cell r="I118" t="str">
            <v>00132</v>
          </cell>
          <cell r="J118" t="str">
            <v>03603458</v>
          </cell>
        </row>
        <row r="119">
          <cell r="A119">
            <v>3603307</v>
          </cell>
          <cell r="B119" t="str">
            <v>MACILOTTI</v>
          </cell>
          <cell r="C119" t="str">
            <v>LUCA</v>
          </cell>
          <cell r="D119" t="str">
            <v>ATLETICA VALCHIAMPO</v>
          </cell>
          <cell r="E119">
            <v>0</v>
          </cell>
          <cell r="F119">
            <v>1981</v>
          </cell>
          <cell r="G119">
            <v>0</v>
          </cell>
          <cell r="H119" t="str">
            <v>AAM</v>
          </cell>
          <cell r="I119" t="str">
            <v>00140</v>
          </cell>
          <cell r="J119" t="str">
            <v>03603307</v>
          </cell>
        </row>
        <row r="120">
          <cell r="A120">
            <v>3603352</v>
          </cell>
          <cell r="B120" t="str">
            <v>MARCANTE</v>
          </cell>
          <cell r="C120" t="str">
            <v>CHRISTIAN</v>
          </cell>
          <cell r="D120" t="str">
            <v>ATLETICA VALCHIAMPO</v>
          </cell>
          <cell r="E120">
            <v>0</v>
          </cell>
          <cell r="F120">
            <v>1974</v>
          </cell>
          <cell r="G120">
            <v>0</v>
          </cell>
          <cell r="H120" t="str">
            <v>AAM</v>
          </cell>
          <cell r="I120" t="str">
            <v>00140</v>
          </cell>
          <cell r="J120" t="str">
            <v>03603352</v>
          </cell>
        </row>
        <row r="121">
          <cell r="A121">
            <v>3603821</v>
          </cell>
          <cell r="B121" t="str">
            <v>MARCAZZAN</v>
          </cell>
          <cell r="C121" t="str">
            <v>CESARE</v>
          </cell>
          <cell r="D121" t="str">
            <v>G.S. LEONICENA</v>
          </cell>
          <cell r="E121">
            <v>0</v>
          </cell>
          <cell r="F121">
            <v>1977</v>
          </cell>
          <cell r="G121">
            <v>0</v>
          </cell>
          <cell r="H121" t="str">
            <v>AAM</v>
          </cell>
          <cell r="I121" t="str">
            <v>00136</v>
          </cell>
          <cell r="J121" t="str">
            <v>03603821</v>
          </cell>
        </row>
        <row r="122">
          <cell r="A122">
            <v>3603075</v>
          </cell>
          <cell r="B122" t="str">
            <v>MARZOTTO</v>
          </cell>
          <cell r="C122" t="str">
            <v>OSCAR</v>
          </cell>
          <cell r="D122" t="str">
            <v>ATLETICA ARZIGNANO</v>
          </cell>
          <cell r="E122">
            <v>0</v>
          </cell>
          <cell r="F122">
            <v>1979</v>
          </cell>
          <cell r="G122">
            <v>0</v>
          </cell>
          <cell r="H122" t="str">
            <v>AAM</v>
          </cell>
          <cell r="I122" t="str">
            <v>00131</v>
          </cell>
          <cell r="J122" t="str">
            <v>03603075</v>
          </cell>
        </row>
        <row r="123">
          <cell r="A123">
            <v>3607416</v>
          </cell>
          <cell r="B123" t="str">
            <v>MARZOTTO</v>
          </cell>
          <cell r="C123" t="str">
            <v>ROMEO</v>
          </cell>
          <cell r="D123" t="str">
            <v>ATLETICA VALCHIAMPO</v>
          </cell>
          <cell r="E123">
            <v>0</v>
          </cell>
          <cell r="F123">
            <v>1977</v>
          </cell>
          <cell r="G123">
            <v>0</v>
          </cell>
          <cell r="H123" t="str">
            <v>AAM</v>
          </cell>
          <cell r="I123" t="str">
            <v>00140</v>
          </cell>
          <cell r="J123" t="str">
            <v>03607416</v>
          </cell>
        </row>
        <row r="124">
          <cell r="A124">
            <v>3607226</v>
          </cell>
          <cell r="B124" t="str">
            <v>MASSIGNAN</v>
          </cell>
          <cell r="C124" t="str">
            <v>PAOLO</v>
          </cell>
          <cell r="D124" t="str">
            <v>ATLETICA TRISSINO</v>
          </cell>
          <cell r="E124">
            <v>0</v>
          </cell>
          <cell r="F124">
            <v>1983</v>
          </cell>
          <cell r="G124">
            <v>0</v>
          </cell>
          <cell r="H124" t="str">
            <v>AAM</v>
          </cell>
          <cell r="I124" t="str">
            <v>00230</v>
          </cell>
          <cell r="J124" t="str">
            <v>03607226</v>
          </cell>
        </row>
        <row r="125">
          <cell r="A125">
            <v>3603577</v>
          </cell>
          <cell r="B125" t="str">
            <v>MATTIELLO</v>
          </cell>
          <cell r="C125" t="str">
            <v>MASSIMO</v>
          </cell>
          <cell r="D125" t="str">
            <v>AMICI DELL'ATLETICA VICENZA</v>
          </cell>
          <cell r="E125">
            <v>0</v>
          </cell>
          <cell r="F125">
            <v>1977</v>
          </cell>
          <cell r="G125">
            <v>0</v>
          </cell>
          <cell r="H125" t="str">
            <v>AAM</v>
          </cell>
          <cell r="I125" t="str">
            <v>00265</v>
          </cell>
          <cell r="J125" t="str">
            <v>03603577</v>
          </cell>
        </row>
        <row r="126">
          <cell r="A126">
            <v>3602250</v>
          </cell>
          <cell r="B126" t="str">
            <v>MAZZI</v>
          </cell>
          <cell r="C126" t="str">
            <v>ALEX</v>
          </cell>
          <cell r="D126" t="str">
            <v>ATLETICA UNION CREAZZO A.S.D.</v>
          </cell>
          <cell r="E126">
            <v>0</v>
          </cell>
          <cell r="F126">
            <v>1977</v>
          </cell>
          <cell r="G126">
            <v>0</v>
          </cell>
          <cell r="H126" t="str">
            <v>AAM</v>
          </cell>
          <cell r="I126" t="str">
            <v>00101</v>
          </cell>
          <cell r="J126" t="str">
            <v>03602250</v>
          </cell>
        </row>
        <row r="127">
          <cell r="A127">
            <v>3603355</v>
          </cell>
          <cell r="B127" t="str">
            <v>MAZZOCCHI</v>
          </cell>
          <cell r="C127" t="str">
            <v>GIORGIO</v>
          </cell>
          <cell r="D127" t="str">
            <v>ATLETICA VALCHIAMPO</v>
          </cell>
          <cell r="E127">
            <v>0</v>
          </cell>
          <cell r="F127">
            <v>1981</v>
          </cell>
          <cell r="G127">
            <v>0</v>
          </cell>
          <cell r="H127" t="str">
            <v>AAM</v>
          </cell>
          <cell r="I127" t="str">
            <v>00140</v>
          </cell>
          <cell r="J127" t="str">
            <v>03603355</v>
          </cell>
        </row>
        <row r="128">
          <cell r="A128">
            <v>3602251</v>
          </cell>
          <cell r="B128" t="str">
            <v>MELISON</v>
          </cell>
          <cell r="C128" t="str">
            <v>DIEGO</v>
          </cell>
          <cell r="D128" t="str">
            <v>ATLETICA UNION CREAZZO A.S.D.</v>
          </cell>
          <cell r="E128">
            <v>0</v>
          </cell>
          <cell r="F128">
            <v>1979</v>
          </cell>
          <cell r="G128">
            <v>0</v>
          </cell>
          <cell r="H128" t="str">
            <v>AAM</v>
          </cell>
          <cell r="I128" t="str">
            <v>00101</v>
          </cell>
          <cell r="J128" t="str">
            <v>03602251</v>
          </cell>
        </row>
        <row r="129">
          <cell r="A129">
            <v>3603461</v>
          </cell>
          <cell r="B129" t="str">
            <v>MENEGUZZO</v>
          </cell>
          <cell r="C129" t="str">
            <v>CARLO</v>
          </cell>
          <cell r="D129" t="str">
            <v>A.A. ATLETICA MALO</v>
          </cell>
          <cell r="E129">
            <v>0</v>
          </cell>
          <cell r="F129">
            <v>1975</v>
          </cell>
          <cell r="G129">
            <v>0</v>
          </cell>
          <cell r="H129" t="str">
            <v>AAM</v>
          </cell>
          <cell r="I129" t="str">
            <v>00132</v>
          </cell>
          <cell r="J129" t="str">
            <v>03603461</v>
          </cell>
        </row>
        <row r="130">
          <cell r="A130">
            <v>3606738</v>
          </cell>
          <cell r="B130" t="str">
            <v>MONTEMEZZO</v>
          </cell>
          <cell r="C130" t="str">
            <v>MATTEO</v>
          </cell>
          <cell r="D130" t="str">
            <v>A.A. ATLETICA MALO</v>
          </cell>
          <cell r="E130">
            <v>0</v>
          </cell>
          <cell r="F130">
            <v>1978</v>
          </cell>
          <cell r="G130">
            <v>0</v>
          </cell>
          <cell r="H130" t="str">
            <v>AAM</v>
          </cell>
          <cell r="I130" t="str">
            <v>00132</v>
          </cell>
          <cell r="J130" t="str">
            <v>03606738</v>
          </cell>
        </row>
        <row r="131">
          <cell r="A131">
            <v>3604472</v>
          </cell>
          <cell r="B131" t="str">
            <v>MORTINI</v>
          </cell>
          <cell r="C131" t="str">
            <v>RAFFAELLO</v>
          </cell>
          <cell r="D131" t="str">
            <v>ATLETICA UNION CREAZZO A.S.D.</v>
          </cell>
          <cell r="E131">
            <v>0</v>
          </cell>
          <cell r="F131">
            <v>1978</v>
          </cell>
          <cell r="G131">
            <v>0</v>
          </cell>
          <cell r="H131" t="str">
            <v>AAM</v>
          </cell>
          <cell r="I131" t="str">
            <v>00101</v>
          </cell>
          <cell r="J131" t="str">
            <v>03604472</v>
          </cell>
        </row>
        <row r="132">
          <cell r="A132">
            <v>3604523</v>
          </cell>
          <cell r="B132" t="str">
            <v>MOSCON</v>
          </cell>
          <cell r="C132" t="str">
            <v>DEVIS</v>
          </cell>
          <cell r="D132" t="str">
            <v>AMICI DELL'ATLETICA VICENZA</v>
          </cell>
          <cell r="E132">
            <v>0</v>
          </cell>
          <cell r="F132">
            <v>1982</v>
          </cell>
          <cell r="G132">
            <v>0</v>
          </cell>
          <cell r="H132" t="str">
            <v>AAM</v>
          </cell>
          <cell r="I132" t="str">
            <v>00265</v>
          </cell>
          <cell r="J132" t="str">
            <v>03604523</v>
          </cell>
        </row>
        <row r="133">
          <cell r="A133">
            <v>3603903</v>
          </cell>
          <cell r="B133" t="str">
            <v>MUTTERLE</v>
          </cell>
          <cell r="C133" t="str">
            <v>PAOLO</v>
          </cell>
          <cell r="D133" t="str">
            <v>ATLETICA CALDOGNO '93</v>
          </cell>
          <cell r="E133">
            <v>0</v>
          </cell>
          <cell r="F133">
            <v>1981</v>
          </cell>
          <cell r="G133">
            <v>0</v>
          </cell>
          <cell r="H133" t="str">
            <v>AAM</v>
          </cell>
          <cell r="I133" t="str">
            <v>00129</v>
          </cell>
          <cell r="J133" t="str">
            <v>03603903</v>
          </cell>
        </row>
        <row r="134">
          <cell r="A134">
            <v>3603811</v>
          </cell>
          <cell r="B134" t="str">
            <v>NORO</v>
          </cell>
          <cell r="C134" t="str">
            <v>FEDERICO</v>
          </cell>
          <cell r="D134" t="str">
            <v>G.S. LEONICENA</v>
          </cell>
          <cell r="E134">
            <v>0</v>
          </cell>
          <cell r="F134">
            <v>1982</v>
          </cell>
          <cell r="G134">
            <v>0</v>
          </cell>
          <cell r="H134" t="str">
            <v>AAM</v>
          </cell>
          <cell r="I134" t="str">
            <v>00136</v>
          </cell>
          <cell r="J134" t="str">
            <v>03603811</v>
          </cell>
        </row>
        <row r="135">
          <cell r="A135">
            <v>3604981</v>
          </cell>
          <cell r="B135" t="str">
            <v>ORLANDO</v>
          </cell>
          <cell r="C135" t="str">
            <v>RAFFAELE</v>
          </cell>
          <cell r="D135" t="str">
            <v>AMICI DELL'ATLETICA VICENZA</v>
          </cell>
          <cell r="E135">
            <v>0</v>
          </cell>
          <cell r="F135">
            <v>1979</v>
          </cell>
          <cell r="G135">
            <v>0</v>
          </cell>
          <cell r="H135" t="str">
            <v>AAM</v>
          </cell>
          <cell r="I135" t="str">
            <v>00265</v>
          </cell>
          <cell r="J135" t="str">
            <v>03604981</v>
          </cell>
        </row>
        <row r="136">
          <cell r="A136">
            <v>3603361</v>
          </cell>
          <cell r="B136" t="str">
            <v>PANA</v>
          </cell>
          <cell r="C136" t="str">
            <v>ANDREA</v>
          </cell>
          <cell r="D136" t="str">
            <v>ATLETICA VALCHIAMPO</v>
          </cell>
          <cell r="E136">
            <v>0</v>
          </cell>
          <cell r="F136">
            <v>1979</v>
          </cell>
          <cell r="G136">
            <v>0</v>
          </cell>
          <cell r="H136" t="str">
            <v>AAM</v>
          </cell>
          <cell r="I136" t="str">
            <v>00140</v>
          </cell>
          <cell r="J136" t="str">
            <v>03603361</v>
          </cell>
        </row>
        <row r="137">
          <cell r="A137">
            <v>3603491</v>
          </cell>
          <cell r="B137" t="str">
            <v>PEGORARO</v>
          </cell>
          <cell r="C137" t="str">
            <v>ROBERTO</v>
          </cell>
          <cell r="D137" t="str">
            <v>A.A. ATLETICA MALO</v>
          </cell>
          <cell r="E137">
            <v>0</v>
          </cell>
          <cell r="F137">
            <v>1980</v>
          </cell>
          <cell r="G137">
            <v>0</v>
          </cell>
          <cell r="H137" t="str">
            <v>AAM</v>
          </cell>
          <cell r="I137" t="str">
            <v>00132</v>
          </cell>
          <cell r="J137" t="str">
            <v>03603491</v>
          </cell>
        </row>
        <row r="138">
          <cell r="A138">
            <v>3606722</v>
          </cell>
          <cell r="B138" t="str">
            <v>PELOSO</v>
          </cell>
          <cell r="C138" t="str">
            <v>THOMAS</v>
          </cell>
          <cell r="D138" t="str">
            <v>ATLETICA VALCHIAMPO</v>
          </cell>
          <cell r="E138">
            <v>0</v>
          </cell>
          <cell r="F138">
            <v>1980</v>
          </cell>
          <cell r="G138">
            <v>0</v>
          </cell>
          <cell r="H138" t="str">
            <v>AAM</v>
          </cell>
          <cell r="I138" t="str">
            <v>00140</v>
          </cell>
          <cell r="J138" t="str">
            <v>03606722</v>
          </cell>
        </row>
        <row r="139">
          <cell r="A139">
            <v>3606740</v>
          </cell>
          <cell r="B139" t="str">
            <v>PERRONE</v>
          </cell>
          <cell r="C139" t="str">
            <v>VITTORIO</v>
          </cell>
          <cell r="D139" t="str">
            <v>A.A. ATLETICA MALO</v>
          </cell>
          <cell r="E139">
            <v>0</v>
          </cell>
          <cell r="F139">
            <v>1975</v>
          </cell>
          <cell r="G139">
            <v>0</v>
          </cell>
          <cell r="H139" t="str">
            <v>AAM</v>
          </cell>
          <cell r="I139" t="str">
            <v>00132</v>
          </cell>
          <cell r="J139" t="str">
            <v>03606740</v>
          </cell>
        </row>
        <row r="140">
          <cell r="A140">
            <v>3604132</v>
          </cell>
          <cell r="B140" t="str">
            <v>PICHIERRI</v>
          </cell>
          <cell r="C140" t="str">
            <v>FABIO</v>
          </cell>
          <cell r="D140" t="str">
            <v>POLISPORTIVA DUEVILLE</v>
          </cell>
          <cell r="E140">
            <v>0</v>
          </cell>
          <cell r="F140">
            <v>1978</v>
          </cell>
          <cell r="G140">
            <v>0</v>
          </cell>
          <cell r="H140" t="str">
            <v>AAM</v>
          </cell>
          <cell r="I140" t="str">
            <v>00112</v>
          </cell>
          <cell r="J140" t="str">
            <v>03604132</v>
          </cell>
        </row>
        <row r="141">
          <cell r="A141">
            <v>3600717</v>
          </cell>
          <cell r="B141" t="str">
            <v>PIEROBON</v>
          </cell>
          <cell r="C141" t="str">
            <v>MICHELE</v>
          </cell>
          <cell r="D141" t="str">
            <v>C.S.I. TEZZE SUL BRENTA</v>
          </cell>
          <cell r="E141">
            <v>0</v>
          </cell>
          <cell r="F141">
            <v>1979</v>
          </cell>
          <cell r="G141">
            <v>0</v>
          </cell>
          <cell r="H141" t="str">
            <v>AAM</v>
          </cell>
          <cell r="I141" t="str">
            <v>00134</v>
          </cell>
          <cell r="J141" t="str">
            <v>03600717</v>
          </cell>
        </row>
        <row r="142">
          <cell r="A142">
            <v>3603703</v>
          </cell>
          <cell r="B142" t="str">
            <v>PIZZOLATO</v>
          </cell>
          <cell r="C142" t="str">
            <v>ALESSANDRO</v>
          </cell>
          <cell r="D142" t="str">
            <v>A.P.D. VALDAGNO</v>
          </cell>
          <cell r="E142">
            <v>0</v>
          </cell>
          <cell r="F142">
            <v>1977</v>
          </cell>
          <cell r="G142">
            <v>0</v>
          </cell>
          <cell r="H142" t="str">
            <v>AAM</v>
          </cell>
          <cell r="I142" t="str">
            <v>00135</v>
          </cell>
          <cell r="J142" t="str">
            <v>03603703</v>
          </cell>
        </row>
        <row r="143">
          <cell r="A143">
            <v>3606741</v>
          </cell>
          <cell r="B143" t="str">
            <v>POSCOLIERO</v>
          </cell>
          <cell r="C143" t="str">
            <v>GIO BATTA</v>
          </cell>
          <cell r="D143" t="str">
            <v>A.A. ATLETICA MALO</v>
          </cell>
          <cell r="E143">
            <v>0</v>
          </cell>
          <cell r="F143">
            <v>1974</v>
          </cell>
          <cell r="G143">
            <v>0</v>
          </cell>
          <cell r="H143" t="str">
            <v>AAM</v>
          </cell>
          <cell r="I143" t="str">
            <v>00132</v>
          </cell>
          <cell r="J143" t="str">
            <v>03606741</v>
          </cell>
        </row>
        <row r="144">
          <cell r="A144">
            <v>3603467</v>
          </cell>
          <cell r="B144" t="str">
            <v>POZZACCHIO</v>
          </cell>
          <cell r="C144" t="str">
            <v>LUCA</v>
          </cell>
          <cell r="D144" t="str">
            <v>A.A. ATLETICA MALO</v>
          </cell>
          <cell r="E144">
            <v>0</v>
          </cell>
          <cell r="F144">
            <v>1974</v>
          </cell>
          <cell r="G144">
            <v>0</v>
          </cell>
          <cell r="H144" t="str">
            <v>AAM</v>
          </cell>
          <cell r="I144" t="str">
            <v>00132</v>
          </cell>
          <cell r="J144" t="str">
            <v>03603467</v>
          </cell>
        </row>
        <row r="145">
          <cell r="A145">
            <v>3602865</v>
          </cell>
          <cell r="B145" t="str">
            <v>RAPUANO</v>
          </cell>
          <cell r="C145" t="str">
            <v>GABRIELE</v>
          </cell>
          <cell r="D145" t="str">
            <v>ATLETICA ARZIGNANO</v>
          </cell>
          <cell r="E145">
            <v>0</v>
          </cell>
          <cell r="F145">
            <v>1974</v>
          </cell>
          <cell r="G145">
            <v>0</v>
          </cell>
          <cell r="H145" t="str">
            <v>AAM</v>
          </cell>
          <cell r="I145" t="str">
            <v>00131</v>
          </cell>
          <cell r="J145" t="str">
            <v>03602865</v>
          </cell>
        </row>
        <row r="146">
          <cell r="A146">
            <v>3603588</v>
          </cell>
          <cell r="B146" t="str">
            <v>REMONATO</v>
          </cell>
          <cell r="C146" t="str">
            <v>GIANMARIA</v>
          </cell>
          <cell r="D146" t="str">
            <v>AMICI DELL'ATLETICA VICENZA</v>
          </cell>
          <cell r="E146">
            <v>0</v>
          </cell>
          <cell r="F146">
            <v>1974</v>
          </cell>
          <cell r="G146">
            <v>0</v>
          </cell>
          <cell r="H146" t="str">
            <v>AAM</v>
          </cell>
          <cell r="I146" t="str">
            <v>00265</v>
          </cell>
          <cell r="J146" t="str">
            <v>03603588</v>
          </cell>
        </row>
        <row r="147">
          <cell r="A147">
            <v>3603375</v>
          </cell>
          <cell r="B147" t="str">
            <v>RIGO</v>
          </cell>
          <cell r="C147" t="str">
            <v>DANIELE</v>
          </cell>
          <cell r="D147" t="str">
            <v>ATLETICA VALCHIAMPO</v>
          </cell>
          <cell r="E147">
            <v>0</v>
          </cell>
          <cell r="F147">
            <v>1981</v>
          </cell>
          <cell r="G147">
            <v>0</v>
          </cell>
          <cell r="H147" t="str">
            <v>AAM</v>
          </cell>
          <cell r="I147" t="str">
            <v>00140</v>
          </cell>
          <cell r="J147" t="str">
            <v>03603375</v>
          </cell>
        </row>
        <row r="148">
          <cell r="A148">
            <v>3603183</v>
          </cell>
          <cell r="B148" t="str">
            <v>ROSO</v>
          </cell>
          <cell r="C148" t="str">
            <v>PAOLO</v>
          </cell>
          <cell r="D148" t="str">
            <v>A.S.D. VALLI DEL PASUBIO</v>
          </cell>
          <cell r="E148">
            <v>0</v>
          </cell>
          <cell r="F148">
            <v>1981</v>
          </cell>
          <cell r="G148">
            <v>0</v>
          </cell>
          <cell r="H148" t="str">
            <v>AAM</v>
          </cell>
          <cell r="I148" t="str">
            <v>00073</v>
          </cell>
          <cell r="J148" t="str">
            <v>03603183</v>
          </cell>
        </row>
        <row r="149">
          <cell r="A149">
            <v>3603788</v>
          </cell>
          <cell r="B149" t="str">
            <v>ROSSATO</v>
          </cell>
          <cell r="C149" t="str">
            <v>MIRCO</v>
          </cell>
          <cell r="D149" t="str">
            <v>G.S. LEONICENA</v>
          </cell>
          <cell r="E149">
            <v>0</v>
          </cell>
          <cell r="F149">
            <v>1974</v>
          </cell>
          <cell r="G149">
            <v>0</v>
          </cell>
          <cell r="H149" t="str">
            <v>AAM</v>
          </cell>
          <cell r="I149" t="str">
            <v>00136</v>
          </cell>
          <cell r="J149" t="str">
            <v>03603788</v>
          </cell>
        </row>
        <row r="150">
          <cell r="A150">
            <v>3605850</v>
          </cell>
          <cell r="B150" t="str">
            <v>SABADIN</v>
          </cell>
          <cell r="C150" t="str">
            <v>FABIO</v>
          </cell>
          <cell r="D150" t="str">
            <v>POLISPORTIVA DUEVILLE</v>
          </cell>
          <cell r="E150">
            <v>0</v>
          </cell>
          <cell r="F150">
            <v>1979</v>
          </cell>
          <cell r="G150">
            <v>0</v>
          </cell>
          <cell r="H150" t="str">
            <v>AAM</v>
          </cell>
          <cell r="I150" t="str">
            <v>00112</v>
          </cell>
          <cell r="J150" t="str">
            <v>03605850</v>
          </cell>
        </row>
        <row r="151">
          <cell r="A151">
            <v>3603098</v>
          </cell>
          <cell r="B151" t="str">
            <v>SAVEGNAGO</v>
          </cell>
          <cell r="C151" t="str">
            <v>MARCO</v>
          </cell>
          <cell r="D151" t="str">
            <v>ATLETICA ARZIGNANO</v>
          </cell>
          <cell r="E151">
            <v>0</v>
          </cell>
          <cell r="F151">
            <v>1975</v>
          </cell>
          <cell r="G151">
            <v>0</v>
          </cell>
          <cell r="H151" t="str">
            <v>AAM</v>
          </cell>
          <cell r="I151" t="str">
            <v>00131</v>
          </cell>
          <cell r="J151" t="str">
            <v>03603098</v>
          </cell>
        </row>
        <row r="152">
          <cell r="A152">
            <v>3603919</v>
          </cell>
          <cell r="B152" t="str">
            <v>SBABO</v>
          </cell>
          <cell r="C152" t="str">
            <v>DAVIDE</v>
          </cell>
          <cell r="D152" t="str">
            <v>ATLETICA CALDOGNO '93</v>
          </cell>
          <cell r="E152">
            <v>0</v>
          </cell>
          <cell r="F152">
            <v>1981</v>
          </cell>
          <cell r="G152">
            <v>0</v>
          </cell>
          <cell r="H152" t="str">
            <v>AAM</v>
          </cell>
          <cell r="I152" t="str">
            <v>00129</v>
          </cell>
          <cell r="J152" t="str">
            <v>03603919</v>
          </cell>
        </row>
        <row r="153">
          <cell r="A153">
            <v>3604526</v>
          </cell>
          <cell r="B153" t="str">
            <v>SGARABOTTO</v>
          </cell>
          <cell r="C153" t="str">
            <v>GIUSEPPE</v>
          </cell>
          <cell r="D153" t="str">
            <v>AMICI DELL'ATLETICA VICENZA</v>
          </cell>
          <cell r="E153">
            <v>0</v>
          </cell>
          <cell r="F153">
            <v>1980</v>
          </cell>
          <cell r="G153">
            <v>0</v>
          </cell>
          <cell r="H153" t="str">
            <v>AAM</v>
          </cell>
          <cell r="I153" t="str">
            <v>00265</v>
          </cell>
          <cell r="J153" t="str">
            <v>03604526</v>
          </cell>
        </row>
        <row r="154">
          <cell r="A154">
            <v>3604559</v>
          </cell>
          <cell r="B154" t="str">
            <v>SILO</v>
          </cell>
          <cell r="C154" t="str">
            <v>DANIELE</v>
          </cell>
          <cell r="D154" t="str">
            <v>CSI ATLETICA COLLI BERICI A.S.D.</v>
          </cell>
          <cell r="E154">
            <v>0</v>
          </cell>
          <cell r="F154">
            <v>1975</v>
          </cell>
          <cell r="G154">
            <v>0</v>
          </cell>
          <cell r="H154" t="str">
            <v>AAM</v>
          </cell>
          <cell r="I154" t="str">
            <v>00070</v>
          </cell>
          <cell r="J154" t="str">
            <v>03604559</v>
          </cell>
        </row>
        <row r="155">
          <cell r="A155">
            <v>3604133</v>
          </cell>
          <cell r="B155" t="str">
            <v>SPEZIALE</v>
          </cell>
          <cell r="C155" t="str">
            <v>ANGELO</v>
          </cell>
          <cell r="D155" t="str">
            <v>POLISPORTIVA DUEVILLE</v>
          </cell>
          <cell r="E155">
            <v>0</v>
          </cell>
          <cell r="F155">
            <v>1976</v>
          </cell>
          <cell r="G155">
            <v>0</v>
          </cell>
          <cell r="H155" t="str">
            <v>AAM</v>
          </cell>
          <cell r="I155" t="str">
            <v>00112</v>
          </cell>
          <cell r="J155" t="str">
            <v>03604133</v>
          </cell>
        </row>
        <row r="156">
          <cell r="A156">
            <v>3603538</v>
          </cell>
          <cell r="B156" t="str">
            <v>SPILLER</v>
          </cell>
          <cell r="C156" t="str">
            <v>CRISTIANO</v>
          </cell>
          <cell r="D156" t="str">
            <v>ATLETICA UNION CREAZZO A.S.D.</v>
          </cell>
          <cell r="E156">
            <v>0</v>
          </cell>
          <cell r="F156">
            <v>1977</v>
          </cell>
          <cell r="G156">
            <v>0</v>
          </cell>
          <cell r="H156" t="str">
            <v>AAM</v>
          </cell>
          <cell r="I156" t="str">
            <v>00101</v>
          </cell>
          <cell r="J156" t="str">
            <v>03603538</v>
          </cell>
        </row>
        <row r="157">
          <cell r="A157">
            <v>3607356</v>
          </cell>
          <cell r="B157" t="str">
            <v>SPLENDORE</v>
          </cell>
          <cell r="C157" t="str">
            <v>ALESSANDRO</v>
          </cell>
          <cell r="D157" t="str">
            <v>CSI ATLETICA COLLI BERICI A.S.D.</v>
          </cell>
          <cell r="E157">
            <v>0</v>
          </cell>
          <cell r="F157">
            <v>1975</v>
          </cell>
          <cell r="G157">
            <v>0</v>
          </cell>
          <cell r="H157" t="str">
            <v>AAM</v>
          </cell>
          <cell r="I157" t="str">
            <v>00070</v>
          </cell>
          <cell r="J157" t="str">
            <v>03607356</v>
          </cell>
        </row>
        <row r="158">
          <cell r="A158">
            <v>3602904</v>
          </cell>
          <cell r="B158" t="str">
            <v>TASSETTO</v>
          </cell>
          <cell r="C158" t="str">
            <v>MIRCO</v>
          </cell>
          <cell r="D158" t="str">
            <v>SPAZI VERDI</v>
          </cell>
          <cell r="E158">
            <v>0</v>
          </cell>
          <cell r="F158">
            <v>1977</v>
          </cell>
          <cell r="G158">
            <v>0</v>
          </cell>
          <cell r="H158" t="str">
            <v>AAM</v>
          </cell>
          <cell r="I158" t="str">
            <v>00298</v>
          </cell>
          <cell r="J158" t="str">
            <v>03602904</v>
          </cell>
        </row>
        <row r="159">
          <cell r="A159">
            <v>3603481</v>
          </cell>
          <cell r="B159" t="str">
            <v>THIENE</v>
          </cell>
          <cell r="C159" t="str">
            <v>NICOLA</v>
          </cell>
          <cell r="D159" t="str">
            <v>A.A. ATLETICA MALO</v>
          </cell>
          <cell r="E159">
            <v>0</v>
          </cell>
          <cell r="F159">
            <v>1977</v>
          </cell>
          <cell r="G159">
            <v>0</v>
          </cell>
          <cell r="H159" t="str">
            <v>AAM</v>
          </cell>
          <cell r="I159" t="str">
            <v>00132</v>
          </cell>
          <cell r="J159" t="str">
            <v>03603481</v>
          </cell>
        </row>
        <row r="160">
          <cell r="A160">
            <v>3603000</v>
          </cell>
          <cell r="B160" t="str">
            <v>TONIOLO</v>
          </cell>
          <cell r="C160" t="str">
            <v>GIOVANNI</v>
          </cell>
          <cell r="D160" t="str">
            <v>GRUPPO SPORTIVO ALPINI VICENZA</v>
          </cell>
          <cell r="E160">
            <v>0</v>
          </cell>
          <cell r="F160">
            <v>1977</v>
          </cell>
          <cell r="G160">
            <v>0</v>
          </cell>
          <cell r="H160" t="str">
            <v>AAM</v>
          </cell>
          <cell r="I160" t="str">
            <v>00288</v>
          </cell>
          <cell r="J160" t="str">
            <v>03603000</v>
          </cell>
        </row>
        <row r="161">
          <cell r="A161">
            <v>3607418</v>
          </cell>
          <cell r="B161" t="str">
            <v>TREVISAN</v>
          </cell>
          <cell r="C161" t="str">
            <v>MANUEL</v>
          </cell>
          <cell r="D161" t="str">
            <v>ATLETICA VALCHIAMPO</v>
          </cell>
          <cell r="E161">
            <v>0</v>
          </cell>
          <cell r="F161">
            <v>1975</v>
          </cell>
          <cell r="G161">
            <v>0</v>
          </cell>
          <cell r="H161" t="str">
            <v>AAM</v>
          </cell>
          <cell r="I161" t="str">
            <v>00140</v>
          </cell>
          <cell r="J161" t="str">
            <v>03607418</v>
          </cell>
        </row>
        <row r="162">
          <cell r="A162">
            <v>3603926</v>
          </cell>
          <cell r="B162" t="str">
            <v>URBANI</v>
          </cell>
          <cell r="C162" t="str">
            <v>DENIS</v>
          </cell>
          <cell r="D162" t="str">
            <v>ATLETICA CALDOGNO '93</v>
          </cell>
          <cell r="E162">
            <v>0</v>
          </cell>
          <cell r="F162">
            <v>1976</v>
          </cell>
          <cell r="G162">
            <v>0</v>
          </cell>
          <cell r="H162" t="str">
            <v>AAM</v>
          </cell>
          <cell r="I162" t="str">
            <v>00129</v>
          </cell>
          <cell r="J162" t="str">
            <v>03603926</v>
          </cell>
        </row>
        <row r="163">
          <cell r="A163">
            <v>3603508</v>
          </cell>
          <cell r="B163" t="str">
            <v>VALLE</v>
          </cell>
          <cell r="C163" t="str">
            <v>ALESSANDRO</v>
          </cell>
          <cell r="D163" t="str">
            <v>U.S. SUMMANO</v>
          </cell>
          <cell r="E163">
            <v>0</v>
          </cell>
          <cell r="F163">
            <v>1978</v>
          </cell>
          <cell r="G163">
            <v>0</v>
          </cell>
          <cell r="H163" t="str">
            <v>AAM</v>
          </cell>
          <cell r="I163" t="str">
            <v>00137</v>
          </cell>
          <cell r="J163" t="str">
            <v>03603508</v>
          </cell>
        </row>
        <row r="164">
          <cell r="A164">
            <v>3605854</v>
          </cell>
          <cell r="B164" t="str">
            <v>VISONA'</v>
          </cell>
          <cell r="C164" t="str">
            <v>FRANCO</v>
          </cell>
          <cell r="D164" t="str">
            <v>POLISPORTIVA DUEVILLE</v>
          </cell>
          <cell r="E164">
            <v>0</v>
          </cell>
          <cell r="F164">
            <v>1983</v>
          </cell>
          <cell r="G164">
            <v>0</v>
          </cell>
          <cell r="H164" t="str">
            <v>AAM</v>
          </cell>
          <cell r="I164" t="str">
            <v>00112</v>
          </cell>
          <cell r="J164" t="str">
            <v>03605854</v>
          </cell>
        </row>
        <row r="165">
          <cell r="A165">
            <v>3606534</v>
          </cell>
          <cell r="B165" t="str">
            <v>ZANAROTTI</v>
          </cell>
          <cell r="C165" t="str">
            <v>TOMMASO</v>
          </cell>
          <cell r="D165" t="str">
            <v>GRUPPO SPORTIVO ALPINI VICENZA</v>
          </cell>
          <cell r="E165">
            <v>0</v>
          </cell>
          <cell r="F165">
            <v>1978</v>
          </cell>
          <cell r="G165">
            <v>0</v>
          </cell>
          <cell r="H165" t="str">
            <v>AAM</v>
          </cell>
          <cell r="I165" t="str">
            <v>00288</v>
          </cell>
          <cell r="J165" t="str">
            <v>03606534</v>
          </cell>
        </row>
        <row r="166">
          <cell r="A166">
            <v>3603714</v>
          </cell>
          <cell r="B166" t="str">
            <v>ZANATTA</v>
          </cell>
          <cell r="C166" t="str">
            <v>MIRKO</v>
          </cell>
          <cell r="D166" t="str">
            <v>A.P.D. VALDAGNO</v>
          </cell>
          <cell r="E166">
            <v>0</v>
          </cell>
          <cell r="F166">
            <v>1978</v>
          </cell>
          <cell r="G166">
            <v>0</v>
          </cell>
          <cell r="H166" t="str">
            <v>AAM</v>
          </cell>
          <cell r="I166" t="str">
            <v>00135</v>
          </cell>
          <cell r="J166" t="str">
            <v>03603714</v>
          </cell>
        </row>
        <row r="167">
          <cell r="A167">
            <v>3603106</v>
          </cell>
          <cell r="B167" t="str">
            <v>ZANCONATO</v>
          </cell>
          <cell r="C167" t="str">
            <v>MAURIZIO</v>
          </cell>
          <cell r="D167" t="str">
            <v>ATLETICA ARZIGNANO</v>
          </cell>
          <cell r="E167">
            <v>0</v>
          </cell>
          <cell r="F167">
            <v>1976</v>
          </cell>
          <cell r="G167">
            <v>0</v>
          </cell>
          <cell r="H167" t="str">
            <v>AAM</v>
          </cell>
          <cell r="I167" t="str">
            <v>00131</v>
          </cell>
          <cell r="J167" t="str">
            <v>03603106</v>
          </cell>
        </row>
        <row r="168">
          <cell r="A168">
            <v>3607323</v>
          </cell>
          <cell r="B168" t="str">
            <v>ZARANTONELLO</v>
          </cell>
          <cell r="C168" t="str">
            <v>SIMONE</v>
          </cell>
          <cell r="D168" t="str">
            <v>ATLETICA UNION CREAZZO A.S.D.</v>
          </cell>
          <cell r="E168">
            <v>0</v>
          </cell>
          <cell r="F168">
            <v>1974</v>
          </cell>
          <cell r="G168">
            <v>0</v>
          </cell>
          <cell r="H168" t="str">
            <v>AAM</v>
          </cell>
          <cell r="I168" t="str">
            <v>00101</v>
          </cell>
          <cell r="J168" t="str">
            <v>03607323</v>
          </cell>
        </row>
        <row r="169">
          <cell r="A169">
            <v>3603484</v>
          </cell>
          <cell r="B169" t="str">
            <v>ZAUPA</v>
          </cell>
          <cell r="C169" t="str">
            <v>DIEGO</v>
          </cell>
          <cell r="D169" t="str">
            <v>A.A. ATLETICA MALO</v>
          </cell>
          <cell r="E169">
            <v>0</v>
          </cell>
          <cell r="F169">
            <v>1983</v>
          </cell>
          <cell r="G169">
            <v>0</v>
          </cell>
          <cell r="H169" t="str">
            <v>AAM</v>
          </cell>
          <cell r="I169" t="str">
            <v>00132</v>
          </cell>
          <cell r="J169" t="str">
            <v>03603484</v>
          </cell>
        </row>
        <row r="170">
          <cell r="A170">
            <v>3604120</v>
          </cell>
          <cell r="B170" t="str">
            <v>ZENERE</v>
          </cell>
          <cell r="C170" t="str">
            <v>DENIS</v>
          </cell>
          <cell r="D170" t="str">
            <v>POLISPORTIVA DUEVILLE</v>
          </cell>
          <cell r="E170">
            <v>0</v>
          </cell>
          <cell r="F170">
            <v>1975</v>
          </cell>
          <cell r="G170">
            <v>0</v>
          </cell>
          <cell r="H170" t="str">
            <v>AAM</v>
          </cell>
          <cell r="I170" t="str">
            <v>00112</v>
          </cell>
          <cell r="J170" t="str">
            <v>03604120</v>
          </cell>
        </row>
        <row r="171">
          <cell r="A171">
            <v>3604010</v>
          </cell>
          <cell r="B171" t="str">
            <v>ZILIO</v>
          </cell>
          <cell r="C171" t="str">
            <v>STEFANO</v>
          </cell>
          <cell r="D171" t="str">
            <v>POLISPORTIVA DUEVILLE</v>
          </cell>
          <cell r="E171">
            <v>0</v>
          </cell>
          <cell r="F171">
            <v>1975</v>
          </cell>
          <cell r="G171">
            <v>0</v>
          </cell>
          <cell r="H171" t="str">
            <v>AAM</v>
          </cell>
          <cell r="I171" t="str">
            <v>00112</v>
          </cell>
          <cell r="J171" t="str">
            <v>03604010</v>
          </cell>
        </row>
        <row r="172">
          <cell r="A172">
            <v>3603312</v>
          </cell>
          <cell r="B172" t="str">
            <v>ZORDAN</v>
          </cell>
          <cell r="C172" t="str">
            <v>ANDREA</v>
          </cell>
          <cell r="D172" t="str">
            <v>ATLETICA VALCHIAMPO</v>
          </cell>
          <cell r="E172">
            <v>0</v>
          </cell>
          <cell r="F172">
            <v>1983</v>
          </cell>
          <cell r="G172">
            <v>0</v>
          </cell>
          <cell r="H172" t="str">
            <v>AAM</v>
          </cell>
          <cell r="I172" t="str">
            <v>00140</v>
          </cell>
          <cell r="J172" t="str">
            <v>03603312</v>
          </cell>
        </row>
        <row r="173">
          <cell r="A173">
            <v>3606931</v>
          </cell>
          <cell r="B173" t="str">
            <v>ZORZIN</v>
          </cell>
          <cell r="C173" t="str">
            <v>LUCA</v>
          </cell>
          <cell r="D173" t="str">
            <v>ATLETICA ARZIGNANO</v>
          </cell>
          <cell r="E173">
            <v>0</v>
          </cell>
          <cell r="F173">
            <v>1981</v>
          </cell>
          <cell r="G173">
            <v>0</v>
          </cell>
          <cell r="H173" t="str">
            <v>AAM</v>
          </cell>
          <cell r="I173" t="str">
            <v>00131</v>
          </cell>
          <cell r="J173" t="str">
            <v>03606931</v>
          </cell>
        </row>
        <row r="174">
          <cell r="A174">
            <v>3603487</v>
          </cell>
          <cell r="B174" t="str">
            <v>ZUCCATO</v>
          </cell>
          <cell r="C174" t="str">
            <v>DIEGO</v>
          </cell>
          <cell r="D174" t="str">
            <v>A.A. ATLETICA MALO</v>
          </cell>
          <cell r="E174">
            <v>0</v>
          </cell>
          <cell r="F174">
            <v>1979</v>
          </cell>
          <cell r="G174">
            <v>0</v>
          </cell>
          <cell r="H174" t="str">
            <v>AAM</v>
          </cell>
          <cell r="I174" t="str">
            <v>00132</v>
          </cell>
          <cell r="J174" t="str">
            <v>03603487</v>
          </cell>
        </row>
        <row r="175">
          <cell r="A175">
            <v>3604425</v>
          </cell>
          <cell r="B175" t="str">
            <v>ZURLO</v>
          </cell>
          <cell r="C175" t="str">
            <v>LORENZO</v>
          </cell>
          <cell r="D175" t="str">
            <v>POLISPORTIVA SALF ALTOPADOVANA</v>
          </cell>
          <cell r="E175">
            <v>0</v>
          </cell>
          <cell r="F175">
            <v>1974</v>
          </cell>
          <cell r="G175">
            <v>0</v>
          </cell>
          <cell r="H175" t="str">
            <v>AAM</v>
          </cell>
          <cell r="I175" t="str">
            <v>00145</v>
          </cell>
          <cell r="J175" t="str">
            <v>03604425</v>
          </cell>
        </row>
        <row r="176">
          <cell r="A176">
            <v>3603932</v>
          </cell>
          <cell r="B176" t="str">
            <v>AGOSTINETTO</v>
          </cell>
          <cell r="C176" t="str">
            <v>KATIA</v>
          </cell>
          <cell r="D176" t="str">
            <v>POLISPORTIVA DUEVILLE</v>
          </cell>
          <cell r="E176">
            <v>0</v>
          </cell>
          <cell r="F176">
            <v>1971</v>
          </cell>
          <cell r="G176">
            <v>0</v>
          </cell>
          <cell r="H176" t="str">
            <v>ABF</v>
          </cell>
          <cell r="I176" t="str">
            <v>00112</v>
          </cell>
          <cell r="J176" t="str">
            <v>03603932</v>
          </cell>
        </row>
        <row r="177">
          <cell r="A177">
            <v>3603257</v>
          </cell>
          <cell r="B177" t="str">
            <v>ANZOLIN</v>
          </cell>
          <cell r="C177" t="str">
            <v>PAOLA</v>
          </cell>
          <cell r="D177" t="str">
            <v>A.P.D. VALDAGNO</v>
          </cell>
          <cell r="E177">
            <v>0</v>
          </cell>
          <cell r="F177">
            <v>1964</v>
          </cell>
          <cell r="G177">
            <v>0</v>
          </cell>
          <cell r="H177" t="str">
            <v>ABF</v>
          </cell>
          <cell r="I177" t="str">
            <v>00135</v>
          </cell>
          <cell r="J177" t="str">
            <v>03603257</v>
          </cell>
        </row>
        <row r="178">
          <cell r="A178">
            <v>3607721</v>
          </cell>
          <cell r="B178" t="str">
            <v>BALDUZZO</v>
          </cell>
          <cell r="C178" t="str">
            <v>MARIAGRAZIA</v>
          </cell>
          <cell r="D178" t="str">
            <v>A.P.D. VALDAGNO</v>
          </cell>
          <cell r="E178">
            <v>0</v>
          </cell>
          <cell r="F178">
            <v>1964</v>
          </cell>
          <cell r="G178">
            <v>0</v>
          </cell>
          <cell r="H178" t="str">
            <v>ABF</v>
          </cell>
          <cell r="I178" t="str">
            <v>00135</v>
          </cell>
          <cell r="J178" t="str">
            <v>03607721</v>
          </cell>
        </row>
        <row r="179">
          <cell r="A179">
            <v>3603938</v>
          </cell>
          <cell r="B179" t="str">
            <v>BEGGIO</v>
          </cell>
          <cell r="C179" t="str">
            <v>ANNA</v>
          </cell>
          <cell r="D179" t="str">
            <v>POLISPORTIVA DUEVILLE</v>
          </cell>
          <cell r="E179">
            <v>0</v>
          </cell>
          <cell r="F179">
            <v>1973</v>
          </cell>
          <cell r="G179">
            <v>0</v>
          </cell>
          <cell r="H179" t="str">
            <v>ABF</v>
          </cell>
          <cell r="I179" t="str">
            <v>00112</v>
          </cell>
          <cell r="J179" t="str">
            <v>03603938</v>
          </cell>
        </row>
        <row r="180">
          <cell r="A180">
            <v>3603409</v>
          </cell>
          <cell r="B180" t="str">
            <v>BEGHETTO</v>
          </cell>
          <cell r="C180" t="str">
            <v>BARBARA</v>
          </cell>
          <cell r="D180" t="str">
            <v>POLISPORTIVA SALF ALTOPADOVANA</v>
          </cell>
          <cell r="E180">
            <v>0</v>
          </cell>
          <cell r="F180">
            <v>1966</v>
          </cell>
          <cell r="G180">
            <v>0</v>
          </cell>
          <cell r="H180" t="str">
            <v>ABF</v>
          </cell>
          <cell r="I180" t="str">
            <v>00145</v>
          </cell>
          <cell r="J180" t="str">
            <v>03603409</v>
          </cell>
        </row>
        <row r="181">
          <cell r="A181">
            <v>3602443</v>
          </cell>
          <cell r="B181" t="str">
            <v>BENEDETTI</v>
          </cell>
          <cell r="C181" t="str">
            <v>MICHELA</v>
          </cell>
          <cell r="D181" t="str">
            <v>ATLETICA UNION CREAZZO A.S.D.</v>
          </cell>
          <cell r="E181">
            <v>0</v>
          </cell>
          <cell r="F181">
            <v>1973</v>
          </cell>
          <cell r="G181">
            <v>0</v>
          </cell>
          <cell r="H181" t="str">
            <v>ABF</v>
          </cell>
          <cell r="I181" t="str">
            <v>00101</v>
          </cell>
          <cell r="J181" t="str">
            <v>03602443</v>
          </cell>
        </row>
        <row r="182">
          <cell r="A182">
            <v>3602444</v>
          </cell>
          <cell r="B182" t="str">
            <v>BEVILACQUA</v>
          </cell>
          <cell r="C182" t="str">
            <v>DINA</v>
          </cell>
          <cell r="D182" t="str">
            <v>ATLETICA UNION CREAZZO A.S.D.</v>
          </cell>
          <cell r="E182">
            <v>0</v>
          </cell>
          <cell r="F182">
            <v>1965</v>
          </cell>
          <cell r="G182">
            <v>0</v>
          </cell>
          <cell r="H182" t="str">
            <v>ABF</v>
          </cell>
          <cell r="I182" t="str">
            <v>00101</v>
          </cell>
          <cell r="J182" t="str">
            <v>03602444</v>
          </cell>
        </row>
        <row r="183">
          <cell r="A183">
            <v>3604278</v>
          </cell>
          <cell r="B183" t="str">
            <v>BORTOLI</v>
          </cell>
          <cell r="C183" t="str">
            <v>ALBINA</v>
          </cell>
          <cell r="D183" t="str">
            <v>POLISPORTIVA DUEVILLE</v>
          </cell>
          <cell r="E183">
            <v>0</v>
          </cell>
          <cell r="F183">
            <v>1964</v>
          </cell>
          <cell r="G183">
            <v>0</v>
          </cell>
          <cell r="H183" t="str">
            <v>ABF</v>
          </cell>
          <cell r="I183" t="str">
            <v>00112</v>
          </cell>
          <cell r="J183" t="str">
            <v>03604278</v>
          </cell>
        </row>
        <row r="184">
          <cell r="A184">
            <v>3605824</v>
          </cell>
          <cell r="B184" t="str">
            <v>BORTOLI</v>
          </cell>
          <cell r="C184" t="str">
            <v>LUCIA AGNESE</v>
          </cell>
          <cell r="D184" t="str">
            <v>POLISPORTIVA DUEVILLE</v>
          </cell>
          <cell r="E184">
            <v>0</v>
          </cell>
          <cell r="F184">
            <v>1972</v>
          </cell>
          <cell r="G184">
            <v>0</v>
          </cell>
          <cell r="H184" t="str">
            <v>ABF</v>
          </cell>
          <cell r="I184" t="str">
            <v>00112</v>
          </cell>
          <cell r="J184" t="str">
            <v>03605824</v>
          </cell>
        </row>
        <row r="185">
          <cell r="A185">
            <v>3603500</v>
          </cell>
          <cell r="B185" t="str">
            <v>BRUNELLO</v>
          </cell>
          <cell r="C185" t="str">
            <v>MONICA</v>
          </cell>
          <cell r="D185" t="str">
            <v>U.S. SUMMANO</v>
          </cell>
          <cell r="E185">
            <v>0</v>
          </cell>
          <cell r="F185">
            <v>1969</v>
          </cell>
          <cell r="G185">
            <v>0</v>
          </cell>
          <cell r="H185" t="str">
            <v>ABF</v>
          </cell>
          <cell r="I185" t="str">
            <v>00137</v>
          </cell>
          <cell r="J185" t="str">
            <v>03603500</v>
          </cell>
        </row>
        <row r="186">
          <cell r="A186">
            <v>3602454</v>
          </cell>
          <cell r="B186" t="str">
            <v>CABEZZONI</v>
          </cell>
          <cell r="C186" t="str">
            <v>LAURA</v>
          </cell>
          <cell r="D186" t="str">
            <v>ATLETICA UNION CREAZZO A.S.D.</v>
          </cell>
          <cell r="E186">
            <v>0</v>
          </cell>
          <cell r="F186">
            <v>1971</v>
          </cell>
          <cell r="G186">
            <v>0</v>
          </cell>
          <cell r="H186" t="str">
            <v>ABF</v>
          </cell>
          <cell r="I186" t="str">
            <v>00101</v>
          </cell>
          <cell r="J186" t="str">
            <v>03602454</v>
          </cell>
        </row>
        <row r="187">
          <cell r="A187">
            <v>3602311</v>
          </cell>
          <cell r="B187" t="str">
            <v>CASTELLO</v>
          </cell>
          <cell r="C187" t="str">
            <v>SABRINA</v>
          </cell>
          <cell r="D187" t="str">
            <v>POL. DIL. MONTECCHIO PRECALCINO</v>
          </cell>
          <cell r="E187">
            <v>0</v>
          </cell>
          <cell r="F187">
            <v>1970</v>
          </cell>
          <cell r="G187">
            <v>0</v>
          </cell>
          <cell r="H187" t="str">
            <v>ABF</v>
          </cell>
          <cell r="I187" t="str">
            <v>00004</v>
          </cell>
          <cell r="J187" t="str">
            <v>03602311</v>
          </cell>
        </row>
        <row r="188">
          <cell r="A188">
            <v>3602466</v>
          </cell>
          <cell r="B188" t="str">
            <v>CECCHINATO</v>
          </cell>
          <cell r="C188" t="str">
            <v>MARIA</v>
          </cell>
          <cell r="D188" t="str">
            <v>ATLETICA UNION CREAZZO A.S.D.</v>
          </cell>
          <cell r="E188">
            <v>0</v>
          </cell>
          <cell r="F188">
            <v>1972</v>
          </cell>
          <cell r="G188">
            <v>0</v>
          </cell>
          <cell r="H188" t="str">
            <v>ABF</v>
          </cell>
          <cell r="I188" t="str">
            <v>00101</v>
          </cell>
          <cell r="J188" t="str">
            <v>03602466</v>
          </cell>
        </row>
        <row r="189">
          <cell r="A189">
            <v>3602468</v>
          </cell>
          <cell r="B189" t="str">
            <v>CONTRINO</v>
          </cell>
          <cell r="C189" t="str">
            <v>CRISTINA</v>
          </cell>
          <cell r="D189" t="str">
            <v>ATLETICA UNION CREAZZO A.S.D.</v>
          </cell>
          <cell r="E189">
            <v>0</v>
          </cell>
          <cell r="F189">
            <v>1966</v>
          </cell>
          <cell r="G189">
            <v>0</v>
          </cell>
          <cell r="H189" t="str">
            <v>ABF</v>
          </cell>
          <cell r="I189" t="str">
            <v>00101</v>
          </cell>
          <cell r="J189" t="str">
            <v>03602468</v>
          </cell>
        </row>
        <row r="190">
          <cell r="A190">
            <v>3604500</v>
          </cell>
          <cell r="B190" t="str">
            <v>CUNICO</v>
          </cell>
          <cell r="C190" t="str">
            <v>GIULIA</v>
          </cell>
          <cell r="D190" t="str">
            <v>POL. DIL. MONTECCHIO PRECALCINO</v>
          </cell>
          <cell r="E190">
            <v>0</v>
          </cell>
          <cell r="F190">
            <v>1972</v>
          </cell>
          <cell r="G190">
            <v>0</v>
          </cell>
          <cell r="H190" t="str">
            <v>ABF</v>
          </cell>
          <cell r="I190" t="str">
            <v>00004</v>
          </cell>
          <cell r="J190" t="str">
            <v>03604500</v>
          </cell>
        </row>
        <row r="191">
          <cell r="A191">
            <v>3603495</v>
          </cell>
          <cell r="B191" t="str">
            <v>DAGLI ORTI</v>
          </cell>
          <cell r="C191" t="str">
            <v>MGRAZIA</v>
          </cell>
          <cell r="D191" t="str">
            <v>A.A. ATLETICA MALO</v>
          </cell>
          <cell r="E191">
            <v>0</v>
          </cell>
          <cell r="F191">
            <v>1970</v>
          </cell>
          <cell r="G191">
            <v>0</v>
          </cell>
          <cell r="H191" t="str">
            <v>ABF</v>
          </cell>
          <cell r="I191" t="str">
            <v>00132</v>
          </cell>
          <cell r="J191" t="str">
            <v>03603495</v>
          </cell>
        </row>
        <row r="192">
          <cell r="A192">
            <v>3602261</v>
          </cell>
          <cell r="B192" t="str">
            <v>DAL FERRO</v>
          </cell>
          <cell r="C192" t="str">
            <v>RENATA</v>
          </cell>
          <cell r="D192" t="str">
            <v>POL. DIL. MONTECCHIO PRECALCINO</v>
          </cell>
          <cell r="E192">
            <v>0</v>
          </cell>
          <cell r="F192">
            <v>1965</v>
          </cell>
          <cell r="G192">
            <v>0</v>
          </cell>
          <cell r="H192" t="str">
            <v>ABF</v>
          </cell>
          <cell r="I192" t="str">
            <v>00004</v>
          </cell>
          <cell r="J192" t="str">
            <v>03602261</v>
          </cell>
        </row>
        <row r="193">
          <cell r="A193">
            <v>3603446</v>
          </cell>
          <cell r="B193" t="str">
            <v>DAL ZOTTO</v>
          </cell>
          <cell r="C193" t="str">
            <v>CHIARA</v>
          </cell>
          <cell r="D193" t="str">
            <v>A.A. ATLETICA MALO</v>
          </cell>
          <cell r="E193">
            <v>0</v>
          </cell>
          <cell r="F193">
            <v>1973</v>
          </cell>
          <cell r="G193">
            <v>0</v>
          </cell>
          <cell r="H193" t="str">
            <v>ABF</v>
          </cell>
          <cell r="I193" t="str">
            <v>00132</v>
          </cell>
          <cell r="J193" t="str">
            <v>03603446</v>
          </cell>
        </row>
        <row r="194">
          <cell r="A194">
            <v>3603333</v>
          </cell>
          <cell r="B194" t="str">
            <v>DALLA VALLE</v>
          </cell>
          <cell r="C194" t="str">
            <v>LAURA</v>
          </cell>
          <cell r="D194" t="str">
            <v>ATLETICA VALCHIAMPO</v>
          </cell>
          <cell r="E194">
            <v>0</v>
          </cell>
          <cell r="F194">
            <v>1971</v>
          </cell>
          <cell r="G194">
            <v>0</v>
          </cell>
          <cell r="H194" t="str">
            <v>ABF</v>
          </cell>
          <cell r="I194" t="str">
            <v>00140</v>
          </cell>
          <cell r="J194" t="str">
            <v>03603333</v>
          </cell>
        </row>
        <row r="195">
          <cell r="A195">
            <v>3605272</v>
          </cell>
          <cell r="B195" t="str">
            <v>DELLI</v>
          </cell>
          <cell r="C195" t="str">
            <v>DEBORA</v>
          </cell>
          <cell r="D195" t="str">
            <v>G.S. LEONICENA</v>
          </cell>
          <cell r="E195">
            <v>0</v>
          </cell>
          <cell r="F195">
            <v>1970</v>
          </cell>
          <cell r="G195">
            <v>0</v>
          </cell>
          <cell r="H195" t="str">
            <v>ABF</v>
          </cell>
          <cell r="I195" t="str">
            <v>00136</v>
          </cell>
          <cell r="J195" t="str">
            <v>03605272</v>
          </cell>
        </row>
        <row r="196">
          <cell r="A196">
            <v>3604567</v>
          </cell>
          <cell r="B196" t="str">
            <v>DONADELLO</v>
          </cell>
          <cell r="C196" t="str">
            <v>LORETTA</v>
          </cell>
          <cell r="D196" t="str">
            <v>AMICI DELL'ATLETICA VICENZA</v>
          </cell>
          <cell r="E196">
            <v>0</v>
          </cell>
          <cell r="F196">
            <v>1973</v>
          </cell>
          <cell r="G196">
            <v>0</v>
          </cell>
          <cell r="H196" t="str">
            <v>ABF</v>
          </cell>
          <cell r="I196" t="str">
            <v>00265</v>
          </cell>
          <cell r="J196" t="str">
            <v>03604567</v>
          </cell>
        </row>
        <row r="197">
          <cell r="A197">
            <v>3603758</v>
          </cell>
          <cell r="B197" t="str">
            <v>ERTANI</v>
          </cell>
          <cell r="C197" t="str">
            <v>LAURA</v>
          </cell>
          <cell r="D197" t="str">
            <v>G.S. LEONICENA</v>
          </cell>
          <cell r="E197">
            <v>0</v>
          </cell>
          <cell r="F197">
            <v>1968</v>
          </cell>
          <cell r="G197">
            <v>0</v>
          </cell>
          <cell r="H197" t="str">
            <v>ABF</v>
          </cell>
          <cell r="I197" t="str">
            <v>00136</v>
          </cell>
          <cell r="J197" t="str">
            <v>03603758</v>
          </cell>
        </row>
        <row r="198">
          <cell r="A198">
            <v>3606719</v>
          </cell>
          <cell r="B198" t="str">
            <v>FACCIN</v>
          </cell>
          <cell r="C198" t="str">
            <v>FEDERICA ADALGISA</v>
          </cell>
          <cell r="D198" t="str">
            <v>ATLETICA VALCHIAMPO</v>
          </cell>
          <cell r="E198">
            <v>0</v>
          </cell>
          <cell r="F198">
            <v>1970</v>
          </cell>
          <cell r="G198">
            <v>0</v>
          </cell>
          <cell r="H198" t="str">
            <v>ABF</v>
          </cell>
          <cell r="I198" t="str">
            <v>00140</v>
          </cell>
          <cell r="J198" t="str">
            <v>03606719</v>
          </cell>
        </row>
        <row r="199">
          <cell r="A199">
            <v>3603014</v>
          </cell>
          <cell r="B199" t="str">
            <v>FAGGIANA</v>
          </cell>
          <cell r="C199" t="str">
            <v>MIRKA</v>
          </cell>
          <cell r="D199" t="str">
            <v>ATLETICA ARZIGNANO</v>
          </cell>
          <cell r="E199">
            <v>0</v>
          </cell>
          <cell r="F199">
            <v>1971</v>
          </cell>
          <cell r="G199">
            <v>0</v>
          </cell>
          <cell r="H199" t="str">
            <v>ABF</v>
          </cell>
          <cell r="I199" t="str">
            <v>00131</v>
          </cell>
          <cell r="J199" t="str">
            <v>03603014</v>
          </cell>
        </row>
        <row r="200">
          <cell r="A200">
            <v>3603054</v>
          </cell>
          <cell r="B200" t="str">
            <v>FARINA</v>
          </cell>
          <cell r="C200" t="str">
            <v>CINZIA</v>
          </cell>
          <cell r="D200" t="str">
            <v>ATLETICA ARZIGNANO</v>
          </cell>
          <cell r="E200">
            <v>0</v>
          </cell>
          <cell r="F200">
            <v>1973</v>
          </cell>
          <cell r="G200">
            <v>0</v>
          </cell>
          <cell r="H200" t="str">
            <v>ABF</v>
          </cell>
          <cell r="I200" t="str">
            <v>00131</v>
          </cell>
          <cell r="J200" t="str">
            <v>03603054</v>
          </cell>
        </row>
        <row r="201">
          <cell r="A201">
            <v>3605838</v>
          </cell>
          <cell r="B201" t="str">
            <v>FARISATO</v>
          </cell>
          <cell r="C201" t="str">
            <v>ROBERTA</v>
          </cell>
          <cell r="D201" t="str">
            <v>POLISPORTIVA DUEVILLE</v>
          </cell>
          <cell r="E201">
            <v>0</v>
          </cell>
          <cell r="F201">
            <v>1967</v>
          </cell>
          <cell r="G201">
            <v>0</v>
          </cell>
          <cell r="H201" t="str">
            <v>ABF</v>
          </cell>
          <cell r="I201" t="str">
            <v>00112</v>
          </cell>
          <cell r="J201" t="str">
            <v>03605838</v>
          </cell>
        </row>
        <row r="202">
          <cell r="A202">
            <v>3605627</v>
          </cell>
          <cell r="B202" t="str">
            <v>FINATO</v>
          </cell>
          <cell r="C202" t="str">
            <v>LORENA</v>
          </cell>
          <cell r="D202" t="str">
            <v>ARCES</v>
          </cell>
          <cell r="E202">
            <v>0</v>
          </cell>
          <cell r="F202">
            <v>1967</v>
          </cell>
          <cell r="G202">
            <v>0</v>
          </cell>
          <cell r="H202" t="str">
            <v>ABF</v>
          </cell>
          <cell r="I202" t="str">
            <v>00339</v>
          </cell>
          <cell r="J202" t="str">
            <v>03605627</v>
          </cell>
        </row>
        <row r="203">
          <cell r="A203">
            <v>3603277</v>
          </cell>
          <cell r="B203" t="str">
            <v>FURLATO</v>
          </cell>
          <cell r="C203" t="str">
            <v>LUIGINA</v>
          </cell>
          <cell r="D203" t="str">
            <v>A.P.D. VALDAGNO</v>
          </cell>
          <cell r="E203">
            <v>0</v>
          </cell>
          <cell r="F203">
            <v>1966</v>
          </cell>
          <cell r="G203">
            <v>0</v>
          </cell>
          <cell r="H203" t="str">
            <v>ABF</v>
          </cell>
          <cell r="I203" t="str">
            <v>00135</v>
          </cell>
          <cell r="J203" t="str">
            <v>03603277</v>
          </cell>
        </row>
        <row r="204">
          <cell r="A204">
            <v>3602498</v>
          </cell>
          <cell r="B204" t="str">
            <v>GASPARI</v>
          </cell>
          <cell r="C204" t="str">
            <v>NADIA</v>
          </cell>
          <cell r="D204" t="str">
            <v>ATLETICA UNION CREAZZO A.S.D.</v>
          </cell>
          <cell r="E204">
            <v>0</v>
          </cell>
          <cell r="F204">
            <v>1970</v>
          </cell>
          <cell r="G204">
            <v>0</v>
          </cell>
          <cell r="H204" t="str">
            <v>ABF</v>
          </cell>
          <cell r="I204" t="str">
            <v>00101</v>
          </cell>
          <cell r="J204" t="str">
            <v>03602498</v>
          </cell>
        </row>
        <row r="205">
          <cell r="A205">
            <v>3602970</v>
          </cell>
          <cell r="B205" t="str">
            <v>GHEDIN</v>
          </cell>
          <cell r="C205" t="str">
            <v>SABINA</v>
          </cell>
          <cell r="D205" t="str">
            <v>AMICI DELL'ATLETICA VICENZA</v>
          </cell>
          <cell r="E205">
            <v>0</v>
          </cell>
          <cell r="F205">
            <v>1966</v>
          </cell>
          <cell r="G205">
            <v>0</v>
          </cell>
          <cell r="H205" t="str">
            <v>ABF</v>
          </cell>
          <cell r="I205" t="str">
            <v>00265</v>
          </cell>
          <cell r="J205" t="str">
            <v>03602970</v>
          </cell>
        </row>
        <row r="206">
          <cell r="A206">
            <v>3602505</v>
          </cell>
          <cell r="B206" t="str">
            <v>GIANELLO</v>
          </cell>
          <cell r="C206" t="str">
            <v>EVELIN</v>
          </cell>
          <cell r="D206" t="str">
            <v>ATLETICA UNION CREAZZO A.S.D.</v>
          </cell>
          <cell r="E206">
            <v>0</v>
          </cell>
          <cell r="F206">
            <v>1971</v>
          </cell>
          <cell r="G206">
            <v>0</v>
          </cell>
          <cell r="H206" t="str">
            <v>ABF</v>
          </cell>
          <cell r="I206" t="str">
            <v>00101</v>
          </cell>
          <cell r="J206" t="str">
            <v>03602505</v>
          </cell>
        </row>
        <row r="207">
          <cell r="A207">
            <v>3603066</v>
          </cell>
          <cell r="B207" t="str">
            <v>GIURIOLO</v>
          </cell>
          <cell r="C207" t="str">
            <v>MARIA</v>
          </cell>
          <cell r="D207" t="str">
            <v>ATLETICA ARZIGNANO</v>
          </cell>
          <cell r="E207">
            <v>0</v>
          </cell>
          <cell r="F207">
            <v>1966</v>
          </cell>
          <cell r="G207">
            <v>0</v>
          </cell>
          <cell r="H207" t="str">
            <v>ABF</v>
          </cell>
          <cell r="I207" t="str">
            <v>00131</v>
          </cell>
          <cell r="J207" t="str">
            <v>03603066</v>
          </cell>
        </row>
        <row r="208">
          <cell r="A208">
            <v>3602976</v>
          </cell>
          <cell r="B208" t="str">
            <v>GONELLA</v>
          </cell>
          <cell r="C208" t="str">
            <v>CLAUDIA</v>
          </cell>
          <cell r="D208" t="str">
            <v>POLISPORTIVA DUEVILLE</v>
          </cell>
          <cell r="E208">
            <v>0</v>
          </cell>
          <cell r="F208">
            <v>1966</v>
          </cell>
          <cell r="G208">
            <v>0</v>
          </cell>
          <cell r="H208" t="str">
            <v>ABF</v>
          </cell>
          <cell r="I208" t="str">
            <v>00112</v>
          </cell>
          <cell r="J208" t="str">
            <v>03602976</v>
          </cell>
        </row>
        <row r="209">
          <cell r="A209">
            <v>3603889</v>
          </cell>
          <cell r="B209" t="str">
            <v>IPINO</v>
          </cell>
          <cell r="C209" t="str">
            <v>MICHELA</v>
          </cell>
          <cell r="D209" t="str">
            <v>ATLETICA CALDOGNO '93</v>
          </cell>
          <cell r="E209">
            <v>0</v>
          </cell>
          <cell r="F209">
            <v>1969</v>
          </cell>
          <cell r="G209">
            <v>0</v>
          </cell>
          <cell r="H209" t="str">
            <v>ABF</v>
          </cell>
          <cell r="I209" t="str">
            <v>00129</v>
          </cell>
          <cell r="J209" t="str">
            <v>03603889</v>
          </cell>
        </row>
        <row r="210">
          <cell r="A210">
            <v>3603020</v>
          </cell>
          <cell r="B210" t="str">
            <v>MARTINI</v>
          </cell>
          <cell r="C210" t="str">
            <v>MICHELA ROSA IDA</v>
          </cell>
          <cell r="D210" t="str">
            <v>ATLETICA ARZIGNANO</v>
          </cell>
          <cell r="E210">
            <v>0</v>
          </cell>
          <cell r="F210">
            <v>1969</v>
          </cell>
          <cell r="G210">
            <v>0</v>
          </cell>
          <cell r="H210" t="str">
            <v>ABF</v>
          </cell>
          <cell r="I210" t="str">
            <v>00131</v>
          </cell>
          <cell r="J210" t="str">
            <v>03603020</v>
          </cell>
        </row>
        <row r="211">
          <cell r="A211">
            <v>3605206</v>
          </cell>
          <cell r="B211" t="str">
            <v>MARTON</v>
          </cell>
          <cell r="C211" t="str">
            <v>MONICA</v>
          </cell>
          <cell r="D211" t="str">
            <v>AMICI DELL'ATLETICA VICENZA</v>
          </cell>
          <cell r="E211">
            <v>0</v>
          </cell>
          <cell r="F211">
            <v>1967</v>
          </cell>
          <cell r="G211">
            <v>0</v>
          </cell>
          <cell r="H211" t="str">
            <v>ABF</v>
          </cell>
          <cell r="I211" t="str">
            <v>00265</v>
          </cell>
          <cell r="J211" t="str">
            <v>03605206</v>
          </cell>
        </row>
        <row r="212">
          <cell r="A212">
            <v>3605984</v>
          </cell>
          <cell r="B212" t="str">
            <v>MEDA</v>
          </cell>
          <cell r="C212" t="str">
            <v>ROBERTA</v>
          </cell>
          <cell r="D212" t="str">
            <v>AMICI DELL'ATLETICA VICENZA</v>
          </cell>
          <cell r="E212">
            <v>0</v>
          </cell>
          <cell r="F212">
            <v>1969</v>
          </cell>
          <cell r="G212">
            <v>0</v>
          </cell>
          <cell r="H212" t="str">
            <v>ABF</v>
          </cell>
          <cell r="I212" t="str">
            <v>00265</v>
          </cell>
          <cell r="J212" t="str">
            <v>03605984</v>
          </cell>
        </row>
        <row r="213">
          <cell r="A213">
            <v>3607353</v>
          </cell>
          <cell r="B213" t="str">
            <v>MIHAYLOVA</v>
          </cell>
          <cell r="C213" t="str">
            <v>ALBENA</v>
          </cell>
          <cell r="D213" t="str">
            <v>POLISPORTIVA SALF ALTOPADOVANA</v>
          </cell>
          <cell r="E213">
            <v>0</v>
          </cell>
          <cell r="F213">
            <v>1973</v>
          </cell>
          <cell r="G213">
            <v>0</v>
          </cell>
          <cell r="H213" t="str">
            <v>ABF</v>
          </cell>
          <cell r="I213" t="str">
            <v>00145</v>
          </cell>
          <cell r="J213" t="str">
            <v>03607353</v>
          </cell>
        </row>
        <row r="214">
          <cell r="A214">
            <v>3602521</v>
          </cell>
          <cell r="B214" t="str">
            <v>MUNARI</v>
          </cell>
          <cell r="C214" t="str">
            <v>FEDERICA</v>
          </cell>
          <cell r="D214" t="str">
            <v>ATLETICA UNION CREAZZO A.S.D.</v>
          </cell>
          <cell r="E214">
            <v>0</v>
          </cell>
          <cell r="F214">
            <v>1973</v>
          </cell>
          <cell r="G214">
            <v>0</v>
          </cell>
          <cell r="H214" t="str">
            <v>ABF</v>
          </cell>
          <cell r="I214" t="str">
            <v>00101</v>
          </cell>
          <cell r="J214" t="str">
            <v>03602521</v>
          </cell>
        </row>
        <row r="215">
          <cell r="A215">
            <v>3603502</v>
          </cell>
          <cell r="B215" t="str">
            <v>MUNERATO</v>
          </cell>
          <cell r="C215" t="str">
            <v>FABIOLA</v>
          </cell>
          <cell r="D215" t="str">
            <v>U.S. SUMMANO</v>
          </cell>
          <cell r="E215">
            <v>0</v>
          </cell>
          <cell r="F215">
            <v>1967</v>
          </cell>
          <cell r="G215">
            <v>0</v>
          </cell>
          <cell r="H215" t="str">
            <v>ABF</v>
          </cell>
          <cell r="I215" t="str">
            <v>00137</v>
          </cell>
          <cell r="J215" t="str">
            <v>03603502</v>
          </cell>
        </row>
        <row r="216">
          <cell r="A216">
            <v>3602306</v>
          </cell>
          <cell r="B216" t="str">
            <v>NEGROPONTE</v>
          </cell>
          <cell r="C216" t="str">
            <v>ELENA</v>
          </cell>
          <cell r="D216" t="str">
            <v>POL. DIL. MONTECCHIO PRECALCINO</v>
          </cell>
          <cell r="E216">
            <v>0</v>
          </cell>
          <cell r="F216">
            <v>1971</v>
          </cell>
          <cell r="G216">
            <v>0</v>
          </cell>
          <cell r="H216" t="str">
            <v>ABF</v>
          </cell>
          <cell r="I216" t="str">
            <v>00004</v>
          </cell>
          <cell r="J216" t="str">
            <v>03602306</v>
          </cell>
        </row>
        <row r="217">
          <cell r="A217">
            <v>3604162</v>
          </cell>
          <cell r="B217" t="str">
            <v>OSELLADORE</v>
          </cell>
          <cell r="C217" t="str">
            <v>GIUSEPPINA</v>
          </cell>
          <cell r="D217" t="str">
            <v>ATLETICA CALDOGNO '93</v>
          </cell>
          <cell r="E217">
            <v>0</v>
          </cell>
          <cell r="F217">
            <v>1965</v>
          </cell>
          <cell r="G217">
            <v>0</v>
          </cell>
          <cell r="H217" t="str">
            <v>ABF</v>
          </cell>
          <cell r="I217" t="str">
            <v>00129</v>
          </cell>
          <cell r="J217" t="str">
            <v>03604162</v>
          </cell>
        </row>
        <row r="218">
          <cell r="A218">
            <v>3604516</v>
          </cell>
          <cell r="B218" t="str">
            <v>PANOZZO</v>
          </cell>
          <cell r="C218" t="str">
            <v>MATILDE</v>
          </cell>
          <cell r="D218" t="str">
            <v>POLISPORTIVA DUEVILLE</v>
          </cell>
          <cell r="E218">
            <v>0</v>
          </cell>
          <cell r="F218">
            <v>1973</v>
          </cell>
          <cell r="G218">
            <v>0</v>
          </cell>
          <cell r="H218" t="str">
            <v>ABF</v>
          </cell>
          <cell r="I218" t="str">
            <v>00112</v>
          </cell>
          <cell r="J218" t="str">
            <v>03604516</v>
          </cell>
        </row>
        <row r="219">
          <cell r="A219">
            <v>3603985</v>
          </cell>
          <cell r="B219" t="str">
            <v>PELOSO</v>
          </cell>
          <cell r="C219" t="str">
            <v>ROSELLA</v>
          </cell>
          <cell r="D219" t="str">
            <v>POLISPORTIVA DUEVILLE</v>
          </cell>
          <cell r="E219">
            <v>0</v>
          </cell>
          <cell r="F219">
            <v>1966</v>
          </cell>
          <cell r="G219">
            <v>0</v>
          </cell>
          <cell r="H219" t="str">
            <v>ABF</v>
          </cell>
          <cell r="I219" t="str">
            <v>00112</v>
          </cell>
          <cell r="J219" t="str">
            <v>03603985</v>
          </cell>
        </row>
        <row r="220">
          <cell r="A220">
            <v>3603285</v>
          </cell>
          <cell r="B220" t="str">
            <v>PERANZANI</v>
          </cell>
          <cell r="C220" t="str">
            <v>MARINA</v>
          </cell>
          <cell r="D220" t="str">
            <v>A.P.D. VALDAGNO</v>
          </cell>
          <cell r="E220">
            <v>0</v>
          </cell>
          <cell r="F220">
            <v>1967</v>
          </cell>
          <cell r="G220">
            <v>0</v>
          </cell>
          <cell r="H220" t="str">
            <v>ABF</v>
          </cell>
          <cell r="I220" t="str">
            <v>00135</v>
          </cell>
          <cell r="J220" t="str">
            <v>03603285</v>
          </cell>
        </row>
        <row r="221">
          <cell r="A221">
            <v>3603724</v>
          </cell>
          <cell r="B221" t="str">
            <v>PERTEGATO</v>
          </cell>
          <cell r="C221" t="str">
            <v>GIULIANA</v>
          </cell>
          <cell r="D221" t="str">
            <v>GRUPPO SPORTIVO ALPINI VICENZA</v>
          </cell>
          <cell r="E221">
            <v>0</v>
          </cell>
          <cell r="F221">
            <v>1968</v>
          </cell>
          <cell r="G221">
            <v>0</v>
          </cell>
          <cell r="H221" t="str">
            <v>ABF</v>
          </cell>
          <cell r="I221" t="str">
            <v>00288</v>
          </cell>
          <cell r="J221" t="str">
            <v>03603724</v>
          </cell>
        </row>
        <row r="222">
          <cell r="A222">
            <v>3602527</v>
          </cell>
          <cell r="B222" t="str">
            <v>PIGATTO</v>
          </cell>
          <cell r="C222" t="str">
            <v>MARIAROSA</v>
          </cell>
          <cell r="D222" t="str">
            <v>ATLETICA UNION CREAZZO A.S.D.</v>
          </cell>
          <cell r="E222">
            <v>0</v>
          </cell>
          <cell r="F222">
            <v>1968</v>
          </cell>
          <cell r="G222">
            <v>0</v>
          </cell>
          <cell r="H222" t="str">
            <v>ABF</v>
          </cell>
          <cell r="I222" t="str">
            <v>00101</v>
          </cell>
          <cell r="J222" t="str">
            <v>03602527</v>
          </cell>
        </row>
        <row r="223">
          <cell r="A223">
            <v>3605174</v>
          </cell>
          <cell r="B223" t="str">
            <v>POLITI</v>
          </cell>
          <cell r="C223" t="str">
            <v>MARIA ANTONIETTA</v>
          </cell>
          <cell r="D223" t="str">
            <v>ATLETICA CALDOGNO '93</v>
          </cell>
          <cell r="E223">
            <v>0</v>
          </cell>
          <cell r="F223">
            <v>1970</v>
          </cell>
          <cell r="G223">
            <v>0</v>
          </cell>
          <cell r="H223" t="str">
            <v>ABF</v>
          </cell>
          <cell r="I223" t="str">
            <v>00129</v>
          </cell>
          <cell r="J223" t="str">
            <v>03605174</v>
          </cell>
        </row>
        <row r="224">
          <cell r="A224">
            <v>3603539</v>
          </cell>
          <cell r="B224" t="str">
            <v>POZZI</v>
          </cell>
          <cell r="C224" t="str">
            <v>MARIABERICA</v>
          </cell>
          <cell r="D224" t="str">
            <v>AMICI DELL'ATLETICA VICENZA</v>
          </cell>
          <cell r="E224">
            <v>0</v>
          </cell>
          <cell r="F224">
            <v>1970</v>
          </cell>
          <cell r="G224">
            <v>0</v>
          </cell>
          <cell r="H224" t="str">
            <v>ABF</v>
          </cell>
          <cell r="I224" t="str">
            <v>00265</v>
          </cell>
          <cell r="J224" t="str">
            <v>03603539</v>
          </cell>
        </row>
        <row r="225">
          <cell r="A225">
            <v>3603994</v>
          </cell>
          <cell r="B225" t="str">
            <v>RIGHI</v>
          </cell>
          <cell r="C225" t="str">
            <v>ELENA</v>
          </cell>
          <cell r="D225" t="str">
            <v>POLISPORTIVA DUEVILLE</v>
          </cell>
          <cell r="E225">
            <v>0</v>
          </cell>
          <cell r="F225">
            <v>1968</v>
          </cell>
          <cell r="G225">
            <v>0</v>
          </cell>
          <cell r="H225" t="str">
            <v>ABF</v>
          </cell>
          <cell r="I225" t="str">
            <v>00112</v>
          </cell>
          <cell r="J225" t="str">
            <v>03603994</v>
          </cell>
        </row>
        <row r="226">
          <cell r="A226">
            <v>3602537</v>
          </cell>
          <cell r="B226" t="str">
            <v>RIGODANZO</v>
          </cell>
          <cell r="C226" t="str">
            <v>DANIELA</v>
          </cell>
          <cell r="D226" t="str">
            <v>ATLETICA UNION CREAZZO A.S.D.</v>
          </cell>
          <cell r="E226">
            <v>0</v>
          </cell>
          <cell r="F226">
            <v>1969</v>
          </cell>
          <cell r="G226">
            <v>0</v>
          </cell>
          <cell r="H226" t="str">
            <v>ABF</v>
          </cell>
          <cell r="I226" t="str">
            <v>00101</v>
          </cell>
          <cell r="J226" t="str">
            <v>03602537</v>
          </cell>
        </row>
        <row r="227">
          <cell r="A227">
            <v>3604466</v>
          </cell>
          <cell r="B227" t="str">
            <v>RIGONI</v>
          </cell>
          <cell r="C227" t="str">
            <v>MINA</v>
          </cell>
          <cell r="D227" t="str">
            <v>SPAZI VERDI</v>
          </cell>
          <cell r="E227">
            <v>0</v>
          </cell>
          <cell r="F227">
            <v>1967</v>
          </cell>
          <cell r="G227">
            <v>0</v>
          </cell>
          <cell r="H227" t="str">
            <v>ABF</v>
          </cell>
          <cell r="I227" t="str">
            <v>00298</v>
          </cell>
          <cell r="J227" t="str">
            <v>03604466</v>
          </cell>
        </row>
        <row r="228">
          <cell r="A228">
            <v>3603093</v>
          </cell>
          <cell r="B228" t="str">
            <v>RIZZO</v>
          </cell>
          <cell r="C228" t="str">
            <v>ROSARIA</v>
          </cell>
          <cell r="D228" t="str">
            <v>ATLETICA ARZIGNANO</v>
          </cell>
          <cell r="E228">
            <v>0</v>
          </cell>
          <cell r="F228">
            <v>1970</v>
          </cell>
          <cell r="G228">
            <v>0</v>
          </cell>
          <cell r="H228" t="str">
            <v>ABF</v>
          </cell>
          <cell r="I228" t="str">
            <v>00131</v>
          </cell>
          <cell r="J228" t="str">
            <v>03603093</v>
          </cell>
        </row>
        <row r="229">
          <cell r="A229">
            <v>3603473</v>
          </cell>
          <cell r="B229" t="str">
            <v>ROMAGNA</v>
          </cell>
          <cell r="C229" t="str">
            <v>FLAVIA VITTORIA</v>
          </cell>
          <cell r="D229" t="str">
            <v>A.A. ATLETICA MALO</v>
          </cell>
          <cell r="E229">
            <v>0</v>
          </cell>
          <cell r="F229">
            <v>1967</v>
          </cell>
          <cell r="G229">
            <v>0</v>
          </cell>
          <cell r="H229" t="str">
            <v>ABF</v>
          </cell>
          <cell r="I229" t="str">
            <v>00132</v>
          </cell>
          <cell r="J229" t="str">
            <v>03603473</v>
          </cell>
        </row>
        <row r="230">
          <cell r="A230">
            <v>3603139</v>
          </cell>
          <cell r="B230" t="str">
            <v>SATOLLI</v>
          </cell>
          <cell r="C230" t="str">
            <v>CRISTINA</v>
          </cell>
          <cell r="D230" t="str">
            <v>A.P.D. VALDAGNO</v>
          </cell>
          <cell r="E230">
            <v>0</v>
          </cell>
          <cell r="F230">
            <v>1971</v>
          </cell>
          <cell r="G230">
            <v>0</v>
          </cell>
          <cell r="H230" t="str">
            <v>ABF</v>
          </cell>
          <cell r="I230" t="str">
            <v>00135</v>
          </cell>
          <cell r="J230" t="str">
            <v>03603139</v>
          </cell>
        </row>
        <row r="231">
          <cell r="A231">
            <v>3604136</v>
          </cell>
          <cell r="B231" t="str">
            <v>SAVIO</v>
          </cell>
          <cell r="C231" t="str">
            <v>ROBERTA</v>
          </cell>
          <cell r="D231" t="str">
            <v>POLISPORTIVA DUEVILLE</v>
          </cell>
          <cell r="E231">
            <v>0</v>
          </cell>
          <cell r="F231">
            <v>1969</v>
          </cell>
          <cell r="G231">
            <v>0</v>
          </cell>
          <cell r="H231" t="str">
            <v>ABF</v>
          </cell>
          <cell r="I231" t="str">
            <v>00112</v>
          </cell>
          <cell r="J231" t="str">
            <v>03604136</v>
          </cell>
        </row>
        <row r="232">
          <cell r="A232">
            <v>3606745</v>
          </cell>
          <cell r="B232" t="str">
            <v>SCORZATO</v>
          </cell>
          <cell r="C232" t="str">
            <v>TIZIANA</v>
          </cell>
          <cell r="D232" t="str">
            <v>A.A. ATLETICA MALO</v>
          </cell>
          <cell r="E232">
            <v>0</v>
          </cell>
          <cell r="F232">
            <v>1971</v>
          </cell>
          <cell r="G232">
            <v>0</v>
          </cell>
          <cell r="H232" t="str">
            <v>ABF</v>
          </cell>
          <cell r="I232" t="str">
            <v>00132</v>
          </cell>
          <cell r="J232" t="str">
            <v>03606745</v>
          </cell>
        </row>
        <row r="233">
          <cell r="A233">
            <v>3603404</v>
          </cell>
          <cell r="B233" t="str">
            <v>SIBIGLIA</v>
          </cell>
          <cell r="C233" t="str">
            <v>KATIUSCIA</v>
          </cell>
          <cell r="D233" t="str">
            <v>ATLETICA UNION CREAZZO A.S.D.</v>
          </cell>
          <cell r="E233">
            <v>0</v>
          </cell>
          <cell r="F233">
            <v>1973</v>
          </cell>
          <cell r="G233">
            <v>0</v>
          </cell>
          <cell r="H233" t="str">
            <v>ABF</v>
          </cell>
          <cell r="I233" t="str">
            <v>00101</v>
          </cell>
          <cell r="J233" t="str">
            <v>03603404</v>
          </cell>
        </row>
        <row r="234">
          <cell r="A234">
            <v>3606485</v>
          </cell>
          <cell r="B234" t="str">
            <v>STORTI</v>
          </cell>
          <cell r="C234" t="str">
            <v>LUISA</v>
          </cell>
          <cell r="D234" t="str">
            <v>ATLETICA VALCHIAMPO</v>
          </cell>
          <cell r="E234">
            <v>0</v>
          </cell>
          <cell r="F234">
            <v>1968</v>
          </cell>
          <cell r="G234">
            <v>0</v>
          </cell>
          <cell r="H234" t="str">
            <v>ABF</v>
          </cell>
          <cell r="I234" t="str">
            <v>00140</v>
          </cell>
          <cell r="J234" t="str">
            <v>03606485</v>
          </cell>
        </row>
        <row r="235">
          <cell r="A235">
            <v>3603100</v>
          </cell>
          <cell r="B235" t="str">
            <v>TIBALDO</v>
          </cell>
          <cell r="C235" t="str">
            <v>LUISA</v>
          </cell>
          <cell r="D235" t="str">
            <v>ATLETICA ARZIGNANO</v>
          </cell>
          <cell r="E235">
            <v>0</v>
          </cell>
          <cell r="F235">
            <v>1966</v>
          </cell>
          <cell r="G235">
            <v>0</v>
          </cell>
          <cell r="H235" t="str">
            <v>ABF</v>
          </cell>
          <cell r="I235" t="str">
            <v>00131</v>
          </cell>
          <cell r="J235" t="str">
            <v>03603100</v>
          </cell>
        </row>
        <row r="236">
          <cell r="A236">
            <v>3604261</v>
          </cell>
          <cell r="B236" t="str">
            <v>TOGNAZZO</v>
          </cell>
          <cell r="C236" t="str">
            <v>ANGELA</v>
          </cell>
          <cell r="D236" t="str">
            <v>CSI ATLETICA COLLI BERICI A.S.D.</v>
          </cell>
          <cell r="E236">
            <v>0</v>
          </cell>
          <cell r="F236">
            <v>1966</v>
          </cell>
          <cell r="G236">
            <v>0</v>
          </cell>
          <cell r="H236" t="str">
            <v>ABF</v>
          </cell>
          <cell r="I236" t="str">
            <v>00070</v>
          </cell>
          <cell r="J236" t="str">
            <v>03604261</v>
          </cell>
        </row>
        <row r="237">
          <cell r="A237">
            <v>3600718</v>
          </cell>
          <cell r="B237" t="str">
            <v>TOLLIO</v>
          </cell>
          <cell r="C237" t="str">
            <v>SUSANNA</v>
          </cell>
          <cell r="D237" t="str">
            <v>C.S.I. TEZZE SUL BRENTA</v>
          </cell>
          <cell r="E237">
            <v>0</v>
          </cell>
          <cell r="F237">
            <v>1970</v>
          </cell>
          <cell r="G237">
            <v>0</v>
          </cell>
          <cell r="H237" t="str">
            <v>ABF</v>
          </cell>
          <cell r="I237" t="str">
            <v>00134</v>
          </cell>
          <cell r="J237" t="str">
            <v>03600718</v>
          </cell>
        </row>
        <row r="238">
          <cell r="A238">
            <v>3604314</v>
          </cell>
          <cell r="B238" t="str">
            <v>TONIN</v>
          </cell>
          <cell r="C238" t="str">
            <v>DONATELLA</v>
          </cell>
          <cell r="D238" t="str">
            <v>ATLETICA ARZIGNANO</v>
          </cell>
          <cell r="E238">
            <v>0</v>
          </cell>
          <cell r="F238">
            <v>1972</v>
          </cell>
          <cell r="G238">
            <v>0</v>
          </cell>
          <cell r="H238" t="str">
            <v>ABF</v>
          </cell>
          <cell r="I238" t="str">
            <v>00131</v>
          </cell>
          <cell r="J238" t="str">
            <v>03604314</v>
          </cell>
        </row>
        <row r="239">
          <cell r="A239">
            <v>3602906</v>
          </cell>
          <cell r="B239" t="str">
            <v>TURCO</v>
          </cell>
          <cell r="C239" t="str">
            <v>SONIA</v>
          </cell>
          <cell r="D239" t="str">
            <v>SPAZI VERDI</v>
          </cell>
          <cell r="E239">
            <v>0</v>
          </cell>
          <cell r="F239">
            <v>1973</v>
          </cell>
          <cell r="G239">
            <v>0</v>
          </cell>
          <cell r="H239" t="str">
            <v>ABF</v>
          </cell>
          <cell r="I239" t="str">
            <v>00298</v>
          </cell>
          <cell r="J239" t="str">
            <v>03602906</v>
          </cell>
        </row>
        <row r="240">
          <cell r="A240">
            <v>3602545</v>
          </cell>
          <cell r="B240" t="str">
            <v>VENCATO</v>
          </cell>
          <cell r="C240" t="str">
            <v>LARA</v>
          </cell>
          <cell r="D240" t="str">
            <v>ATLETICA UNION CREAZZO A.S.D.</v>
          </cell>
          <cell r="E240">
            <v>0</v>
          </cell>
          <cell r="F240">
            <v>1971</v>
          </cell>
          <cell r="G240">
            <v>0</v>
          </cell>
          <cell r="H240" t="str">
            <v>ABF</v>
          </cell>
          <cell r="I240" t="str">
            <v>00101</v>
          </cell>
          <cell r="J240" t="str">
            <v>03602545</v>
          </cell>
        </row>
        <row r="241">
          <cell r="A241">
            <v>3603219</v>
          </cell>
          <cell r="B241" t="str">
            <v>VERZINI</v>
          </cell>
          <cell r="C241" t="str">
            <v>CHIARA</v>
          </cell>
          <cell r="D241" t="str">
            <v>ATLETICA TRISSINO</v>
          </cell>
          <cell r="E241">
            <v>0</v>
          </cell>
          <cell r="F241">
            <v>1965</v>
          </cell>
          <cell r="G241">
            <v>0</v>
          </cell>
          <cell r="H241" t="str">
            <v>ABF</v>
          </cell>
          <cell r="I241" t="str">
            <v>00230</v>
          </cell>
          <cell r="J241" t="str">
            <v>03603219</v>
          </cell>
        </row>
        <row r="242">
          <cell r="A242">
            <v>3603105</v>
          </cell>
          <cell r="B242" t="str">
            <v>ZAMPIVA</v>
          </cell>
          <cell r="C242" t="str">
            <v>FRANCESCA</v>
          </cell>
          <cell r="D242" t="str">
            <v>ATLETICA ARZIGNANO</v>
          </cell>
          <cell r="E242">
            <v>0</v>
          </cell>
          <cell r="F242">
            <v>1972</v>
          </cell>
          <cell r="G242">
            <v>0</v>
          </cell>
          <cell r="H242" t="str">
            <v>ABF</v>
          </cell>
          <cell r="I242" t="str">
            <v>00131</v>
          </cell>
          <cell r="J242" t="str">
            <v>03603105</v>
          </cell>
        </row>
        <row r="243">
          <cell r="A243">
            <v>3602257</v>
          </cell>
          <cell r="B243" t="str">
            <v>ZERBINATI</v>
          </cell>
          <cell r="C243" t="str">
            <v>MICHELA</v>
          </cell>
          <cell r="D243" t="str">
            <v>ATLETICA UNION CREAZZO A.S.D.</v>
          </cell>
          <cell r="E243">
            <v>0</v>
          </cell>
          <cell r="F243">
            <v>1973</v>
          </cell>
          <cell r="G243">
            <v>0</v>
          </cell>
          <cell r="H243" t="str">
            <v>ABF</v>
          </cell>
          <cell r="I243" t="str">
            <v>00101</v>
          </cell>
          <cell r="J243" t="str">
            <v>03602257</v>
          </cell>
        </row>
        <row r="244">
          <cell r="A244">
            <v>3603111</v>
          </cell>
          <cell r="B244" t="str">
            <v>ZOLLA</v>
          </cell>
          <cell r="C244" t="str">
            <v>LORENA</v>
          </cell>
          <cell r="D244" t="str">
            <v>ATLETICA UNION CREAZZO A.S.D.</v>
          </cell>
          <cell r="E244">
            <v>0</v>
          </cell>
          <cell r="F244">
            <v>1969</v>
          </cell>
          <cell r="G244">
            <v>0</v>
          </cell>
          <cell r="H244" t="str">
            <v>ABF</v>
          </cell>
          <cell r="I244" t="str">
            <v>00101</v>
          </cell>
          <cell r="J244" t="str">
            <v>03603111</v>
          </cell>
        </row>
        <row r="245">
          <cell r="A245">
            <v>3603220</v>
          </cell>
          <cell r="B245" t="str">
            <v>ZORDAN</v>
          </cell>
          <cell r="C245" t="str">
            <v>PAOLA</v>
          </cell>
          <cell r="D245" t="str">
            <v>ATLETICA TRISSINO</v>
          </cell>
          <cell r="E245">
            <v>0</v>
          </cell>
          <cell r="F245">
            <v>1966</v>
          </cell>
          <cell r="G245">
            <v>0</v>
          </cell>
          <cell r="H245" t="str">
            <v>ABF</v>
          </cell>
          <cell r="I245" t="str">
            <v>00230</v>
          </cell>
          <cell r="J245" t="str">
            <v>03603220</v>
          </cell>
        </row>
        <row r="246">
          <cell r="A246">
            <v>3603792</v>
          </cell>
          <cell r="B246" t="str">
            <v>ZUGLIANI</v>
          </cell>
          <cell r="C246" t="str">
            <v>ANDREA</v>
          </cell>
          <cell r="D246" t="str">
            <v>G.S. LEONICENA</v>
          </cell>
          <cell r="E246">
            <v>0</v>
          </cell>
          <cell r="F246">
            <v>1970</v>
          </cell>
          <cell r="G246">
            <v>0</v>
          </cell>
          <cell r="H246" t="str">
            <v>ABF</v>
          </cell>
          <cell r="I246" t="str">
            <v>00136</v>
          </cell>
          <cell r="J246" t="str">
            <v>03603792</v>
          </cell>
        </row>
        <row r="247">
          <cell r="A247">
            <v>3602438</v>
          </cell>
          <cell r="B247" t="str">
            <v>ALBARELLO</v>
          </cell>
          <cell r="C247" t="str">
            <v>ALBERTO</v>
          </cell>
          <cell r="D247" t="str">
            <v>ATLETICA UNION CREAZZO A.S.D.</v>
          </cell>
          <cell r="E247">
            <v>0</v>
          </cell>
          <cell r="F247">
            <v>1965</v>
          </cell>
          <cell r="G247">
            <v>0</v>
          </cell>
          <cell r="H247" t="str">
            <v>ABM</v>
          </cell>
          <cell r="I247" t="str">
            <v>00101</v>
          </cell>
          <cell r="J247" t="str">
            <v>03602438</v>
          </cell>
        </row>
        <row r="248">
          <cell r="A248">
            <v>3606728</v>
          </cell>
          <cell r="B248" t="str">
            <v>ALTISSIMO</v>
          </cell>
          <cell r="C248" t="str">
            <v>STEFANO</v>
          </cell>
          <cell r="D248" t="str">
            <v>A.A. ATLETICA MALO</v>
          </cell>
          <cell r="E248">
            <v>0</v>
          </cell>
          <cell r="F248">
            <v>1969</v>
          </cell>
          <cell r="G248">
            <v>0</v>
          </cell>
          <cell r="H248" t="str">
            <v>ABM</v>
          </cell>
          <cell r="I248" t="str">
            <v>00132</v>
          </cell>
          <cell r="J248" t="str">
            <v>03606728</v>
          </cell>
        </row>
        <row r="249">
          <cell r="A249">
            <v>3603209</v>
          </cell>
          <cell r="B249" t="str">
            <v>AMATORI</v>
          </cell>
          <cell r="C249" t="str">
            <v>LORENZO</v>
          </cell>
          <cell r="D249" t="str">
            <v>POL. DIL. MONTECCHIO PRECALCINO</v>
          </cell>
          <cell r="E249">
            <v>0</v>
          </cell>
          <cell r="F249">
            <v>1970</v>
          </cell>
          <cell r="G249">
            <v>0</v>
          </cell>
          <cell r="H249" t="str">
            <v>ABM</v>
          </cell>
          <cell r="I249" t="str">
            <v>00004</v>
          </cell>
          <cell r="J249" t="str">
            <v>03603209</v>
          </cell>
        </row>
        <row r="250">
          <cell r="A250">
            <v>3607643</v>
          </cell>
          <cell r="B250" t="str">
            <v>ANTONIAZZI</v>
          </cell>
          <cell r="C250" t="str">
            <v>MASSIMO</v>
          </cell>
          <cell r="D250" t="str">
            <v>ATLETICA CALDOGNO '93</v>
          </cell>
          <cell r="E250">
            <v>0</v>
          </cell>
          <cell r="F250">
            <v>1973</v>
          </cell>
          <cell r="G250">
            <v>0</v>
          </cell>
          <cell r="H250" t="str">
            <v>ABM</v>
          </cell>
          <cell r="I250" t="str">
            <v>00129</v>
          </cell>
          <cell r="J250" t="str">
            <v>03607643</v>
          </cell>
        </row>
        <row r="251">
          <cell r="A251">
            <v>3603418</v>
          </cell>
          <cell r="B251" t="str">
            <v>ANTONIAZZI</v>
          </cell>
          <cell r="C251" t="str">
            <v>STEFANO</v>
          </cell>
          <cell r="D251" t="str">
            <v>A.A. ATLETICA MALO</v>
          </cell>
          <cell r="E251">
            <v>0</v>
          </cell>
          <cell r="F251">
            <v>1970</v>
          </cell>
          <cell r="G251">
            <v>0</v>
          </cell>
          <cell r="H251" t="str">
            <v>ABM</v>
          </cell>
          <cell r="I251" t="str">
            <v>00132</v>
          </cell>
          <cell r="J251" t="str">
            <v>03603418</v>
          </cell>
        </row>
        <row r="252">
          <cell r="A252">
            <v>3603419</v>
          </cell>
          <cell r="B252" t="str">
            <v>ANZOLIN</v>
          </cell>
          <cell r="C252" t="str">
            <v>ARMANDO</v>
          </cell>
          <cell r="D252" t="str">
            <v>A.A. ATLETICA MALO</v>
          </cell>
          <cell r="E252">
            <v>0</v>
          </cell>
          <cell r="F252">
            <v>1964</v>
          </cell>
          <cell r="G252">
            <v>0</v>
          </cell>
          <cell r="H252" t="str">
            <v>ABM</v>
          </cell>
          <cell r="I252" t="str">
            <v>00132</v>
          </cell>
          <cell r="J252" t="str">
            <v>03603419</v>
          </cell>
        </row>
        <row r="253">
          <cell r="A253">
            <v>3603314</v>
          </cell>
          <cell r="B253" t="str">
            <v>APOLLONI</v>
          </cell>
          <cell r="C253" t="str">
            <v>DARIO</v>
          </cell>
          <cell r="D253" t="str">
            <v>ATLETICA VALCHIAMPO</v>
          </cell>
          <cell r="E253">
            <v>0</v>
          </cell>
          <cell r="F253">
            <v>1966</v>
          </cell>
          <cell r="G253">
            <v>0</v>
          </cell>
          <cell r="H253" t="str">
            <v>ABM</v>
          </cell>
          <cell r="I253" t="str">
            <v>00140</v>
          </cell>
          <cell r="J253" t="str">
            <v>03603314</v>
          </cell>
        </row>
        <row r="254">
          <cell r="A254">
            <v>3604195</v>
          </cell>
          <cell r="B254" t="str">
            <v>ASTRINI</v>
          </cell>
          <cell r="C254" t="str">
            <v>GABRIELE</v>
          </cell>
          <cell r="D254" t="str">
            <v>CSI ATLETICA COLLI BERICI A.S.D.</v>
          </cell>
          <cell r="E254">
            <v>0</v>
          </cell>
          <cell r="F254">
            <v>1972</v>
          </cell>
          <cell r="G254">
            <v>0</v>
          </cell>
          <cell r="H254" t="str">
            <v>ABM</v>
          </cell>
          <cell r="I254" t="str">
            <v>00070</v>
          </cell>
          <cell r="J254" t="str">
            <v>03604195</v>
          </cell>
        </row>
        <row r="255">
          <cell r="A255">
            <v>3606502</v>
          </cell>
          <cell r="B255" t="str">
            <v>BAGGIO</v>
          </cell>
          <cell r="C255" t="str">
            <v>DANIELE DOMENICO</v>
          </cell>
          <cell r="D255" t="str">
            <v>C.S.I. TEZZE SUL BRENTA</v>
          </cell>
          <cell r="E255">
            <v>0</v>
          </cell>
          <cell r="F255">
            <v>1972</v>
          </cell>
          <cell r="G255">
            <v>0</v>
          </cell>
          <cell r="H255" t="str">
            <v>ABM</v>
          </cell>
          <cell r="I255" t="str">
            <v>00134</v>
          </cell>
          <cell r="J255" t="str">
            <v>03606502</v>
          </cell>
        </row>
        <row r="256">
          <cell r="A256">
            <v>3603934</v>
          </cell>
          <cell r="B256" t="str">
            <v>BAGNARA</v>
          </cell>
          <cell r="C256" t="str">
            <v>CLAUDIO</v>
          </cell>
          <cell r="D256" t="str">
            <v>POLISPORTIVA DUEVILLE</v>
          </cell>
          <cell r="E256">
            <v>0</v>
          </cell>
          <cell r="F256">
            <v>1971</v>
          </cell>
          <cell r="G256">
            <v>0</v>
          </cell>
          <cell r="H256" t="str">
            <v>ABM</v>
          </cell>
          <cell r="I256" t="str">
            <v>00112</v>
          </cell>
          <cell r="J256" t="str">
            <v>03603934</v>
          </cell>
        </row>
        <row r="257">
          <cell r="A257">
            <v>3602869</v>
          </cell>
          <cell r="B257" t="str">
            <v>BALDISSERI</v>
          </cell>
          <cell r="C257" t="str">
            <v>MORENO</v>
          </cell>
          <cell r="D257" t="str">
            <v>SPAZI VERDI</v>
          </cell>
          <cell r="E257">
            <v>0</v>
          </cell>
          <cell r="F257">
            <v>1971</v>
          </cell>
          <cell r="G257">
            <v>0</v>
          </cell>
          <cell r="H257" t="str">
            <v>ABM</v>
          </cell>
          <cell r="I257" t="str">
            <v>00298</v>
          </cell>
          <cell r="J257" t="str">
            <v>03602869</v>
          </cell>
        </row>
        <row r="258">
          <cell r="A258">
            <v>3604200</v>
          </cell>
          <cell r="B258" t="str">
            <v>BARBIERO</v>
          </cell>
          <cell r="C258" t="str">
            <v>RALF</v>
          </cell>
          <cell r="D258" t="str">
            <v>CSI ATLETICA COLLI BERICI A.S.D.</v>
          </cell>
          <cell r="E258">
            <v>0</v>
          </cell>
          <cell r="F258">
            <v>1973</v>
          </cell>
          <cell r="G258">
            <v>0</v>
          </cell>
          <cell r="H258" t="str">
            <v>ABM</v>
          </cell>
          <cell r="I258" t="str">
            <v>00070</v>
          </cell>
          <cell r="J258" t="str">
            <v>03604200</v>
          </cell>
        </row>
        <row r="259">
          <cell r="A259">
            <v>3604089</v>
          </cell>
          <cell r="B259" t="str">
            <v>BARBIERO</v>
          </cell>
          <cell r="C259" t="str">
            <v>ROBERTO</v>
          </cell>
          <cell r="D259" t="str">
            <v>CSI ATLETICA COLLI BERICI A.S.D.</v>
          </cell>
          <cell r="E259">
            <v>0</v>
          </cell>
          <cell r="F259">
            <v>1964</v>
          </cell>
          <cell r="G259">
            <v>0</v>
          </cell>
          <cell r="H259" t="str">
            <v>ABM</v>
          </cell>
          <cell r="I259" t="str">
            <v>00070</v>
          </cell>
          <cell r="J259" t="str">
            <v>03604089</v>
          </cell>
        </row>
        <row r="260">
          <cell r="A260">
            <v>3605786</v>
          </cell>
          <cell r="B260" t="str">
            <v>BASSAN</v>
          </cell>
          <cell r="C260" t="str">
            <v>VANNI</v>
          </cell>
          <cell r="D260" t="str">
            <v>POLISPORTIVA DUEVILLE</v>
          </cell>
          <cell r="E260">
            <v>0</v>
          </cell>
          <cell r="F260">
            <v>1970</v>
          </cell>
          <cell r="G260">
            <v>0</v>
          </cell>
          <cell r="H260" t="str">
            <v>ABM</v>
          </cell>
          <cell r="I260" t="str">
            <v>00112</v>
          </cell>
          <cell r="J260" t="str">
            <v>03605786</v>
          </cell>
        </row>
        <row r="261">
          <cell r="A261">
            <v>3603846</v>
          </cell>
          <cell r="B261" t="str">
            <v>BEDIN</v>
          </cell>
          <cell r="C261" t="str">
            <v>ANDREA</v>
          </cell>
          <cell r="D261" t="str">
            <v>ATLETICA CALDOGNO '93</v>
          </cell>
          <cell r="E261">
            <v>0</v>
          </cell>
          <cell r="F261">
            <v>1969</v>
          </cell>
          <cell r="G261">
            <v>0</v>
          </cell>
          <cell r="H261" t="str">
            <v>ABM</v>
          </cell>
          <cell r="I261" t="str">
            <v>00129</v>
          </cell>
          <cell r="J261" t="str">
            <v>03603846</v>
          </cell>
        </row>
        <row r="262">
          <cell r="A262">
            <v>3604518</v>
          </cell>
          <cell r="B262" t="str">
            <v>BELLINI CORNESALI</v>
          </cell>
          <cell r="C262" t="str">
            <v>JEAN PAUL</v>
          </cell>
          <cell r="D262" t="str">
            <v>AMICI DELL'ATLETICA VICENZA</v>
          </cell>
          <cell r="E262">
            <v>0</v>
          </cell>
          <cell r="F262">
            <v>1970</v>
          </cell>
          <cell r="G262">
            <v>0</v>
          </cell>
          <cell r="H262" t="str">
            <v>ABM</v>
          </cell>
          <cell r="I262" t="str">
            <v>00265</v>
          </cell>
          <cell r="J262" t="str">
            <v>03604518</v>
          </cell>
        </row>
        <row r="263">
          <cell r="A263">
            <v>3602861</v>
          </cell>
          <cell r="B263" t="str">
            <v>BELLONI</v>
          </cell>
          <cell r="C263" t="str">
            <v>CHRISTIAN</v>
          </cell>
          <cell r="D263" t="str">
            <v>ATLETICA ARZIGNANO</v>
          </cell>
          <cell r="E263">
            <v>0</v>
          </cell>
          <cell r="F263">
            <v>1972</v>
          </cell>
          <cell r="G263">
            <v>0</v>
          </cell>
          <cell r="H263" t="str">
            <v>ABM</v>
          </cell>
          <cell r="I263" t="str">
            <v>00131</v>
          </cell>
          <cell r="J263" t="str">
            <v>03602861</v>
          </cell>
        </row>
        <row r="264">
          <cell r="A264">
            <v>3602973</v>
          </cell>
          <cell r="B264" t="str">
            <v>BELOTTI</v>
          </cell>
          <cell r="C264" t="str">
            <v>MASSIMO</v>
          </cell>
          <cell r="D264" t="str">
            <v>POLISPORTIVA DUEVILLE</v>
          </cell>
          <cell r="E264">
            <v>0</v>
          </cell>
          <cell r="F264">
            <v>1965</v>
          </cell>
          <cell r="G264">
            <v>0</v>
          </cell>
          <cell r="H264" t="str">
            <v>ABM</v>
          </cell>
          <cell r="I264" t="str">
            <v>00112</v>
          </cell>
          <cell r="J264" t="str">
            <v>03602973</v>
          </cell>
        </row>
        <row r="265">
          <cell r="A265">
            <v>3603421</v>
          </cell>
          <cell r="B265" t="str">
            <v>BENGELSDORFF</v>
          </cell>
          <cell r="C265" t="str">
            <v>CARL WILHELM ANDREAS</v>
          </cell>
          <cell r="D265" t="str">
            <v>A.A. ATLETICA MALO</v>
          </cell>
          <cell r="E265">
            <v>0</v>
          </cell>
          <cell r="F265">
            <v>1966</v>
          </cell>
          <cell r="G265">
            <v>0</v>
          </cell>
          <cell r="H265" t="str">
            <v>ABM</v>
          </cell>
          <cell r="I265" t="str">
            <v>00132</v>
          </cell>
          <cell r="J265" t="str">
            <v>03603421</v>
          </cell>
        </row>
        <row r="266">
          <cell r="A266">
            <v>3604159</v>
          </cell>
          <cell r="B266" t="str">
            <v>BENOZZATO</v>
          </cell>
          <cell r="C266" t="str">
            <v>GIANNI</v>
          </cell>
          <cell r="D266" t="str">
            <v>ATLETICA CALDOGNO '93</v>
          </cell>
          <cell r="E266">
            <v>0</v>
          </cell>
          <cell r="F266">
            <v>1969</v>
          </cell>
          <cell r="G266">
            <v>0</v>
          </cell>
          <cell r="H266" t="str">
            <v>ABM</v>
          </cell>
          <cell r="I266" t="str">
            <v>00129</v>
          </cell>
          <cell r="J266" t="str">
            <v>03604159</v>
          </cell>
        </row>
        <row r="267">
          <cell r="A267">
            <v>3602238</v>
          </cell>
          <cell r="B267" t="str">
            <v>BERTINAZZO</v>
          </cell>
          <cell r="C267" t="str">
            <v>ANDREA</v>
          </cell>
          <cell r="D267" t="str">
            <v>RISORGIVE</v>
          </cell>
          <cell r="E267">
            <v>0</v>
          </cell>
          <cell r="F267">
            <v>1968</v>
          </cell>
          <cell r="G267">
            <v>0</v>
          </cell>
          <cell r="H267" t="str">
            <v>ABM</v>
          </cell>
          <cell r="I267" t="str">
            <v>00031</v>
          </cell>
          <cell r="J267" t="str">
            <v>03602238</v>
          </cell>
        </row>
        <row r="268">
          <cell r="A268">
            <v>3603424</v>
          </cell>
          <cell r="B268" t="str">
            <v>BERTO</v>
          </cell>
          <cell r="C268" t="str">
            <v>MARCO</v>
          </cell>
          <cell r="D268" t="str">
            <v>A.A. ATLETICA MALO</v>
          </cell>
          <cell r="E268">
            <v>0</v>
          </cell>
          <cell r="F268">
            <v>1973</v>
          </cell>
          <cell r="G268">
            <v>0</v>
          </cell>
          <cell r="H268" t="str">
            <v>ABM</v>
          </cell>
          <cell r="I268" t="str">
            <v>00132</v>
          </cell>
          <cell r="J268" t="str">
            <v>03603424</v>
          </cell>
        </row>
        <row r="269">
          <cell r="A269">
            <v>3603427</v>
          </cell>
          <cell r="B269" t="str">
            <v>BONATO</v>
          </cell>
          <cell r="C269" t="str">
            <v>CLAUDIO</v>
          </cell>
          <cell r="D269" t="str">
            <v>A.A. ATLETICA MALO</v>
          </cell>
          <cell r="E269">
            <v>0</v>
          </cell>
          <cell r="F269">
            <v>1964</v>
          </cell>
          <cell r="G269">
            <v>0</v>
          </cell>
          <cell r="H269" t="str">
            <v>ABM</v>
          </cell>
          <cell r="I269" t="str">
            <v>00132</v>
          </cell>
          <cell r="J269" t="str">
            <v>03603427</v>
          </cell>
        </row>
        <row r="270">
          <cell r="A270">
            <v>3603856</v>
          </cell>
          <cell r="B270" t="str">
            <v>BORDIGNON</v>
          </cell>
          <cell r="C270" t="str">
            <v>DANIELE</v>
          </cell>
          <cell r="D270" t="str">
            <v>ATLETICA CALDOGNO '93</v>
          </cell>
          <cell r="E270">
            <v>0</v>
          </cell>
          <cell r="F270">
            <v>1973</v>
          </cell>
          <cell r="G270">
            <v>0</v>
          </cell>
          <cell r="H270" t="str">
            <v>ABM</v>
          </cell>
          <cell r="I270" t="str">
            <v>00129</v>
          </cell>
          <cell r="J270" t="str">
            <v>03603856</v>
          </cell>
        </row>
        <row r="271">
          <cell r="A271">
            <v>3602453</v>
          </cell>
          <cell r="B271" t="str">
            <v>BORON</v>
          </cell>
          <cell r="C271" t="str">
            <v>MAURO</v>
          </cell>
          <cell r="D271" t="str">
            <v>ATLETICA UNION CREAZZO A.S.D.</v>
          </cell>
          <cell r="E271">
            <v>0</v>
          </cell>
          <cell r="F271">
            <v>1966</v>
          </cell>
          <cell r="G271">
            <v>0</v>
          </cell>
          <cell r="H271" t="str">
            <v>ABM</v>
          </cell>
          <cell r="I271" t="str">
            <v>00101</v>
          </cell>
          <cell r="J271" t="str">
            <v>03602453</v>
          </cell>
        </row>
        <row r="272">
          <cell r="A272">
            <v>3603428</v>
          </cell>
          <cell r="B272" t="str">
            <v>BORTOLOTTO</v>
          </cell>
          <cell r="C272" t="str">
            <v>PAOLO</v>
          </cell>
          <cell r="D272" t="str">
            <v>A.A. ATLETICA MALO</v>
          </cell>
          <cell r="E272">
            <v>0</v>
          </cell>
          <cell r="F272">
            <v>1966</v>
          </cell>
          <cell r="G272">
            <v>0</v>
          </cell>
          <cell r="H272" t="str">
            <v>ABM</v>
          </cell>
          <cell r="I272" t="str">
            <v>00132</v>
          </cell>
          <cell r="J272" t="str">
            <v>03603428</v>
          </cell>
        </row>
        <row r="273">
          <cell r="A273">
            <v>3603429</v>
          </cell>
          <cell r="B273" t="str">
            <v>BORTOLOTTO</v>
          </cell>
          <cell r="C273" t="str">
            <v>STEFANO</v>
          </cell>
          <cell r="D273" t="str">
            <v>A.A. ATLETICA MALO</v>
          </cell>
          <cell r="E273">
            <v>0</v>
          </cell>
          <cell r="F273">
            <v>1965</v>
          </cell>
          <cell r="G273">
            <v>0</v>
          </cell>
          <cell r="H273" t="str">
            <v>ABM</v>
          </cell>
          <cell r="I273" t="str">
            <v>00132</v>
          </cell>
          <cell r="J273" t="str">
            <v>03603429</v>
          </cell>
        </row>
        <row r="274">
          <cell r="A274">
            <v>3603945</v>
          </cell>
          <cell r="B274" t="str">
            <v>BRAZZALE</v>
          </cell>
          <cell r="C274" t="str">
            <v>LUCA</v>
          </cell>
          <cell r="D274" t="str">
            <v>POLISPORTIVA DUEVILLE</v>
          </cell>
          <cell r="E274">
            <v>0</v>
          </cell>
          <cell r="F274">
            <v>1973</v>
          </cell>
          <cell r="G274">
            <v>0</v>
          </cell>
          <cell r="H274" t="str">
            <v>ABM</v>
          </cell>
          <cell r="I274" t="str">
            <v>00112</v>
          </cell>
          <cell r="J274" t="str">
            <v>03603945</v>
          </cell>
        </row>
        <row r="275">
          <cell r="A275">
            <v>3603505</v>
          </cell>
          <cell r="B275" t="str">
            <v>BUSIN</v>
          </cell>
          <cell r="C275" t="str">
            <v>RICCARDO</v>
          </cell>
          <cell r="D275" t="str">
            <v>U.S. SUMMANO</v>
          </cell>
          <cell r="E275">
            <v>0</v>
          </cell>
          <cell r="F275">
            <v>1970</v>
          </cell>
          <cell r="G275">
            <v>0</v>
          </cell>
          <cell r="H275" t="str">
            <v>ABM</v>
          </cell>
          <cell r="I275" t="str">
            <v>00137</v>
          </cell>
          <cell r="J275" t="str">
            <v>03603505</v>
          </cell>
        </row>
        <row r="276">
          <cell r="A276">
            <v>3603946</v>
          </cell>
          <cell r="B276" t="str">
            <v>BUZZOLAN</v>
          </cell>
          <cell r="C276" t="str">
            <v>MORENO</v>
          </cell>
          <cell r="D276" t="str">
            <v>POLISPORTIVA DUEVILLE</v>
          </cell>
          <cell r="E276">
            <v>0</v>
          </cell>
          <cell r="F276">
            <v>1968</v>
          </cell>
          <cell r="G276">
            <v>0</v>
          </cell>
          <cell r="H276" t="str">
            <v>ABM</v>
          </cell>
          <cell r="I276" t="str">
            <v>00112</v>
          </cell>
          <cell r="J276" t="str">
            <v>03603946</v>
          </cell>
        </row>
        <row r="277">
          <cell r="A277">
            <v>3605181</v>
          </cell>
          <cell r="B277" t="str">
            <v>CALIARO</v>
          </cell>
          <cell r="C277" t="str">
            <v>GIAMPIETRO</v>
          </cell>
          <cell r="D277" t="str">
            <v>ATLETICA ARZIGNANO</v>
          </cell>
          <cell r="E277">
            <v>0</v>
          </cell>
          <cell r="F277">
            <v>1970</v>
          </cell>
          <cell r="G277">
            <v>0</v>
          </cell>
          <cell r="H277" t="str">
            <v>ABM</v>
          </cell>
          <cell r="I277" t="str">
            <v>00131</v>
          </cell>
          <cell r="J277" t="str">
            <v>03605181</v>
          </cell>
        </row>
        <row r="278">
          <cell r="A278">
            <v>3604980</v>
          </cell>
          <cell r="B278" t="str">
            <v>CANELLA</v>
          </cell>
          <cell r="C278" t="str">
            <v>MASSIMO</v>
          </cell>
          <cell r="D278" t="str">
            <v>AMICI DELL'ATLETICA VICENZA</v>
          </cell>
          <cell r="E278">
            <v>0</v>
          </cell>
          <cell r="F278">
            <v>1969</v>
          </cell>
          <cell r="G278">
            <v>0</v>
          </cell>
          <cell r="H278" t="str">
            <v>ABM</v>
          </cell>
          <cell r="I278" t="str">
            <v>00265</v>
          </cell>
          <cell r="J278" t="str">
            <v>03604980</v>
          </cell>
        </row>
        <row r="279">
          <cell r="A279">
            <v>3603431</v>
          </cell>
          <cell r="B279" t="str">
            <v>CARBONARA</v>
          </cell>
          <cell r="C279" t="str">
            <v>GIANNI</v>
          </cell>
          <cell r="D279" t="str">
            <v>A.A. ATLETICA MALO</v>
          </cell>
          <cell r="E279">
            <v>0</v>
          </cell>
          <cell r="F279">
            <v>1970</v>
          </cell>
          <cell r="G279">
            <v>0</v>
          </cell>
          <cell r="H279" t="str">
            <v>ABM</v>
          </cell>
          <cell r="I279" t="str">
            <v>00132</v>
          </cell>
          <cell r="J279" t="str">
            <v>03603431</v>
          </cell>
        </row>
        <row r="280">
          <cell r="A280">
            <v>3603269</v>
          </cell>
          <cell r="B280" t="str">
            <v>CARIOLATO</v>
          </cell>
          <cell r="C280" t="str">
            <v>GUIDO</v>
          </cell>
          <cell r="D280" t="str">
            <v>A.P.D. VALDAGNO</v>
          </cell>
          <cell r="E280">
            <v>0</v>
          </cell>
          <cell r="F280">
            <v>1971</v>
          </cell>
          <cell r="G280">
            <v>0</v>
          </cell>
          <cell r="H280" t="str">
            <v>ABM</v>
          </cell>
          <cell r="I280" t="str">
            <v>00135</v>
          </cell>
          <cell r="J280" t="str">
            <v>03603269</v>
          </cell>
        </row>
        <row r="281">
          <cell r="A281">
            <v>3602302</v>
          </cell>
          <cell r="B281" t="str">
            <v>CAROLLO CANALE</v>
          </cell>
          <cell r="C281" t="str">
            <v>FIORENZO</v>
          </cell>
          <cell r="D281" t="str">
            <v>POL. DIL. MONTECCHIO PRECALCINO</v>
          </cell>
          <cell r="E281">
            <v>0</v>
          </cell>
          <cell r="F281">
            <v>1964</v>
          </cell>
          <cell r="G281">
            <v>0</v>
          </cell>
          <cell r="H281" t="str">
            <v>ABM</v>
          </cell>
          <cell r="I281" t="str">
            <v>00004</v>
          </cell>
          <cell r="J281" t="str">
            <v>03602302</v>
          </cell>
        </row>
        <row r="282">
          <cell r="A282">
            <v>3603304</v>
          </cell>
          <cell r="B282" t="str">
            <v>CARRARINI</v>
          </cell>
          <cell r="C282" t="str">
            <v>CRISTIANO</v>
          </cell>
          <cell r="D282" t="str">
            <v>ATLETICA VALCHIAMPO</v>
          </cell>
          <cell r="E282">
            <v>0</v>
          </cell>
          <cell r="F282">
            <v>1972</v>
          </cell>
          <cell r="G282">
            <v>0</v>
          </cell>
          <cell r="H282" t="str">
            <v>ABM</v>
          </cell>
          <cell r="I282" t="str">
            <v>00140</v>
          </cell>
          <cell r="J282" t="str">
            <v>03603304</v>
          </cell>
        </row>
        <row r="283">
          <cell r="A283">
            <v>3602465</v>
          </cell>
          <cell r="B283" t="str">
            <v>CATTANI</v>
          </cell>
          <cell r="C283" t="str">
            <v>MASSIMILIANO</v>
          </cell>
          <cell r="D283" t="str">
            <v>ATLETICA UNION CREAZZO A.S.D.</v>
          </cell>
          <cell r="E283">
            <v>0</v>
          </cell>
          <cell r="F283">
            <v>1970</v>
          </cell>
          <cell r="G283">
            <v>0</v>
          </cell>
          <cell r="H283" t="str">
            <v>ABM</v>
          </cell>
          <cell r="I283" t="str">
            <v>00101</v>
          </cell>
          <cell r="J283" t="str">
            <v>03602465</v>
          </cell>
        </row>
        <row r="284">
          <cell r="A284">
            <v>3604569</v>
          </cell>
          <cell r="B284" t="str">
            <v>CATTANI</v>
          </cell>
          <cell r="C284" t="str">
            <v>VINICIO</v>
          </cell>
          <cell r="D284" t="str">
            <v>AMICI DELL'ATLETICA VICENZA</v>
          </cell>
          <cell r="E284">
            <v>0</v>
          </cell>
          <cell r="F284">
            <v>1973</v>
          </cell>
          <cell r="G284">
            <v>0</v>
          </cell>
          <cell r="H284" t="str">
            <v>ABM</v>
          </cell>
          <cell r="I284" t="str">
            <v>00265</v>
          </cell>
          <cell r="J284" t="str">
            <v>03604569</v>
          </cell>
        </row>
        <row r="285">
          <cell r="A285">
            <v>3603251</v>
          </cell>
          <cell r="B285" t="str">
            <v>CAZZOLA</v>
          </cell>
          <cell r="C285" t="str">
            <v>DAVIDE</v>
          </cell>
          <cell r="D285" t="str">
            <v>ATLETICA TRISSINO</v>
          </cell>
          <cell r="E285">
            <v>0</v>
          </cell>
          <cell r="F285">
            <v>1965</v>
          </cell>
          <cell r="G285">
            <v>0</v>
          </cell>
          <cell r="H285" t="str">
            <v>ABM</v>
          </cell>
          <cell r="I285" t="str">
            <v>00230</v>
          </cell>
          <cell r="J285" t="str">
            <v>03603251</v>
          </cell>
        </row>
        <row r="286">
          <cell r="A286">
            <v>3603438</v>
          </cell>
          <cell r="B286" t="str">
            <v>CAZZOLA</v>
          </cell>
          <cell r="C286" t="str">
            <v>SIMONE</v>
          </cell>
          <cell r="D286" t="str">
            <v>A.A. ATLETICA MALO</v>
          </cell>
          <cell r="E286">
            <v>0</v>
          </cell>
          <cell r="F286">
            <v>1972</v>
          </cell>
          <cell r="G286">
            <v>0</v>
          </cell>
          <cell r="H286" t="str">
            <v>ABM</v>
          </cell>
          <cell r="I286" t="str">
            <v>00132</v>
          </cell>
          <cell r="J286" t="str">
            <v>03603438</v>
          </cell>
        </row>
        <row r="287">
          <cell r="A287">
            <v>3603862</v>
          </cell>
          <cell r="B287" t="str">
            <v>CECCHETTO</v>
          </cell>
          <cell r="C287" t="str">
            <v>GIOVANNI</v>
          </cell>
          <cell r="D287" t="str">
            <v>ATLETICA CALDOGNO '93</v>
          </cell>
          <cell r="E287">
            <v>0</v>
          </cell>
          <cell r="F287">
            <v>1970</v>
          </cell>
          <cell r="G287">
            <v>0</v>
          </cell>
          <cell r="H287" t="str">
            <v>ABM</v>
          </cell>
          <cell r="I287" t="str">
            <v>00129</v>
          </cell>
          <cell r="J287" t="str">
            <v>03603862</v>
          </cell>
        </row>
        <row r="288">
          <cell r="A288">
            <v>3603439</v>
          </cell>
          <cell r="B288" t="str">
            <v>CENZATO</v>
          </cell>
          <cell r="C288" t="str">
            <v>ROBERTO</v>
          </cell>
          <cell r="D288" t="str">
            <v>A.A. ATLETICA MALO</v>
          </cell>
          <cell r="E288">
            <v>0</v>
          </cell>
          <cell r="F288">
            <v>1970</v>
          </cell>
          <cell r="G288">
            <v>0</v>
          </cell>
          <cell r="H288" t="str">
            <v>ABM</v>
          </cell>
          <cell r="I288" t="str">
            <v>00132</v>
          </cell>
          <cell r="J288" t="str">
            <v>03603439</v>
          </cell>
        </row>
        <row r="289">
          <cell r="A289">
            <v>3603273</v>
          </cell>
          <cell r="B289" t="str">
            <v>CEOLA</v>
          </cell>
          <cell r="C289" t="str">
            <v>MARCO</v>
          </cell>
          <cell r="D289" t="str">
            <v>A.P.D. VALDAGNO</v>
          </cell>
          <cell r="E289">
            <v>0</v>
          </cell>
          <cell r="F289">
            <v>1973</v>
          </cell>
          <cell r="G289">
            <v>0</v>
          </cell>
          <cell r="H289" t="str">
            <v>ABM</v>
          </cell>
          <cell r="I289" t="str">
            <v>00135</v>
          </cell>
          <cell r="J289" t="str">
            <v>03603273</v>
          </cell>
        </row>
        <row r="290">
          <cell r="A290">
            <v>3603800</v>
          </cell>
          <cell r="B290" t="str">
            <v>CERA</v>
          </cell>
          <cell r="C290" t="str">
            <v>MASSIMO</v>
          </cell>
          <cell r="D290" t="str">
            <v>G.S. LEONICENA</v>
          </cell>
          <cell r="E290">
            <v>0</v>
          </cell>
          <cell r="F290">
            <v>1972</v>
          </cell>
          <cell r="G290">
            <v>0</v>
          </cell>
          <cell r="H290" t="str">
            <v>ABM</v>
          </cell>
          <cell r="I290" t="str">
            <v>00136</v>
          </cell>
          <cell r="J290" t="str">
            <v>03603800</v>
          </cell>
        </row>
        <row r="291">
          <cell r="A291">
            <v>3603328</v>
          </cell>
          <cell r="B291" t="str">
            <v>CERATO</v>
          </cell>
          <cell r="C291" t="str">
            <v>NICOLA</v>
          </cell>
          <cell r="D291" t="str">
            <v>ATLETICA VALCHIAMPO</v>
          </cell>
          <cell r="E291">
            <v>0</v>
          </cell>
          <cell r="F291">
            <v>1968</v>
          </cell>
          <cell r="G291">
            <v>0</v>
          </cell>
          <cell r="H291" t="str">
            <v>ABM</v>
          </cell>
          <cell r="I291" t="str">
            <v>00140</v>
          </cell>
          <cell r="J291" t="str">
            <v>03603328</v>
          </cell>
        </row>
        <row r="292">
          <cell r="A292">
            <v>3602225</v>
          </cell>
          <cell r="B292" t="str">
            <v>CERIN</v>
          </cell>
          <cell r="C292" t="str">
            <v>LUIGI</v>
          </cell>
          <cell r="D292" t="str">
            <v>G.S. VICENZA EST</v>
          </cell>
          <cell r="E292">
            <v>0</v>
          </cell>
          <cell r="F292">
            <v>1966</v>
          </cell>
          <cell r="G292">
            <v>0</v>
          </cell>
          <cell r="H292" t="str">
            <v>ABM</v>
          </cell>
          <cell r="I292" t="str">
            <v>00139</v>
          </cell>
          <cell r="J292" t="str">
            <v>03602225</v>
          </cell>
        </row>
        <row r="293">
          <cell r="A293">
            <v>3603027</v>
          </cell>
          <cell r="B293" t="str">
            <v>CERRETTI</v>
          </cell>
          <cell r="C293" t="str">
            <v>SERGIO</v>
          </cell>
          <cell r="D293" t="str">
            <v>ATLETICA UNION CREAZZO A.S.D.</v>
          </cell>
          <cell r="E293">
            <v>0</v>
          </cell>
          <cell r="F293">
            <v>1971</v>
          </cell>
          <cell r="G293">
            <v>0</v>
          </cell>
          <cell r="H293" t="str">
            <v>ABM</v>
          </cell>
          <cell r="I293" t="str">
            <v>00101</v>
          </cell>
          <cell r="J293" t="str">
            <v>03603027</v>
          </cell>
        </row>
        <row r="294">
          <cell r="A294">
            <v>3603440</v>
          </cell>
          <cell r="B294" t="str">
            <v>CERVO</v>
          </cell>
          <cell r="C294" t="str">
            <v>ROBERTO</v>
          </cell>
          <cell r="D294" t="str">
            <v>A.A. ATLETICA MALO</v>
          </cell>
          <cell r="E294">
            <v>0</v>
          </cell>
          <cell r="F294">
            <v>1968</v>
          </cell>
          <cell r="G294">
            <v>0</v>
          </cell>
          <cell r="H294" t="str">
            <v>ABM</v>
          </cell>
          <cell r="I294" t="str">
            <v>00132</v>
          </cell>
          <cell r="J294" t="str">
            <v>03603440</v>
          </cell>
        </row>
        <row r="295">
          <cell r="A295">
            <v>3605767</v>
          </cell>
          <cell r="B295" t="str">
            <v>CISCO</v>
          </cell>
          <cell r="C295" t="str">
            <v>DAMIANO</v>
          </cell>
          <cell r="D295" t="str">
            <v>AMICI DELL'ATLETICA VICENZA</v>
          </cell>
          <cell r="E295">
            <v>0</v>
          </cell>
          <cell r="F295">
            <v>1971</v>
          </cell>
          <cell r="G295">
            <v>0</v>
          </cell>
          <cell r="H295" t="str">
            <v>ABM</v>
          </cell>
          <cell r="I295" t="str">
            <v>00265</v>
          </cell>
          <cell r="J295" t="str">
            <v>03605767</v>
          </cell>
        </row>
        <row r="296">
          <cell r="A296">
            <v>3603329</v>
          </cell>
          <cell r="B296" t="str">
            <v>COCCO</v>
          </cell>
          <cell r="C296" t="str">
            <v>GIANDOMENICO</v>
          </cell>
          <cell r="D296" t="str">
            <v>ATLETICA VALCHIAMPO</v>
          </cell>
          <cell r="E296">
            <v>0</v>
          </cell>
          <cell r="F296">
            <v>1968</v>
          </cell>
          <cell r="G296">
            <v>0</v>
          </cell>
          <cell r="H296" t="str">
            <v>ABM</v>
          </cell>
          <cell r="I296" t="str">
            <v>00140</v>
          </cell>
          <cell r="J296" t="str">
            <v>03603329</v>
          </cell>
        </row>
        <row r="297">
          <cell r="A297">
            <v>3606734</v>
          </cell>
          <cell r="B297" t="str">
            <v>CONTRO</v>
          </cell>
          <cell r="C297" t="str">
            <v>DIEGO</v>
          </cell>
          <cell r="D297" t="str">
            <v>A.A. ATLETICA MALO</v>
          </cell>
          <cell r="E297">
            <v>0</v>
          </cell>
          <cell r="F297">
            <v>1973</v>
          </cell>
          <cell r="G297">
            <v>0</v>
          </cell>
          <cell r="H297" t="str">
            <v>ABM</v>
          </cell>
          <cell r="I297" t="str">
            <v>00132</v>
          </cell>
          <cell r="J297" t="str">
            <v>03606734</v>
          </cell>
        </row>
        <row r="298">
          <cell r="A298">
            <v>3602246</v>
          </cell>
          <cell r="B298" t="str">
            <v>COSTA</v>
          </cell>
          <cell r="C298" t="str">
            <v>MAURO</v>
          </cell>
          <cell r="D298" t="str">
            <v>ATLETICA UNION CREAZZO A.S.D.</v>
          </cell>
          <cell r="E298">
            <v>0</v>
          </cell>
          <cell r="F298">
            <v>1968</v>
          </cell>
          <cell r="G298">
            <v>0</v>
          </cell>
          <cell r="H298" t="str">
            <v>ABM</v>
          </cell>
          <cell r="I298" t="str">
            <v>00101</v>
          </cell>
          <cell r="J298" t="str">
            <v>03602246</v>
          </cell>
        </row>
        <row r="299">
          <cell r="A299">
            <v>3603866</v>
          </cell>
          <cell r="B299" t="str">
            <v>COSTANTINI</v>
          </cell>
          <cell r="C299" t="str">
            <v>STEFANO</v>
          </cell>
          <cell r="D299" t="str">
            <v>ATLETICA CALDOGNO '93</v>
          </cell>
          <cell r="E299">
            <v>0</v>
          </cell>
          <cell r="F299">
            <v>1964</v>
          </cell>
          <cell r="G299">
            <v>0</v>
          </cell>
          <cell r="H299" t="str">
            <v>ABM</v>
          </cell>
          <cell r="I299" t="str">
            <v>00129</v>
          </cell>
          <cell r="J299" t="str">
            <v>03603866</v>
          </cell>
        </row>
        <row r="300">
          <cell r="A300">
            <v>3603869</v>
          </cell>
          <cell r="B300" t="str">
            <v>CUNICO</v>
          </cell>
          <cell r="C300" t="str">
            <v>LORIS</v>
          </cell>
          <cell r="D300" t="str">
            <v>ATLETICA CALDOGNO '93</v>
          </cell>
          <cell r="E300">
            <v>0</v>
          </cell>
          <cell r="F300">
            <v>1973</v>
          </cell>
          <cell r="G300">
            <v>0</v>
          </cell>
          <cell r="H300" t="str">
            <v>ABM</v>
          </cell>
          <cell r="I300" t="str">
            <v>00129</v>
          </cell>
          <cell r="J300" t="str">
            <v>03603869</v>
          </cell>
        </row>
        <row r="301">
          <cell r="A301">
            <v>3603044</v>
          </cell>
          <cell r="B301" t="str">
            <v>D'AGOSTINI</v>
          </cell>
          <cell r="C301" t="str">
            <v>ADELINO</v>
          </cell>
          <cell r="D301" t="str">
            <v>ATLETICA ARZIGNANO</v>
          </cell>
          <cell r="E301">
            <v>0</v>
          </cell>
          <cell r="F301">
            <v>1964</v>
          </cell>
          <cell r="G301">
            <v>0</v>
          </cell>
          <cell r="H301" t="str">
            <v>ABM</v>
          </cell>
          <cell r="I301" t="str">
            <v>00131</v>
          </cell>
          <cell r="J301" t="str">
            <v>03603044</v>
          </cell>
        </row>
        <row r="302">
          <cell r="A302">
            <v>3603871</v>
          </cell>
          <cell r="B302" t="str">
            <v>DAL BELLO</v>
          </cell>
          <cell r="C302" t="str">
            <v>MIRCO</v>
          </cell>
          <cell r="D302" t="str">
            <v>ATLETICA CALDOGNO '93</v>
          </cell>
          <cell r="E302">
            <v>0</v>
          </cell>
          <cell r="F302">
            <v>1965</v>
          </cell>
          <cell r="G302">
            <v>0</v>
          </cell>
          <cell r="H302" t="str">
            <v>ABM</v>
          </cell>
          <cell r="I302" t="str">
            <v>00129</v>
          </cell>
          <cell r="J302" t="str">
            <v>03603871</v>
          </cell>
        </row>
        <row r="303">
          <cell r="A303">
            <v>3602430</v>
          </cell>
          <cell r="B303" t="str">
            <v>DAL LAGO</v>
          </cell>
          <cell r="C303" t="str">
            <v>OLFEO</v>
          </cell>
          <cell r="D303" t="str">
            <v>GRUPPO SPORTIVO ALPINI VICENZA</v>
          </cell>
          <cell r="E303">
            <v>0</v>
          </cell>
          <cell r="F303">
            <v>1964</v>
          </cell>
          <cell r="G303">
            <v>0</v>
          </cell>
          <cell r="H303" t="str">
            <v>ABM</v>
          </cell>
          <cell r="I303" t="str">
            <v>00288</v>
          </cell>
          <cell r="J303" t="str">
            <v>03602430</v>
          </cell>
        </row>
        <row r="304">
          <cell r="A304">
            <v>3603444</v>
          </cell>
          <cell r="B304" t="str">
            <v>DAL SANTO</v>
          </cell>
          <cell r="C304" t="str">
            <v>ALBERTO</v>
          </cell>
          <cell r="D304" t="str">
            <v>A.A. ATLETICA MALO</v>
          </cell>
          <cell r="E304">
            <v>0</v>
          </cell>
          <cell r="F304">
            <v>1969</v>
          </cell>
          <cell r="G304">
            <v>0</v>
          </cell>
          <cell r="H304" t="str">
            <v>ABM</v>
          </cell>
          <cell r="I304" t="str">
            <v>00132</v>
          </cell>
          <cell r="J304" t="str">
            <v>03603444</v>
          </cell>
        </row>
        <row r="305">
          <cell r="A305">
            <v>3603022</v>
          </cell>
          <cell r="B305" t="str">
            <v>DALLA COSTA</v>
          </cell>
          <cell r="C305" t="str">
            <v>GIOVANNI PIETRO</v>
          </cell>
          <cell r="D305" t="str">
            <v>ATLETICA ARZIGNANO</v>
          </cell>
          <cell r="E305">
            <v>0</v>
          </cell>
          <cell r="F305">
            <v>1969</v>
          </cell>
          <cell r="G305">
            <v>0</v>
          </cell>
          <cell r="H305" t="str">
            <v>ABM</v>
          </cell>
          <cell r="I305" t="str">
            <v>00131</v>
          </cell>
          <cell r="J305" t="str">
            <v>03603022</v>
          </cell>
        </row>
        <row r="306">
          <cell r="A306">
            <v>3604127</v>
          </cell>
          <cell r="B306" t="str">
            <v>DALLA RIVA</v>
          </cell>
          <cell r="C306" t="str">
            <v>BRUNO</v>
          </cell>
          <cell r="D306" t="str">
            <v>POLISPORTIVA DUEVILLE</v>
          </cell>
          <cell r="E306">
            <v>0</v>
          </cell>
          <cell r="F306">
            <v>1964</v>
          </cell>
          <cell r="G306">
            <v>0</v>
          </cell>
          <cell r="H306" t="str">
            <v>ABM</v>
          </cell>
          <cell r="I306" t="str">
            <v>00112</v>
          </cell>
          <cell r="J306" t="str">
            <v>03604127</v>
          </cell>
        </row>
        <row r="307">
          <cell r="A307">
            <v>3602862</v>
          </cell>
          <cell r="B307" t="str">
            <v>DE GRANDIS</v>
          </cell>
          <cell r="C307" t="str">
            <v>ANDREA</v>
          </cell>
          <cell r="D307" t="str">
            <v>ATLETICA ARZIGNANO</v>
          </cell>
          <cell r="E307">
            <v>0</v>
          </cell>
          <cell r="F307">
            <v>1971</v>
          </cell>
          <cell r="G307">
            <v>0</v>
          </cell>
          <cell r="H307" t="str">
            <v>ABM</v>
          </cell>
          <cell r="I307" t="str">
            <v>00131</v>
          </cell>
          <cell r="J307" t="str">
            <v>03602862</v>
          </cell>
        </row>
        <row r="308">
          <cell r="A308">
            <v>3603410</v>
          </cell>
          <cell r="B308" t="str">
            <v>DE POLI</v>
          </cell>
          <cell r="C308" t="str">
            <v>ORMISDA</v>
          </cell>
          <cell r="D308" t="str">
            <v>POLISPORTIVA SALF ALTOPADOVANA</v>
          </cell>
          <cell r="E308">
            <v>0</v>
          </cell>
          <cell r="F308">
            <v>1964</v>
          </cell>
          <cell r="G308">
            <v>0</v>
          </cell>
          <cell r="H308" t="str">
            <v>ABM</v>
          </cell>
          <cell r="I308" t="str">
            <v>00145</v>
          </cell>
          <cell r="J308" t="str">
            <v>03603410</v>
          </cell>
        </row>
        <row r="309">
          <cell r="A309">
            <v>3604521</v>
          </cell>
          <cell r="B309" t="str">
            <v>DEGENERI</v>
          </cell>
          <cell r="C309" t="str">
            <v>STEFANO</v>
          </cell>
          <cell r="D309" t="str">
            <v>AMICI DELL'ATLETICA VICENZA</v>
          </cell>
          <cell r="E309">
            <v>0</v>
          </cell>
          <cell r="F309">
            <v>1964</v>
          </cell>
          <cell r="G309">
            <v>0</v>
          </cell>
          <cell r="H309" t="str">
            <v>ABM</v>
          </cell>
          <cell r="I309" t="str">
            <v>00265</v>
          </cell>
          <cell r="J309" t="str">
            <v>03604521</v>
          </cell>
        </row>
        <row r="310">
          <cell r="A310">
            <v>3606736</v>
          </cell>
          <cell r="B310" t="str">
            <v>DOMPIERI</v>
          </cell>
          <cell r="C310" t="str">
            <v>PAOLO</v>
          </cell>
          <cell r="D310" t="str">
            <v>A.A. ATLETICA MALO</v>
          </cell>
          <cell r="E310">
            <v>0</v>
          </cell>
          <cell r="F310">
            <v>1967</v>
          </cell>
          <cell r="G310">
            <v>0</v>
          </cell>
          <cell r="H310" t="str">
            <v>ABM</v>
          </cell>
          <cell r="I310" t="str">
            <v>00132</v>
          </cell>
          <cell r="J310" t="str">
            <v>03606736</v>
          </cell>
        </row>
        <row r="311">
          <cell r="A311">
            <v>3604220</v>
          </cell>
          <cell r="B311" t="str">
            <v>DONADELLO</v>
          </cell>
          <cell r="C311" t="str">
            <v>MATTEO</v>
          </cell>
          <cell r="D311" t="str">
            <v>CSI ATLETICA COLLI BERICI A.S.D.</v>
          </cell>
          <cell r="E311">
            <v>0</v>
          </cell>
          <cell r="F311">
            <v>1971</v>
          </cell>
          <cell r="G311">
            <v>0</v>
          </cell>
          <cell r="H311" t="str">
            <v>ABM</v>
          </cell>
          <cell r="I311" t="str">
            <v>00070</v>
          </cell>
          <cell r="J311" t="str">
            <v>03604220</v>
          </cell>
        </row>
        <row r="312">
          <cell r="A312">
            <v>3603213</v>
          </cell>
          <cell r="B312" t="str">
            <v>DORIA</v>
          </cell>
          <cell r="C312" t="str">
            <v>MASSIMO</v>
          </cell>
          <cell r="D312" t="str">
            <v>ATLETICA TRISSINO</v>
          </cell>
          <cell r="E312">
            <v>0</v>
          </cell>
          <cell r="F312">
            <v>1966</v>
          </cell>
          <cell r="G312">
            <v>0</v>
          </cell>
          <cell r="H312" t="str">
            <v>ABM</v>
          </cell>
          <cell r="I312" t="str">
            <v>00230</v>
          </cell>
          <cell r="J312" t="str">
            <v>03603213</v>
          </cell>
        </row>
        <row r="313">
          <cell r="A313">
            <v>3604074</v>
          </cell>
          <cell r="B313" t="str">
            <v>DOSSO</v>
          </cell>
          <cell r="C313" t="str">
            <v>STEFANO</v>
          </cell>
          <cell r="D313" t="str">
            <v>RISORGIVE</v>
          </cell>
          <cell r="E313">
            <v>0</v>
          </cell>
          <cell r="F313">
            <v>1973</v>
          </cell>
          <cell r="G313">
            <v>0</v>
          </cell>
          <cell r="H313" t="str">
            <v>ABM</v>
          </cell>
          <cell r="I313" t="str">
            <v>00031</v>
          </cell>
          <cell r="J313" t="str">
            <v>03604074</v>
          </cell>
        </row>
        <row r="314">
          <cell r="A314">
            <v>3603448</v>
          </cell>
          <cell r="B314" t="str">
            <v>ELVIERI</v>
          </cell>
          <cell r="C314" t="str">
            <v>MIRCO</v>
          </cell>
          <cell r="D314" t="str">
            <v>A.A. ATLETICA MALO</v>
          </cell>
          <cell r="E314">
            <v>0</v>
          </cell>
          <cell r="F314">
            <v>1967</v>
          </cell>
          <cell r="G314">
            <v>0</v>
          </cell>
          <cell r="H314" t="str">
            <v>ABM</v>
          </cell>
          <cell r="I314" t="str">
            <v>00132</v>
          </cell>
          <cell r="J314" t="str">
            <v>03603448</v>
          </cell>
        </row>
        <row r="315">
          <cell r="A315">
            <v>3604176</v>
          </cell>
          <cell r="B315" t="str">
            <v>FABIAN</v>
          </cell>
          <cell r="C315" t="str">
            <v>MAURIZIO</v>
          </cell>
          <cell r="D315" t="str">
            <v>POLISPORTIVA SALF ALTOPADOVANA</v>
          </cell>
          <cell r="E315">
            <v>0</v>
          </cell>
          <cell r="F315">
            <v>1966</v>
          </cell>
          <cell r="G315">
            <v>0</v>
          </cell>
          <cell r="H315" t="str">
            <v>ABM</v>
          </cell>
          <cell r="I315" t="str">
            <v>00145</v>
          </cell>
          <cell r="J315" t="str">
            <v>03604176</v>
          </cell>
        </row>
        <row r="316">
          <cell r="A316">
            <v>3603962</v>
          </cell>
          <cell r="B316" t="str">
            <v>FABRIS</v>
          </cell>
          <cell r="C316" t="str">
            <v>LUCA</v>
          </cell>
          <cell r="D316" t="str">
            <v>POLISPORTIVA DUEVILLE</v>
          </cell>
          <cell r="E316">
            <v>0</v>
          </cell>
          <cell r="F316">
            <v>1969</v>
          </cell>
          <cell r="G316">
            <v>0</v>
          </cell>
          <cell r="H316" t="str">
            <v>ABM</v>
          </cell>
          <cell r="I316" t="str">
            <v>00112</v>
          </cell>
          <cell r="J316" t="str">
            <v>03603962</v>
          </cell>
        </row>
        <row r="317">
          <cell r="A317">
            <v>3603496</v>
          </cell>
          <cell r="B317" t="str">
            <v>FACCI</v>
          </cell>
          <cell r="C317" t="str">
            <v>UMBERTO</v>
          </cell>
          <cell r="D317" t="str">
            <v>A.A. ATLETICA MALO</v>
          </cell>
          <cell r="E317">
            <v>0</v>
          </cell>
          <cell r="F317">
            <v>1969</v>
          </cell>
          <cell r="G317">
            <v>0</v>
          </cell>
          <cell r="H317" t="str">
            <v>ABM</v>
          </cell>
          <cell r="I317" t="str">
            <v>00132</v>
          </cell>
          <cell r="J317" t="str">
            <v>03603496</v>
          </cell>
        </row>
        <row r="318">
          <cell r="A318">
            <v>3602974</v>
          </cell>
          <cell r="B318" t="str">
            <v>FACCIN</v>
          </cell>
          <cell r="C318" t="str">
            <v>GIANNI</v>
          </cell>
          <cell r="D318" t="str">
            <v>POLISPORTIVA DUEVILLE</v>
          </cell>
          <cell r="E318">
            <v>0</v>
          </cell>
          <cell r="F318">
            <v>1964</v>
          </cell>
          <cell r="G318">
            <v>0</v>
          </cell>
          <cell r="H318" t="str">
            <v>ABM</v>
          </cell>
          <cell r="I318" t="str">
            <v>00112</v>
          </cell>
          <cell r="J318" t="str">
            <v>03602974</v>
          </cell>
        </row>
        <row r="319">
          <cell r="A319">
            <v>3602488</v>
          </cell>
          <cell r="B319" t="str">
            <v>FAEDO</v>
          </cell>
          <cell r="C319" t="str">
            <v>TIZIANO</v>
          </cell>
          <cell r="D319" t="str">
            <v>ATLETICA UNION CREAZZO A.S.D.</v>
          </cell>
          <cell r="E319">
            <v>0</v>
          </cell>
          <cell r="F319">
            <v>1966</v>
          </cell>
          <cell r="G319">
            <v>0</v>
          </cell>
          <cell r="H319" t="str">
            <v>ABM</v>
          </cell>
          <cell r="I319" t="str">
            <v>00101</v>
          </cell>
          <cell r="J319" t="str">
            <v>03602488</v>
          </cell>
        </row>
        <row r="320">
          <cell r="A320">
            <v>3603875</v>
          </cell>
          <cell r="B320" t="str">
            <v>FANTON</v>
          </cell>
          <cell r="C320" t="str">
            <v>DAVIDE</v>
          </cell>
          <cell r="D320" t="str">
            <v>ATLETICA CALDOGNO '93</v>
          </cell>
          <cell r="E320">
            <v>0</v>
          </cell>
          <cell r="F320">
            <v>1973</v>
          </cell>
          <cell r="G320">
            <v>0</v>
          </cell>
          <cell r="H320" t="str">
            <v>ABM</v>
          </cell>
          <cell r="I320" t="str">
            <v>00129</v>
          </cell>
          <cell r="J320" t="str">
            <v>03603875</v>
          </cell>
        </row>
        <row r="321">
          <cell r="A321">
            <v>3603966</v>
          </cell>
          <cell r="B321" t="str">
            <v>FASINI</v>
          </cell>
          <cell r="C321" t="str">
            <v>CARLO</v>
          </cell>
          <cell r="D321" t="str">
            <v>POLISPORTIVA DUEVILLE</v>
          </cell>
          <cell r="E321">
            <v>0</v>
          </cell>
          <cell r="F321">
            <v>1965</v>
          </cell>
          <cell r="G321">
            <v>0</v>
          </cell>
          <cell r="H321" t="str">
            <v>ABM</v>
          </cell>
          <cell r="I321" t="str">
            <v>00112</v>
          </cell>
          <cell r="J321" t="str">
            <v>03603966</v>
          </cell>
        </row>
        <row r="322">
          <cell r="A322">
            <v>3603338</v>
          </cell>
          <cell r="B322" t="str">
            <v>FERRARI</v>
          </cell>
          <cell r="C322" t="str">
            <v>LUCA</v>
          </cell>
          <cell r="D322" t="str">
            <v>ATLETICA VALCHIAMPO</v>
          </cell>
          <cell r="E322">
            <v>0</v>
          </cell>
          <cell r="F322">
            <v>1972</v>
          </cell>
          <cell r="G322">
            <v>0</v>
          </cell>
          <cell r="H322" t="str">
            <v>ABM</v>
          </cell>
          <cell r="I322" t="str">
            <v>00140</v>
          </cell>
          <cell r="J322" t="str">
            <v>03603338</v>
          </cell>
        </row>
        <row r="323">
          <cell r="A323">
            <v>3603876</v>
          </cell>
          <cell r="B323" t="str">
            <v>FERRIN</v>
          </cell>
          <cell r="C323" t="str">
            <v>LUIGI</v>
          </cell>
          <cell r="D323" t="str">
            <v>ATLETICA CALDOGNO '93</v>
          </cell>
          <cell r="E323">
            <v>0</v>
          </cell>
          <cell r="F323">
            <v>1966</v>
          </cell>
          <cell r="G323">
            <v>0</v>
          </cell>
          <cell r="H323" t="str">
            <v>ABM</v>
          </cell>
          <cell r="I323" t="str">
            <v>00129</v>
          </cell>
          <cell r="J323" t="str">
            <v>03603876</v>
          </cell>
        </row>
        <row r="324">
          <cell r="A324">
            <v>3606756</v>
          </cell>
          <cell r="B324" t="str">
            <v>FICHERA</v>
          </cell>
          <cell r="C324" t="str">
            <v>ALBERTO</v>
          </cell>
          <cell r="D324" t="str">
            <v>ATLETICA CALDOGNO '93</v>
          </cell>
          <cell r="E324">
            <v>0</v>
          </cell>
          <cell r="F324">
            <v>1965</v>
          </cell>
          <cell r="G324">
            <v>0</v>
          </cell>
          <cell r="H324" t="str">
            <v>ABM</v>
          </cell>
          <cell r="I324" t="str">
            <v>00129</v>
          </cell>
          <cell r="J324" t="str">
            <v>03606756</v>
          </cell>
        </row>
        <row r="325">
          <cell r="A325">
            <v>3606737</v>
          </cell>
          <cell r="B325" t="str">
            <v>FILOSOFO</v>
          </cell>
          <cell r="C325" t="str">
            <v>MATTEO</v>
          </cell>
          <cell r="D325" t="str">
            <v>A.A. ATLETICA MALO</v>
          </cell>
          <cell r="E325">
            <v>0</v>
          </cell>
          <cell r="F325">
            <v>1972</v>
          </cell>
          <cell r="G325">
            <v>0</v>
          </cell>
          <cell r="H325" t="str">
            <v>ABM</v>
          </cell>
          <cell r="I325" t="str">
            <v>00132</v>
          </cell>
          <cell r="J325" t="str">
            <v>03606737</v>
          </cell>
        </row>
        <row r="326">
          <cell r="A326">
            <v>3603877</v>
          </cell>
          <cell r="B326" t="str">
            <v>FIN</v>
          </cell>
          <cell r="C326" t="str">
            <v>ENRICO</v>
          </cell>
          <cell r="D326" t="str">
            <v>ATLETICA CALDOGNO '93</v>
          </cell>
          <cell r="E326">
            <v>0</v>
          </cell>
          <cell r="F326">
            <v>1971</v>
          </cell>
          <cell r="G326">
            <v>0</v>
          </cell>
          <cell r="H326" t="str">
            <v>ABM</v>
          </cell>
          <cell r="I326" t="str">
            <v>00129</v>
          </cell>
          <cell r="J326" t="str">
            <v>03603877</v>
          </cell>
        </row>
        <row r="327">
          <cell r="A327">
            <v>3602247</v>
          </cell>
          <cell r="B327" t="str">
            <v>FINETTO</v>
          </cell>
          <cell r="C327" t="str">
            <v>ALFONSO</v>
          </cell>
          <cell r="D327" t="str">
            <v>ATLETICA UNION CREAZZO A.S.D.</v>
          </cell>
          <cell r="E327">
            <v>0</v>
          </cell>
          <cell r="F327">
            <v>1968</v>
          </cell>
          <cell r="G327">
            <v>0</v>
          </cell>
          <cell r="H327" t="str">
            <v>ABM</v>
          </cell>
          <cell r="I327" t="str">
            <v>00101</v>
          </cell>
          <cell r="J327" t="str">
            <v>03602247</v>
          </cell>
        </row>
        <row r="328">
          <cell r="A328">
            <v>3604230</v>
          </cell>
          <cell r="B328" t="str">
            <v>FIORESE</v>
          </cell>
          <cell r="C328" t="str">
            <v>MARCO</v>
          </cell>
          <cell r="D328" t="str">
            <v>CSI ATLETICA COLLI BERICI A.S.D.</v>
          </cell>
          <cell r="E328">
            <v>0</v>
          </cell>
          <cell r="F328">
            <v>1970</v>
          </cell>
          <cell r="G328">
            <v>0</v>
          </cell>
          <cell r="H328" t="str">
            <v>ABM</v>
          </cell>
          <cell r="I328" t="str">
            <v>00070</v>
          </cell>
          <cell r="J328" t="str">
            <v>03604230</v>
          </cell>
        </row>
        <row r="329">
          <cell r="A329">
            <v>3603451</v>
          </cell>
          <cell r="B329" t="str">
            <v>FOCHESATO</v>
          </cell>
          <cell r="C329" t="str">
            <v>MARCO</v>
          </cell>
          <cell r="D329" t="str">
            <v>A.A. ATLETICA MALO</v>
          </cell>
          <cell r="E329">
            <v>0</v>
          </cell>
          <cell r="F329">
            <v>1967</v>
          </cell>
          <cell r="G329">
            <v>0</v>
          </cell>
          <cell r="H329" t="str">
            <v>ABM</v>
          </cell>
          <cell r="I329" t="str">
            <v>00132</v>
          </cell>
          <cell r="J329" t="str">
            <v>03603451</v>
          </cell>
        </row>
        <row r="330">
          <cell r="A330">
            <v>3603879</v>
          </cell>
          <cell r="B330" t="str">
            <v>FONTANA</v>
          </cell>
          <cell r="C330" t="str">
            <v>ANTONELLO</v>
          </cell>
          <cell r="D330" t="str">
            <v>ATLETICA CALDOGNO '93</v>
          </cell>
          <cell r="E330">
            <v>0</v>
          </cell>
          <cell r="F330">
            <v>1966</v>
          </cell>
          <cell r="G330">
            <v>0</v>
          </cell>
          <cell r="H330" t="str">
            <v>ABM</v>
          </cell>
          <cell r="I330" t="str">
            <v>00129</v>
          </cell>
          <cell r="J330" t="str">
            <v>03603879</v>
          </cell>
        </row>
        <row r="331">
          <cell r="A331">
            <v>3605840</v>
          </cell>
          <cell r="B331" t="str">
            <v>FONTANA</v>
          </cell>
          <cell r="C331" t="str">
            <v>ANTONIO</v>
          </cell>
          <cell r="D331" t="str">
            <v>POLISPORTIVA DUEVILLE</v>
          </cell>
          <cell r="E331">
            <v>0</v>
          </cell>
          <cell r="F331">
            <v>1970</v>
          </cell>
          <cell r="G331">
            <v>0</v>
          </cell>
          <cell r="H331" t="str">
            <v>ABM</v>
          </cell>
          <cell r="I331" t="str">
            <v>00112</v>
          </cell>
          <cell r="J331" t="str">
            <v>03605840</v>
          </cell>
        </row>
        <row r="332">
          <cell r="A332">
            <v>3603453</v>
          </cell>
          <cell r="B332" t="str">
            <v>FORTUNA</v>
          </cell>
          <cell r="C332" t="str">
            <v>DAMIANO</v>
          </cell>
          <cell r="D332" t="str">
            <v>A.A. ATLETICA MALO</v>
          </cell>
          <cell r="E332">
            <v>0</v>
          </cell>
          <cell r="F332">
            <v>1970</v>
          </cell>
          <cell r="G332">
            <v>0</v>
          </cell>
          <cell r="H332" t="str">
            <v>ABM</v>
          </cell>
          <cell r="I332" t="str">
            <v>00132</v>
          </cell>
          <cell r="J332" t="str">
            <v>03603453</v>
          </cell>
        </row>
        <row r="333">
          <cell r="A333">
            <v>3603214</v>
          </cell>
          <cell r="B333" t="str">
            <v>FRANCO</v>
          </cell>
          <cell r="C333" t="str">
            <v>ANDREA</v>
          </cell>
          <cell r="D333" t="str">
            <v>ATLETICA TRISSINO</v>
          </cell>
          <cell r="E333">
            <v>0</v>
          </cell>
          <cell r="F333">
            <v>1970</v>
          </cell>
          <cell r="G333">
            <v>0</v>
          </cell>
          <cell r="H333" t="str">
            <v>ABM</v>
          </cell>
          <cell r="I333" t="str">
            <v>00230</v>
          </cell>
          <cell r="J333" t="str">
            <v>03603214</v>
          </cell>
        </row>
        <row r="334">
          <cell r="A334">
            <v>3604097</v>
          </cell>
          <cell r="B334" t="str">
            <v>GASPARELLA</v>
          </cell>
          <cell r="C334" t="str">
            <v>PIERANTONIO</v>
          </cell>
          <cell r="D334" t="str">
            <v>U.S. SUMMANO</v>
          </cell>
          <cell r="E334">
            <v>0</v>
          </cell>
          <cell r="F334">
            <v>1971</v>
          </cell>
          <cell r="G334">
            <v>0</v>
          </cell>
          <cell r="H334" t="str">
            <v>ABM</v>
          </cell>
          <cell r="I334" t="str">
            <v>00137</v>
          </cell>
          <cell r="J334" t="str">
            <v>03604097</v>
          </cell>
        </row>
        <row r="335">
          <cell r="A335">
            <v>3604106</v>
          </cell>
          <cell r="B335" t="str">
            <v>GASPAROTTO</v>
          </cell>
          <cell r="C335" t="str">
            <v>CRISTIANO</v>
          </cell>
          <cell r="D335" t="str">
            <v>POLISPORTIVA DUEVILLE</v>
          </cell>
          <cell r="E335">
            <v>0</v>
          </cell>
          <cell r="F335">
            <v>1970</v>
          </cell>
          <cell r="G335">
            <v>0</v>
          </cell>
          <cell r="H335" t="str">
            <v>ABM</v>
          </cell>
          <cell r="I335" t="str">
            <v>00112</v>
          </cell>
          <cell r="J335" t="str">
            <v>03604106</v>
          </cell>
        </row>
        <row r="336">
          <cell r="A336">
            <v>3603970</v>
          </cell>
          <cell r="B336" t="str">
            <v>GIACOMIN</v>
          </cell>
          <cell r="C336" t="str">
            <v>DAVIDE</v>
          </cell>
          <cell r="D336" t="str">
            <v>POLISPORTIVA DUEVILLE</v>
          </cell>
          <cell r="E336">
            <v>0</v>
          </cell>
          <cell r="F336">
            <v>1972</v>
          </cell>
          <cell r="G336">
            <v>0</v>
          </cell>
          <cell r="H336" t="str">
            <v>ABM</v>
          </cell>
          <cell r="I336" t="str">
            <v>00112</v>
          </cell>
          <cell r="J336" t="str">
            <v>03603970</v>
          </cell>
        </row>
        <row r="337">
          <cell r="A337">
            <v>3603349</v>
          </cell>
          <cell r="B337" t="str">
            <v>GIRARDELLO</v>
          </cell>
          <cell r="C337" t="str">
            <v>RICCARDO</v>
          </cell>
          <cell r="D337" t="str">
            <v>ATLETICA VALCHIAMPO</v>
          </cell>
          <cell r="E337">
            <v>0</v>
          </cell>
          <cell r="F337">
            <v>1970</v>
          </cell>
          <cell r="G337">
            <v>0</v>
          </cell>
          <cell r="H337" t="str">
            <v>ABM</v>
          </cell>
          <cell r="I337" t="str">
            <v>00140</v>
          </cell>
          <cell r="J337" t="str">
            <v>03603349</v>
          </cell>
        </row>
        <row r="338">
          <cell r="A338">
            <v>3603454</v>
          </cell>
          <cell r="B338" t="str">
            <v>GIROTTO</v>
          </cell>
          <cell r="C338" t="str">
            <v>MANUEL</v>
          </cell>
          <cell r="D338" t="str">
            <v>A.A. ATLETICA MALO</v>
          </cell>
          <cell r="E338">
            <v>0</v>
          </cell>
          <cell r="F338">
            <v>1972</v>
          </cell>
          <cell r="G338">
            <v>0</v>
          </cell>
          <cell r="H338" t="str">
            <v>ABM</v>
          </cell>
          <cell r="I338" t="str">
            <v>00132</v>
          </cell>
          <cell r="J338" t="str">
            <v>03603454</v>
          </cell>
        </row>
        <row r="339">
          <cell r="A339">
            <v>3603456</v>
          </cell>
          <cell r="B339" t="str">
            <v>GOLO</v>
          </cell>
          <cell r="C339" t="str">
            <v>PAOLO</v>
          </cell>
          <cell r="D339" t="str">
            <v>A.A. ATLETICA MALO</v>
          </cell>
          <cell r="E339">
            <v>0</v>
          </cell>
          <cell r="F339">
            <v>1967</v>
          </cell>
          <cell r="G339">
            <v>0</v>
          </cell>
          <cell r="H339" t="str">
            <v>ABM</v>
          </cell>
          <cell r="I339" t="str">
            <v>00132</v>
          </cell>
          <cell r="J339" t="str">
            <v>03603456</v>
          </cell>
        </row>
        <row r="340">
          <cell r="A340">
            <v>3604233</v>
          </cell>
          <cell r="B340" t="str">
            <v>GOTTER</v>
          </cell>
          <cell r="C340" t="str">
            <v>PAOLO</v>
          </cell>
          <cell r="D340" t="str">
            <v>CSI ATLETICA COLLI BERICI A.S.D.</v>
          </cell>
          <cell r="E340">
            <v>0</v>
          </cell>
          <cell r="F340">
            <v>1973</v>
          </cell>
          <cell r="G340">
            <v>0</v>
          </cell>
          <cell r="H340" t="str">
            <v>ABM</v>
          </cell>
          <cell r="I340" t="str">
            <v>00070</v>
          </cell>
          <cell r="J340" t="str">
            <v>03604233</v>
          </cell>
        </row>
        <row r="341">
          <cell r="A341">
            <v>3603279</v>
          </cell>
          <cell r="B341" t="str">
            <v>GRAINER</v>
          </cell>
          <cell r="C341" t="str">
            <v>ALESSANDRO</v>
          </cell>
          <cell r="D341" t="str">
            <v>A.P.D. VALDAGNO</v>
          </cell>
          <cell r="E341">
            <v>0</v>
          </cell>
          <cell r="F341">
            <v>1966</v>
          </cell>
          <cell r="G341">
            <v>0</v>
          </cell>
          <cell r="H341" t="str">
            <v>ABM</v>
          </cell>
          <cell r="I341" t="str">
            <v>00135</v>
          </cell>
          <cell r="J341" t="str">
            <v>03603279</v>
          </cell>
        </row>
        <row r="342">
          <cell r="A342">
            <v>3603888</v>
          </cell>
          <cell r="B342" t="str">
            <v>GRAZIANI</v>
          </cell>
          <cell r="C342" t="str">
            <v>RODOLFO</v>
          </cell>
          <cell r="D342" t="str">
            <v>ATLETICA CALDOGNO '93</v>
          </cell>
          <cell r="E342">
            <v>0</v>
          </cell>
          <cell r="F342">
            <v>1965</v>
          </cell>
          <cell r="G342">
            <v>0</v>
          </cell>
          <cell r="H342" t="str">
            <v>ABM</v>
          </cell>
          <cell r="I342" t="str">
            <v>00129</v>
          </cell>
          <cell r="J342" t="str">
            <v>03603888</v>
          </cell>
        </row>
        <row r="343">
          <cell r="A343">
            <v>3603069</v>
          </cell>
          <cell r="B343" t="str">
            <v>GROPPO</v>
          </cell>
          <cell r="C343" t="str">
            <v>GIUSEPPE</v>
          </cell>
          <cell r="D343" t="str">
            <v>ATLETICA ARZIGNANO</v>
          </cell>
          <cell r="E343">
            <v>0</v>
          </cell>
          <cell r="F343">
            <v>1970</v>
          </cell>
          <cell r="G343">
            <v>0</v>
          </cell>
          <cell r="H343" t="str">
            <v>ABM</v>
          </cell>
          <cell r="I343" t="str">
            <v>00131</v>
          </cell>
          <cell r="J343" t="str">
            <v>03603069</v>
          </cell>
        </row>
        <row r="344">
          <cell r="A344">
            <v>3606720</v>
          </cell>
          <cell r="B344" t="str">
            <v>GROPPO</v>
          </cell>
          <cell r="C344" t="str">
            <v>MIRCO</v>
          </cell>
          <cell r="D344" t="str">
            <v>ATLETICA VALCHIAMPO</v>
          </cell>
          <cell r="E344">
            <v>0</v>
          </cell>
          <cell r="F344">
            <v>1969</v>
          </cell>
          <cell r="G344">
            <v>0</v>
          </cell>
          <cell r="H344" t="str">
            <v>ABM</v>
          </cell>
          <cell r="I344" t="str">
            <v>00140</v>
          </cell>
          <cell r="J344" t="str">
            <v>03606720</v>
          </cell>
        </row>
        <row r="345">
          <cell r="A345">
            <v>3603070</v>
          </cell>
          <cell r="B345" t="str">
            <v>KUZMIC</v>
          </cell>
          <cell r="C345" t="str">
            <v>JADRAN</v>
          </cell>
          <cell r="D345" t="str">
            <v>ATLETICA ARZIGNANO</v>
          </cell>
          <cell r="E345">
            <v>0</v>
          </cell>
          <cell r="F345">
            <v>1973</v>
          </cell>
          <cell r="G345">
            <v>0</v>
          </cell>
          <cell r="H345" t="str">
            <v>ABM</v>
          </cell>
          <cell r="I345" t="str">
            <v>00131</v>
          </cell>
          <cell r="J345" t="str">
            <v>03603070</v>
          </cell>
        </row>
        <row r="346">
          <cell r="A346">
            <v>3600713</v>
          </cell>
          <cell r="B346" t="str">
            <v>LAGO</v>
          </cell>
          <cell r="C346" t="str">
            <v>BASILIO</v>
          </cell>
          <cell r="D346" t="str">
            <v>C.S.I. TEZZE SUL BRENTA</v>
          </cell>
          <cell r="E346">
            <v>0</v>
          </cell>
          <cell r="F346">
            <v>1968</v>
          </cell>
          <cell r="G346">
            <v>0</v>
          </cell>
          <cell r="H346" t="str">
            <v>ABM</v>
          </cell>
          <cell r="I346" t="str">
            <v>00134</v>
          </cell>
          <cell r="J346" t="str">
            <v>03600713</v>
          </cell>
        </row>
        <row r="347">
          <cell r="A347">
            <v>3603459</v>
          </cell>
          <cell r="B347" t="str">
            <v>LORENZIN</v>
          </cell>
          <cell r="C347" t="str">
            <v>MASSIMO</v>
          </cell>
          <cell r="D347" t="str">
            <v>A.A. ATLETICA MALO</v>
          </cell>
          <cell r="E347">
            <v>0</v>
          </cell>
          <cell r="F347">
            <v>1971</v>
          </cell>
          <cell r="G347">
            <v>0</v>
          </cell>
          <cell r="H347" t="str">
            <v>ABM</v>
          </cell>
          <cell r="I347" t="str">
            <v>00132</v>
          </cell>
          <cell r="J347" t="str">
            <v>03603459</v>
          </cell>
        </row>
        <row r="348">
          <cell r="A348">
            <v>3602305</v>
          </cell>
          <cell r="B348" t="str">
            <v>MADDALENA</v>
          </cell>
          <cell r="C348" t="str">
            <v>RENATO</v>
          </cell>
          <cell r="D348" t="str">
            <v>POL. DIL. MONTECCHIO PRECALCINO</v>
          </cell>
          <cell r="E348">
            <v>0</v>
          </cell>
          <cell r="F348">
            <v>1966</v>
          </cell>
          <cell r="G348">
            <v>0</v>
          </cell>
          <cell r="H348" t="str">
            <v>ABM</v>
          </cell>
          <cell r="I348" t="str">
            <v>00004</v>
          </cell>
          <cell r="J348" t="str">
            <v>03602305</v>
          </cell>
        </row>
        <row r="349">
          <cell r="A349">
            <v>3603460</v>
          </cell>
          <cell r="B349" t="str">
            <v>MANEA</v>
          </cell>
          <cell r="C349" t="str">
            <v>SIMONE</v>
          </cell>
          <cell r="D349" t="str">
            <v>A.A. ATLETICA MALO</v>
          </cell>
          <cell r="E349">
            <v>0</v>
          </cell>
          <cell r="F349">
            <v>1970</v>
          </cell>
          <cell r="G349">
            <v>0</v>
          </cell>
          <cell r="H349" t="str">
            <v>ABM</v>
          </cell>
          <cell r="I349" t="str">
            <v>00132</v>
          </cell>
          <cell r="J349" t="str">
            <v>03603460</v>
          </cell>
        </row>
        <row r="350">
          <cell r="A350">
            <v>3605273</v>
          </cell>
          <cell r="B350" t="str">
            <v>MANGINI</v>
          </cell>
          <cell r="C350" t="str">
            <v>DINO UMBERTO</v>
          </cell>
          <cell r="D350" t="str">
            <v>G.S. LEONICENA</v>
          </cell>
          <cell r="E350">
            <v>0</v>
          </cell>
          <cell r="F350">
            <v>1973</v>
          </cell>
          <cell r="G350">
            <v>0</v>
          </cell>
          <cell r="H350" t="str">
            <v>ABM</v>
          </cell>
          <cell r="I350" t="str">
            <v>00136</v>
          </cell>
          <cell r="J350" t="str">
            <v>03605273</v>
          </cell>
        </row>
        <row r="351">
          <cell r="A351">
            <v>3607228</v>
          </cell>
          <cell r="B351" t="str">
            <v>MARANGONI</v>
          </cell>
          <cell r="C351" t="str">
            <v>ANDREA</v>
          </cell>
          <cell r="D351" t="str">
            <v>POLISPORTIVA SALF ALTOPADOVANA</v>
          </cell>
          <cell r="E351">
            <v>0</v>
          </cell>
          <cell r="F351">
            <v>1973</v>
          </cell>
          <cell r="G351">
            <v>0</v>
          </cell>
          <cell r="H351" t="str">
            <v>ABM</v>
          </cell>
          <cell r="I351" t="str">
            <v>00145</v>
          </cell>
          <cell r="J351" t="str">
            <v>03607228</v>
          </cell>
        </row>
        <row r="352">
          <cell r="A352">
            <v>3603076</v>
          </cell>
          <cell r="B352" t="str">
            <v>MARZOTTO</v>
          </cell>
          <cell r="C352" t="str">
            <v>FABIO</v>
          </cell>
          <cell r="D352" t="str">
            <v>ATLETICA ARZIGNANO</v>
          </cell>
          <cell r="E352">
            <v>0</v>
          </cell>
          <cell r="F352">
            <v>1969</v>
          </cell>
          <cell r="G352">
            <v>0</v>
          </cell>
          <cell r="H352" t="str">
            <v>ABM</v>
          </cell>
          <cell r="I352" t="str">
            <v>00131</v>
          </cell>
          <cell r="J352" t="str">
            <v>03603076</v>
          </cell>
        </row>
        <row r="353">
          <cell r="A353">
            <v>3603074</v>
          </cell>
          <cell r="B353" t="str">
            <v>MARZOTTO</v>
          </cell>
          <cell r="C353" t="str">
            <v>MARCELLO</v>
          </cell>
          <cell r="D353" t="str">
            <v>ATLETICA ARZIGNANO</v>
          </cell>
          <cell r="E353">
            <v>0</v>
          </cell>
          <cell r="F353">
            <v>1972</v>
          </cell>
          <cell r="G353">
            <v>0</v>
          </cell>
          <cell r="H353" t="str">
            <v>ABM</v>
          </cell>
          <cell r="I353" t="str">
            <v>00131</v>
          </cell>
          <cell r="J353" t="str">
            <v>03603074</v>
          </cell>
        </row>
        <row r="354">
          <cell r="A354">
            <v>3603353</v>
          </cell>
          <cell r="B354" t="str">
            <v>MASETTO</v>
          </cell>
          <cell r="C354" t="str">
            <v>STEFANO</v>
          </cell>
          <cell r="D354" t="str">
            <v>ATLETICA VALCHIAMPO</v>
          </cell>
          <cell r="E354">
            <v>0</v>
          </cell>
          <cell r="F354">
            <v>1972</v>
          </cell>
          <cell r="G354">
            <v>0</v>
          </cell>
          <cell r="H354" t="str">
            <v>ABM</v>
          </cell>
          <cell r="I354" t="str">
            <v>00140</v>
          </cell>
          <cell r="J354" t="str">
            <v>03603353</v>
          </cell>
        </row>
        <row r="355">
          <cell r="A355">
            <v>3603077</v>
          </cell>
          <cell r="B355" t="str">
            <v>MASIERO</v>
          </cell>
          <cell r="C355" t="str">
            <v>IVANO</v>
          </cell>
          <cell r="D355" t="str">
            <v>ATLETICA ARZIGNANO</v>
          </cell>
          <cell r="E355">
            <v>0</v>
          </cell>
          <cell r="F355">
            <v>1964</v>
          </cell>
          <cell r="G355">
            <v>0</v>
          </cell>
          <cell r="H355" t="str">
            <v>ABM</v>
          </cell>
          <cell r="I355" t="str">
            <v>00131</v>
          </cell>
          <cell r="J355" t="str">
            <v>03603077</v>
          </cell>
        </row>
        <row r="356">
          <cell r="A356">
            <v>3603018</v>
          </cell>
          <cell r="B356" t="str">
            <v>MATTIELLO</v>
          </cell>
          <cell r="C356" t="str">
            <v>STEFANO</v>
          </cell>
          <cell r="D356" t="str">
            <v>ATLETICA ARZIGNANO</v>
          </cell>
          <cell r="E356">
            <v>0</v>
          </cell>
          <cell r="F356">
            <v>1972</v>
          </cell>
          <cell r="G356">
            <v>0</v>
          </cell>
          <cell r="H356" t="str">
            <v>ABM</v>
          </cell>
          <cell r="I356" t="str">
            <v>00131</v>
          </cell>
          <cell r="J356" t="str">
            <v>03603018</v>
          </cell>
        </row>
        <row r="357">
          <cell r="A357">
            <v>3603216</v>
          </cell>
          <cell r="B357" t="str">
            <v>MEGGIOLARO</v>
          </cell>
          <cell r="C357" t="str">
            <v>RUGGERO</v>
          </cell>
          <cell r="D357" t="str">
            <v>ATLETICA TRISSINO</v>
          </cell>
          <cell r="E357">
            <v>0</v>
          </cell>
          <cell r="F357">
            <v>1967</v>
          </cell>
          <cell r="G357">
            <v>0</v>
          </cell>
          <cell r="H357" t="str">
            <v>ABM</v>
          </cell>
          <cell r="I357" t="str">
            <v>00230</v>
          </cell>
          <cell r="J357" t="str">
            <v>03603216</v>
          </cell>
        </row>
        <row r="358">
          <cell r="A358">
            <v>3602634</v>
          </cell>
          <cell r="B358" t="str">
            <v>MENEGOTTO</v>
          </cell>
          <cell r="C358" t="str">
            <v>FABIO</v>
          </cell>
          <cell r="D358" t="str">
            <v>A.S.D. VALLI DEL PASUBIO</v>
          </cell>
          <cell r="E358">
            <v>0</v>
          </cell>
          <cell r="F358">
            <v>1973</v>
          </cell>
          <cell r="G358">
            <v>0</v>
          </cell>
          <cell r="H358" t="str">
            <v>ABM</v>
          </cell>
          <cell r="I358" t="str">
            <v>00073</v>
          </cell>
          <cell r="J358" t="str">
            <v>03602634</v>
          </cell>
        </row>
        <row r="359">
          <cell r="A359">
            <v>3605258</v>
          </cell>
          <cell r="B359" t="str">
            <v>MENIN</v>
          </cell>
          <cell r="C359" t="str">
            <v>MARCO</v>
          </cell>
          <cell r="D359" t="str">
            <v>POLISPORTIVA GEMINA</v>
          </cell>
          <cell r="E359">
            <v>0</v>
          </cell>
          <cell r="F359">
            <v>1968</v>
          </cell>
          <cell r="G359">
            <v>0</v>
          </cell>
          <cell r="H359" t="str">
            <v>ABM</v>
          </cell>
          <cell r="I359" t="str">
            <v>00084</v>
          </cell>
          <cell r="J359" t="str">
            <v>03605258</v>
          </cell>
        </row>
        <row r="360">
          <cell r="A360">
            <v>3602252</v>
          </cell>
          <cell r="B360" t="str">
            <v>MICHELETTO</v>
          </cell>
          <cell r="C360" t="str">
            <v>FABRIZIO</v>
          </cell>
          <cell r="D360" t="str">
            <v>ATLETICA UNION CREAZZO A.S.D.</v>
          </cell>
          <cell r="E360">
            <v>0</v>
          </cell>
          <cell r="F360">
            <v>1972</v>
          </cell>
          <cell r="G360">
            <v>0</v>
          </cell>
          <cell r="H360" t="str">
            <v>ABM</v>
          </cell>
          <cell r="I360" t="str">
            <v>00101</v>
          </cell>
          <cell r="J360" t="str">
            <v>03602252</v>
          </cell>
        </row>
        <row r="361">
          <cell r="A361">
            <v>3602863</v>
          </cell>
          <cell r="B361" t="str">
            <v>MIMMO</v>
          </cell>
          <cell r="C361" t="str">
            <v>MICHELE</v>
          </cell>
          <cell r="D361" t="str">
            <v>ATLETICA ARZIGNANO</v>
          </cell>
          <cell r="E361">
            <v>0</v>
          </cell>
          <cell r="F361">
            <v>1973</v>
          </cell>
          <cell r="G361">
            <v>0</v>
          </cell>
          <cell r="H361" t="str">
            <v>ABM</v>
          </cell>
          <cell r="I361" t="str">
            <v>00131</v>
          </cell>
          <cell r="J361" t="str">
            <v>03602863</v>
          </cell>
        </row>
        <row r="362">
          <cell r="A362">
            <v>3603533</v>
          </cell>
          <cell r="B362" t="str">
            <v>MIOLATO</v>
          </cell>
          <cell r="C362" t="str">
            <v>EDMONDO</v>
          </cell>
          <cell r="D362" t="str">
            <v>U.S. SUMMANO</v>
          </cell>
          <cell r="E362">
            <v>0</v>
          </cell>
          <cell r="F362">
            <v>1964</v>
          </cell>
          <cell r="G362">
            <v>0</v>
          </cell>
          <cell r="H362" t="str">
            <v>ABM</v>
          </cell>
          <cell r="I362" t="str">
            <v>00137</v>
          </cell>
          <cell r="J362" t="str">
            <v>03603533</v>
          </cell>
        </row>
        <row r="363">
          <cell r="A363">
            <v>3603839</v>
          </cell>
          <cell r="B363" t="str">
            <v>MISTRORIGO</v>
          </cell>
          <cell r="C363" t="str">
            <v>ROBERTO</v>
          </cell>
          <cell r="D363" t="str">
            <v>ATLETICA ARZIGNANO</v>
          </cell>
          <cell r="E363">
            <v>0</v>
          </cell>
          <cell r="F363">
            <v>1966</v>
          </cell>
          <cell r="G363">
            <v>0</v>
          </cell>
          <cell r="H363" t="str">
            <v>ABM</v>
          </cell>
          <cell r="I363" t="str">
            <v>00131</v>
          </cell>
          <cell r="J363" t="str">
            <v>03603839</v>
          </cell>
        </row>
        <row r="364">
          <cell r="A364">
            <v>3603895</v>
          </cell>
          <cell r="B364" t="str">
            <v>MOGENTALE</v>
          </cell>
          <cell r="C364" t="str">
            <v>COSTANTINO</v>
          </cell>
          <cell r="D364" t="str">
            <v>ATLETICA CALDOGNO '93</v>
          </cell>
          <cell r="E364">
            <v>0</v>
          </cell>
          <cell r="F364">
            <v>1965</v>
          </cell>
          <cell r="G364">
            <v>0</v>
          </cell>
          <cell r="H364" t="str">
            <v>ABM</v>
          </cell>
          <cell r="I364" t="str">
            <v>00129</v>
          </cell>
          <cell r="J364" t="str">
            <v>03603895</v>
          </cell>
        </row>
        <row r="365">
          <cell r="A365">
            <v>3603896</v>
          </cell>
          <cell r="B365" t="str">
            <v>MONTAGNA</v>
          </cell>
          <cell r="C365" t="str">
            <v>CHRISTIAN PHILIPPE</v>
          </cell>
          <cell r="D365" t="str">
            <v>ATLETICA CALDOGNO '93</v>
          </cell>
          <cell r="E365">
            <v>0</v>
          </cell>
          <cell r="F365">
            <v>1969</v>
          </cell>
          <cell r="G365">
            <v>0</v>
          </cell>
          <cell r="H365" t="str">
            <v>ABM</v>
          </cell>
          <cell r="I365" t="str">
            <v>00129</v>
          </cell>
          <cell r="J365" t="str">
            <v>03603896</v>
          </cell>
        </row>
        <row r="366">
          <cell r="A366">
            <v>3603897</v>
          </cell>
          <cell r="B366" t="str">
            <v>MONTAGNA</v>
          </cell>
          <cell r="C366" t="str">
            <v>LUIGI</v>
          </cell>
          <cell r="D366" t="str">
            <v>ATLETICA CALDOGNO '93</v>
          </cell>
          <cell r="E366">
            <v>0</v>
          </cell>
          <cell r="F366">
            <v>1965</v>
          </cell>
          <cell r="G366">
            <v>0</v>
          </cell>
          <cell r="H366" t="str">
            <v>ABM</v>
          </cell>
          <cell r="I366" t="str">
            <v>00129</v>
          </cell>
          <cell r="J366" t="str">
            <v>03603897</v>
          </cell>
        </row>
        <row r="367">
          <cell r="A367">
            <v>3603898</v>
          </cell>
          <cell r="B367" t="str">
            <v>MORELLO</v>
          </cell>
          <cell r="C367" t="str">
            <v>FRANCO</v>
          </cell>
          <cell r="D367" t="str">
            <v>ATLETICA CALDOGNO '93</v>
          </cell>
          <cell r="E367">
            <v>0</v>
          </cell>
          <cell r="F367">
            <v>1966</v>
          </cell>
          <cell r="G367">
            <v>0</v>
          </cell>
          <cell r="H367" t="str">
            <v>ABM</v>
          </cell>
          <cell r="I367" t="str">
            <v>00129</v>
          </cell>
          <cell r="J367" t="str">
            <v>03603898</v>
          </cell>
        </row>
        <row r="368">
          <cell r="A368">
            <v>3602993</v>
          </cell>
          <cell r="B368" t="str">
            <v>MORO</v>
          </cell>
          <cell r="C368" t="str">
            <v>LUIGINO</v>
          </cell>
          <cell r="D368" t="str">
            <v>GRUPPO SPORTIVO ALPINI VICENZA</v>
          </cell>
          <cell r="E368">
            <v>0</v>
          </cell>
          <cell r="F368">
            <v>1967</v>
          </cell>
          <cell r="G368">
            <v>0</v>
          </cell>
          <cell r="H368" t="str">
            <v>ABM</v>
          </cell>
          <cell r="I368" t="str">
            <v>00288</v>
          </cell>
          <cell r="J368" t="str">
            <v>03602993</v>
          </cell>
        </row>
        <row r="369">
          <cell r="A369">
            <v>3603899</v>
          </cell>
          <cell r="B369" t="str">
            <v>MUNARETTO</v>
          </cell>
          <cell r="C369" t="str">
            <v>SERGIO</v>
          </cell>
          <cell r="D369" t="str">
            <v>ATLETICA CALDOGNO '93</v>
          </cell>
          <cell r="E369">
            <v>0</v>
          </cell>
          <cell r="F369">
            <v>1966</v>
          </cell>
          <cell r="G369">
            <v>0</v>
          </cell>
          <cell r="H369" t="str">
            <v>ABM</v>
          </cell>
          <cell r="I369" t="str">
            <v>00129</v>
          </cell>
          <cell r="J369" t="str">
            <v>03603899</v>
          </cell>
        </row>
        <row r="370">
          <cell r="A370">
            <v>3602289</v>
          </cell>
          <cell r="B370" t="str">
            <v>MUNARI</v>
          </cell>
          <cell r="C370" t="str">
            <v>DOMENICO</v>
          </cell>
          <cell r="D370" t="str">
            <v>POL. DIL. MONTECCHIO PRECALCINO</v>
          </cell>
          <cell r="E370">
            <v>0</v>
          </cell>
          <cell r="F370">
            <v>1966</v>
          </cell>
          <cell r="G370">
            <v>0</v>
          </cell>
          <cell r="H370" t="str">
            <v>ABM</v>
          </cell>
          <cell r="I370" t="str">
            <v>00004</v>
          </cell>
          <cell r="J370" t="str">
            <v>03602289</v>
          </cell>
        </row>
        <row r="371">
          <cell r="A371">
            <v>3603981</v>
          </cell>
          <cell r="B371" t="str">
            <v>MURARO</v>
          </cell>
          <cell r="C371" t="str">
            <v>LORENZO</v>
          </cell>
          <cell r="D371" t="str">
            <v>POLISPORTIVA DUEVILLE</v>
          </cell>
          <cell r="E371">
            <v>0</v>
          </cell>
          <cell r="F371">
            <v>1969</v>
          </cell>
          <cell r="G371">
            <v>0</v>
          </cell>
          <cell r="H371" t="str">
            <v>ABM</v>
          </cell>
          <cell r="I371" t="str">
            <v>00112</v>
          </cell>
          <cell r="J371" t="str">
            <v>03603981</v>
          </cell>
        </row>
        <row r="372">
          <cell r="A372">
            <v>3603901</v>
          </cell>
          <cell r="B372" t="str">
            <v>MUTTERLE</v>
          </cell>
          <cell r="C372" t="str">
            <v>LIVIO</v>
          </cell>
          <cell r="D372" t="str">
            <v>ATLETICA CALDOGNO '93</v>
          </cell>
          <cell r="E372">
            <v>0</v>
          </cell>
          <cell r="F372">
            <v>1969</v>
          </cell>
          <cell r="G372">
            <v>0</v>
          </cell>
          <cell r="H372" t="str">
            <v>ABM</v>
          </cell>
          <cell r="I372" t="str">
            <v>00129</v>
          </cell>
          <cell r="J372" t="str">
            <v>03603901</v>
          </cell>
        </row>
        <row r="373">
          <cell r="A373">
            <v>3603080</v>
          </cell>
          <cell r="B373" t="str">
            <v>NALESSO</v>
          </cell>
          <cell r="C373" t="str">
            <v>MAURIZIO</v>
          </cell>
          <cell r="D373" t="str">
            <v>ATLETICA ARZIGNANO</v>
          </cell>
          <cell r="E373">
            <v>0</v>
          </cell>
          <cell r="F373">
            <v>1971</v>
          </cell>
          <cell r="G373">
            <v>0</v>
          </cell>
          <cell r="H373" t="str">
            <v>ABM</v>
          </cell>
          <cell r="I373" t="str">
            <v>00131</v>
          </cell>
          <cell r="J373" t="str">
            <v>03603080</v>
          </cell>
        </row>
        <row r="374">
          <cell r="A374">
            <v>3602253</v>
          </cell>
          <cell r="B374" t="str">
            <v>NEFFAT</v>
          </cell>
          <cell r="C374" t="str">
            <v>MARCO</v>
          </cell>
          <cell r="D374" t="str">
            <v>ATLETICA UNION CREAZZO A.S.D.</v>
          </cell>
          <cell r="E374">
            <v>0</v>
          </cell>
          <cell r="F374">
            <v>1969</v>
          </cell>
          <cell r="G374">
            <v>0</v>
          </cell>
          <cell r="H374" t="str">
            <v>ABM</v>
          </cell>
          <cell r="I374" t="str">
            <v>00101</v>
          </cell>
          <cell r="J374" t="str">
            <v>03602253</v>
          </cell>
        </row>
        <row r="375">
          <cell r="A375">
            <v>3603809</v>
          </cell>
          <cell r="B375" t="str">
            <v>NEGRO</v>
          </cell>
          <cell r="C375" t="str">
            <v>FILIPPO</v>
          </cell>
          <cell r="D375" t="str">
            <v>G.S. LEONICENA</v>
          </cell>
          <cell r="E375">
            <v>0</v>
          </cell>
          <cell r="F375">
            <v>1973</v>
          </cell>
          <cell r="G375">
            <v>0</v>
          </cell>
          <cell r="H375" t="str">
            <v>ABM</v>
          </cell>
          <cell r="I375" t="str">
            <v>00136</v>
          </cell>
          <cell r="J375" t="str">
            <v>03603809</v>
          </cell>
        </row>
        <row r="376">
          <cell r="A376">
            <v>3602971</v>
          </cell>
          <cell r="B376" t="str">
            <v>NERI</v>
          </cell>
          <cell r="C376" t="str">
            <v>ENRICO</v>
          </cell>
          <cell r="D376" t="str">
            <v>AMICI DELL'ATLETICA VICENZA</v>
          </cell>
          <cell r="E376">
            <v>0</v>
          </cell>
          <cell r="F376">
            <v>1973</v>
          </cell>
          <cell r="G376">
            <v>0</v>
          </cell>
          <cell r="H376" t="str">
            <v>ABM</v>
          </cell>
          <cell r="I376" t="str">
            <v>00265</v>
          </cell>
          <cell r="J376" t="str">
            <v>03602971</v>
          </cell>
        </row>
        <row r="377">
          <cell r="A377">
            <v>3602740</v>
          </cell>
          <cell r="B377" t="str">
            <v>OLIVIERO</v>
          </cell>
          <cell r="C377" t="str">
            <v>ANDREA</v>
          </cell>
          <cell r="D377" t="str">
            <v>ATLETICA UNION CREAZZO A.S.D.</v>
          </cell>
          <cell r="E377">
            <v>0</v>
          </cell>
          <cell r="F377">
            <v>1973</v>
          </cell>
          <cell r="G377">
            <v>0</v>
          </cell>
          <cell r="H377" t="str">
            <v>ABM</v>
          </cell>
          <cell r="I377" t="str">
            <v>00101</v>
          </cell>
          <cell r="J377" t="str">
            <v>03602740</v>
          </cell>
        </row>
        <row r="378">
          <cell r="A378">
            <v>3604187</v>
          </cell>
          <cell r="B378" t="str">
            <v>PANAJA</v>
          </cell>
          <cell r="C378" t="str">
            <v>SALVATORE</v>
          </cell>
          <cell r="D378" t="str">
            <v>ATLETICA ARZIGNANO</v>
          </cell>
          <cell r="E378">
            <v>0</v>
          </cell>
          <cell r="F378">
            <v>1971</v>
          </cell>
          <cell r="G378">
            <v>0</v>
          </cell>
          <cell r="H378" t="str">
            <v>ABM</v>
          </cell>
          <cell r="I378" t="str">
            <v>00131</v>
          </cell>
          <cell r="J378" t="str">
            <v>03604187</v>
          </cell>
        </row>
        <row r="379">
          <cell r="A379">
            <v>3606739</v>
          </cell>
          <cell r="B379" t="str">
            <v>PEDRON</v>
          </cell>
          <cell r="C379" t="str">
            <v>ANDREA</v>
          </cell>
          <cell r="D379" t="str">
            <v>A.A. ATLETICA MALO</v>
          </cell>
          <cell r="E379">
            <v>0</v>
          </cell>
          <cell r="F379">
            <v>1971</v>
          </cell>
          <cell r="G379">
            <v>0</v>
          </cell>
          <cell r="H379" t="str">
            <v>ABM</v>
          </cell>
          <cell r="I379" t="str">
            <v>00132</v>
          </cell>
          <cell r="J379" t="str">
            <v>03606739</v>
          </cell>
        </row>
        <row r="380">
          <cell r="A380">
            <v>3602742</v>
          </cell>
          <cell r="B380" t="str">
            <v>PELOSO</v>
          </cell>
          <cell r="C380" t="str">
            <v>ANDREA</v>
          </cell>
          <cell r="D380" t="str">
            <v>ATLETICA UNION CREAZZO A.S.D.</v>
          </cell>
          <cell r="E380">
            <v>0</v>
          </cell>
          <cell r="F380">
            <v>1973</v>
          </cell>
          <cell r="G380">
            <v>0</v>
          </cell>
          <cell r="H380" t="str">
            <v>ABM</v>
          </cell>
          <cell r="I380" t="str">
            <v>00101</v>
          </cell>
          <cell r="J380" t="str">
            <v>03602742</v>
          </cell>
        </row>
        <row r="381">
          <cell r="A381">
            <v>3602896</v>
          </cell>
          <cell r="B381" t="str">
            <v>PENTO</v>
          </cell>
          <cell r="C381" t="str">
            <v>ENRICO</v>
          </cell>
          <cell r="D381" t="str">
            <v>SPAZI VERDI</v>
          </cell>
          <cell r="E381">
            <v>0</v>
          </cell>
          <cell r="F381">
            <v>1966</v>
          </cell>
          <cell r="G381">
            <v>0</v>
          </cell>
          <cell r="H381" t="str">
            <v>ABM</v>
          </cell>
          <cell r="I381" t="str">
            <v>00298</v>
          </cell>
          <cell r="J381" t="str">
            <v>03602896</v>
          </cell>
        </row>
        <row r="382">
          <cell r="A382">
            <v>3603252</v>
          </cell>
          <cell r="B382" t="str">
            <v>PERON</v>
          </cell>
          <cell r="C382" t="str">
            <v>ROBERTO</v>
          </cell>
          <cell r="D382" t="str">
            <v>ATLETICA TRISSINO</v>
          </cell>
          <cell r="E382">
            <v>0</v>
          </cell>
          <cell r="F382">
            <v>1965</v>
          </cell>
          <cell r="G382">
            <v>0</v>
          </cell>
          <cell r="H382" t="str">
            <v>ABM</v>
          </cell>
          <cell r="I382" t="str">
            <v>00230</v>
          </cell>
          <cell r="J382" t="str">
            <v>03603252</v>
          </cell>
        </row>
        <row r="383">
          <cell r="A383">
            <v>3603366</v>
          </cell>
          <cell r="B383" t="str">
            <v>PIEROPAN</v>
          </cell>
          <cell r="C383" t="str">
            <v>DARIO</v>
          </cell>
          <cell r="D383" t="str">
            <v>ATLETICA VALCHIAMPO</v>
          </cell>
          <cell r="E383">
            <v>0</v>
          </cell>
          <cell r="F383">
            <v>1964</v>
          </cell>
          <cell r="G383">
            <v>0</v>
          </cell>
          <cell r="H383" t="str">
            <v>ABM</v>
          </cell>
          <cell r="I383" t="str">
            <v>00140</v>
          </cell>
          <cell r="J383" t="str">
            <v>03603366</v>
          </cell>
        </row>
        <row r="384">
          <cell r="A384">
            <v>3603463</v>
          </cell>
          <cell r="B384" t="str">
            <v>PIETRIBIASI</v>
          </cell>
          <cell r="C384" t="str">
            <v>GABRIELE</v>
          </cell>
          <cell r="D384" t="str">
            <v>A.A. ATLETICA MALO</v>
          </cell>
          <cell r="E384">
            <v>0</v>
          </cell>
          <cell r="F384">
            <v>1970</v>
          </cell>
          <cell r="G384">
            <v>0</v>
          </cell>
          <cell r="H384" t="str">
            <v>ABM</v>
          </cell>
          <cell r="I384" t="str">
            <v>00132</v>
          </cell>
          <cell r="J384" t="str">
            <v>03603463</v>
          </cell>
        </row>
        <row r="385">
          <cell r="A385">
            <v>3602431</v>
          </cell>
          <cell r="B385" t="str">
            <v>PILLAN</v>
          </cell>
          <cell r="C385" t="str">
            <v>SIRO</v>
          </cell>
          <cell r="D385" t="str">
            <v>GRUPPO SPORTIVO ALPINI VICENZA</v>
          </cell>
          <cell r="E385">
            <v>0</v>
          </cell>
          <cell r="F385">
            <v>1968</v>
          </cell>
          <cell r="G385">
            <v>0</v>
          </cell>
          <cell r="H385" t="str">
            <v>ABM</v>
          </cell>
          <cell r="I385" t="str">
            <v>00288</v>
          </cell>
          <cell r="J385" t="str">
            <v>03602431</v>
          </cell>
        </row>
        <row r="386">
          <cell r="A386">
            <v>3603504</v>
          </cell>
          <cell r="B386" t="str">
            <v>POLETTI</v>
          </cell>
          <cell r="C386" t="str">
            <v>ANDREA</v>
          </cell>
          <cell r="D386" t="str">
            <v>U.S. SUMMANO</v>
          </cell>
          <cell r="E386">
            <v>0</v>
          </cell>
          <cell r="F386">
            <v>1967</v>
          </cell>
          <cell r="G386">
            <v>0</v>
          </cell>
          <cell r="H386" t="str">
            <v>ABM</v>
          </cell>
          <cell r="I386" t="str">
            <v>00137</v>
          </cell>
          <cell r="J386" t="str">
            <v>03603504</v>
          </cell>
        </row>
        <row r="387">
          <cell r="A387">
            <v>3602997</v>
          </cell>
          <cell r="B387" t="str">
            <v>POLETTO</v>
          </cell>
          <cell r="C387" t="str">
            <v>ROBERTO</v>
          </cell>
          <cell r="D387" t="str">
            <v>GRUPPO SPORTIVO ALPINI VICENZA</v>
          </cell>
          <cell r="E387">
            <v>0</v>
          </cell>
          <cell r="F387">
            <v>1972</v>
          </cell>
          <cell r="G387">
            <v>0</v>
          </cell>
          <cell r="H387" t="str">
            <v>ABM</v>
          </cell>
          <cell r="I387" t="str">
            <v>00288</v>
          </cell>
          <cell r="J387" t="str">
            <v>03602997</v>
          </cell>
        </row>
        <row r="388">
          <cell r="A388">
            <v>3603411</v>
          </cell>
          <cell r="B388" t="str">
            <v>PORCELLATO</v>
          </cell>
          <cell r="C388" t="str">
            <v>NICOLA</v>
          </cell>
          <cell r="D388" t="str">
            <v>POLISPORTIVA SALF ALTOPADOVANA</v>
          </cell>
          <cell r="E388">
            <v>0</v>
          </cell>
          <cell r="F388">
            <v>1971</v>
          </cell>
          <cell r="G388">
            <v>0</v>
          </cell>
          <cell r="H388" t="str">
            <v>ABM</v>
          </cell>
          <cell r="I388" t="str">
            <v>00145</v>
          </cell>
          <cell r="J388" t="str">
            <v>03603411</v>
          </cell>
        </row>
        <row r="389">
          <cell r="A389">
            <v>3603911</v>
          </cell>
          <cell r="B389" t="str">
            <v>PORNARO</v>
          </cell>
          <cell r="C389" t="str">
            <v>NICOLA</v>
          </cell>
          <cell r="D389" t="str">
            <v>ATLETICA CALDOGNO '93</v>
          </cell>
          <cell r="E389">
            <v>0</v>
          </cell>
          <cell r="F389">
            <v>1968</v>
          </cell>
          <cell r="G389">
            <v>0</v>
          </cell>
          <cell r="H389" t="str">
            <v>ABM</v>
          </cell>
          <cell r="I389" t="str">
            <v>00129</v>
          </cell>
          <cell r="J389" t="str">
            <v>03603911</v>
          </cell>
        </row>
        <row r="390">
          <cell r="A390">
            <v>3603991</v>
          </cell>
          <cell r="B390" t="str">
            <v>PREBIANCA</v>
          </cell>
          <cell r="C390" t="str">
            <v>EUGENIO</v>
          </cell>
          <cell r="D390" t="str">
            <v>POLISPORTIVA DUEVILLE</v>
          </cell>
          <cell r="E390">
            <v>0</v>
          </cell>
          <cell r="F390">
            <v>1969</v>
          </cell>
          <cell r="G390">
            <v>0</v>
          </cell>
          <cell r="H390" t="str">
            <v>ABM</v>
          </cell>
          <cell r="I390" t="str">
            <v>00112</v>
          </cell>
          <cell r="J390" t="str">
            <v>03603991</v>
          </cell>
        </row>
        <row r="391">
          <cell r="A391">
            <v>3603403</v>
          </cell>
          <cell r="B391" t="str">
            <v>PRETTO</v>
          </cell>
          <cell r="C391" t="str">
            <v>PIERANTONIO</v>
          </cell>
          <cell r="D391" t="str">
            <v>ATLETICA UNION CREAZZO A.S.D.</v>
          </cell>
          <cell r="E391">
            <v>0</v>
          </cell>
          <cell r="F391">
            <v>1968</v>
          </cell>
          <cell r="G391">
            <v>0</v>
          </cell>
          <cell r="H391" t="str">
            <v>ABM</v>
          </cell>
          <cell r="I391" t="str">
            <v>00101</v>
          </cell>
          <cell r="J391" t="str">
            <v>03603403</v>
          </cell>
        </row>
        <row r="392">
          <cell r="A392">
            <v>3603089</v>
          </cell>
          <cell r="B392" t="str">
            <v>PRIANTE</v>
          </cell>
          <cell r="C392" t="str">
            <v>PATRIZIO</v>
          </cell>
          <cell r="D392" t="str">
            <v>ATLETICA ARZIGNANO</v>
          </cell>
          <cell r="E392">
            <v>0</v>
          </cell>
          <cell r="F392">
            <v>1973</v>
          </cell>
          <cell r="G392">
            <v>0</v>
          </cell>
          <cell r="H392" t="str">
            <v>ABM</v>
          </cell>
          <cell r="I392" t="str">
            <v>00131</v>
          </cell>
          <cell r="J392" t="str">
            <v>03603089</v>
          </cell>
        </row>
        <row r="393">
          <cell r="A393">
            <v>3603912</v>
          </cell>
          <cell r="B393" t="str">
            <v>REBESCHINI</v>
          </cell>
          <cell r="C393" t="str">
            <v>PIERGIORGIO</v>
          </cell>
          <cell r="D393" t="str">
            <v>ATLETICA CALDOGNO '93</v>
          </cell>
          <cell r="E393">
            <v>0</v>
          </cell>
          <cell r="F393">
            <v>1965</v>
          </cell>
          <cell r="G393">
            <v>0</v>
          </cell>
          <cell r="H393" t="str">
            <v>ABM</v>
          </cell>
          <cell r="I393" t="str">
            <v>00129</v>
          </cell>
          <cell r="J393" t="str">
            <v>03603912</v>
          </cell>
        </row>
        <row r="394">
          <cell r="A394">
            <v>3604129</v>
          </cell>
          <cell r="B394" t="str">
            <v>RIZZO</v>
          </cell>
          <cell r="C394" t="str">
            <v>ERIK</v>
          </cell>
          <cell r="D394" t="str">
            <v>POLISPORTIVA DUEVILLE</v>
          </cell>
          <cell r="E394">
            <v>0</v>
          </cell>
          <cell r="F394">
            <v>1972</v>
          </cell>
          <cell r="G394">
            <v>0</v>
          </cell>
          <cell r="H394" t="str">
            <v>ABM</v>
          </cell>
          <cell r="I394" t="str">
            <v>00112</v>
          </cell>
          <cell r="J394" t="str">
            <v>03604129</v>
          </cell>
        </row>
        <row r="395">
          <cell r="A395">
            <v>3607230</v>
          </cell>
          <cell r="B395" t="str">
            <v>RODRIGUEZ</v>
          </cell>
          <cell r="C395" t="str">
            <v>GILBERTO</v>
          </cell>
          <cell r="D395" t="str">
            <v>POLISPORTIVA SALF ALTOPADOVANA</v>
          </cell>
          <cell r="E395">
            <v>0</v>
          </cell>
          <cell r="F395">
            <v>1971</v>
          </cell>
          <cell r="G395">
            <v>0</v>
          </cell>
          <cell r="H395" t="str">
            <v>ABM</v>
          </cell>
          <cell r="I395" t="str">
            <v>00145</v>
          </cell>
          <cell r="J395" t="str">
            <v>03607230</v>
          </cell>
        </row>
        <row r="396">
          <cell r="A396">
            <v>3602998</v>
          </cell>
          <cell r="B396" t="str">
            <v>RONCAGLIA</v>
          </cell>
          <cell r="C396" t="str">
            <v>MASSIMO</v>
          </cell>
          <cell r="D396" t="str">
            <v>GRUPPO SPORTIVO ALPINI VICENZA</v>
          </cell>
          <cell r="E396">
            <v>0</v>
          </cell>
          <cell r="F396">
            <v>1968</v>
          </cell>
          <cell r="G396">
            <v>0</v>
          </cell>
          <cell r="H396" t="str">
            <v>ABM</v>
          </cell>
          <cell r="I396" t="str">
            <v>00288</v>
          </cell>
          <cell r="J396" t="str">
            <v>03602998</v>
          </cell>
        </row>
        <row r="397">
          <cell r="A397">
            <v>3603377</v>
          </cell>
          <cell r="B397" t="str">
            <v>ROSA</v>
          </cell>
          <cell r="C397" t="str">
            <v>GIACOMO</v>
          </cell>
          <cell r="D397" t="str">
            <v>ATLETICA VALCHIAMPO</v>
          </cell>
          <cell r="E397">
            <v>0</v>
          </cell>
          <cell r="F397">
            <v>1971</v>
          </cell>
          <cell r="G397">
            <v>0</v>
          </cell>
          <cell r="H397" t="str">
            <v>ABM</v>
          </cell>
          <cell r="I397" t="str">
            <v>00140</v>
          </cell>
          <cell r="J397" t="str">
            <v>03603377</v>
          </cell>
        </row>
        <row r="398">
          <cell r="A398">
            <v>3603096</v>
          </cell>
          <cell r="B398" t="str">
            <v>ROSSETTINI</v>
          </cell>
          <cell r="C398" t="str">
            <v>GUIDO</v>
          </cell>
          <cell r="D398" t="str">
            <v>ATLETICA ARZIGNANO</v>
          </cell>
          <cell r="E398">
            <v>0</v>
          </cell>
          <cell r="F398">
            <v>1970</v>
          </cell>
          <cell r="G398">
            <v>0</v>
          </cell>
          <cell r="H398" t="str">
            <v>ABM</v>
          </cell>
          <cell r="I398" t="str">
            <v>00131</v>
          </cell>
          <cell r="J398" t="str">
            <v>03603096</v>
          </cell>
        </row>
        <row r="399">
          <cell r="A399">
            <v>3603998</v>
          </cell>
          <cell r="B399" t="str">
            <v>SACCARDO</v>
          </cell>
          <cell r="C399" t="str">
            <v>SILVANO</v>
          </cell>
          <cell r="D399" t="str">
            <v>POLISPORTIVA DUEVILLE</v>
          </cell>
          <cell r="E399">
            <v>0</v>
          </cell>
          <cell r="F399">
            <v>1969</v>
          </cell>
          <cell r="G399">
            <v>0</v>
          </cell>
          <cell r="H399" t="str">
            <v>ABM</v>
          </cell>
          <cell r="I399" t="str">
            <v>00112</v>
          </cell>
          <cell r="J399" t="str">
            <v>03603998</v>
          </cell>
        </row>
        <row r="400">
          <cell r="A400">
            <v>3606743</v>
          </cell>
          <cell r="B400" t="str">
            <v>SANDRI</v>
          </cell>
          <cell r="C400" t="str">
            <v>MICHELE</v>
          </cell>
          <cell r="D400" t="str">
            <v>A.A. ATLETICA MALO</v>
          </cell>
          <cell r="E400">
            <v>0</v>
          </cell>
          <cell r="F400">
            <v>1966</v>
          </cell>
          <cell r="G400">
            <v>0</v>
          </cell>
          <cell r="H400" t="str">
            <v>ABM</v>
          </cell>
          <cell r="I400" t="str">
            <v>00132</v>
          </cell>
          <cell r="J400" t="str">
            <v>03606743</v>
          </cell>
        </row>
        <row r="401">
          <cell r="A401">
            <v>3604467</v>
          </cell>
          <cell r="B401" t="str">
            <v>SANTINI</v>
          </cell>
          <cell r="C401" t="str">
            <v>DIEGO</v>
          </cell>
          <cell r="D401" t="str">
            <v>SPAZI VERDI</v>
          </cell>
          <cell r="E401">
            <v>0</v>
          </cell>
          <cell r="F401">
            <v>1964</v>
          </cell>
          <cell r="G401">
            <v>0</v>
          </cell>
          <cell r="H401" t="str">
            <v>ABM</v>
          </cell>
          <cell r="I401" t="str">
            <v>00298</v>
          </cell>
          <cell r="J401" t="str">
            <v>03604467</v>
          </cell>
        </row>
        <row r="402">
          <cell r="A402">
            <v>3603494</v>
          </cell>
          <cell r="B402" t="str">
            <v>SARTORE</v>
          </cell>
          <cell r="C402" t="str">
            <v>FLAVIO</v>
          </cell>
          <cell r="D402" t="str">
            <v>A.A. ATLETICA MALO</v>
          </cell>
          <cell r="E402">
            <v>0</v>
          </cell>
          <cell r="F402">
            <v>1972</v>
          </cell>
          <cell r="G402">
            <v>0</v>
          </cell>
          <cell r="H402" t="str">
            <v>ABM</v>
          </cell>
          <cell r="I402" t="str">
            <v>00132</v>
          </cell>
          <cell r="J402" t="str">
            <v>03603494</v>
          </cell>
        </row>
        <row r="403">
          <cell r="A403">
            <v>3604130</v>
          </cell>
          <cell r="B403" t="str">
            <v>SARTORI</v>
          </cell>
          <cell r="C403" t="str">
            <v>DIEGO</v>
          </cell>
          <cell r="D403" t="str">
            <v>POLISPORTIVA DUEVILLE</v>
          </cell>
          <cell r="E403">
            <v>0</v>
          </cell>
          <cell r="F403">
            <v>1965</v>
          </cell>
          <cell r="G403">
            <v>0</v>
          </cell>
          <cell r="H403" t="str">
            <v>ABM</v>
          </cell>
          <cell r="I403" t="str">
            <v>00112</v>
          </cell>
          <cell r="J403" t="str">
            <v>03604130</v>
          </cell>
        </row>
        <row r="404">
          <cell r="A404">
            <v>3602254</v>
          </cell>
          <cell r="B404" t="str">
            <v>SARTORI</v>
          </cell>
          <cell r="C404" t="str">
            <v>ENRICO</v>
          </cell>
          <cell r="D404" t="str">
            <v>ATLETICA UNION CREAZZO A.S.D.</v>
          </cell>
          <cell r="E404">
            <v>0</v>
          </cell>
          <cell r="F404">
            <v>1971</v>
          </cell>
          <cell r="G404">
            <v>0</v>
          </cell>
          <cell r="H404" t="str">
            <v>ABM</v>
          </cell>
          <cell r="I404" t="str">
            <v>00101</v>
          </cell>
          <cell r="J404" t="str">
            <v>03602254</v>
          </cell>
        </row>
        <row r="405">
          <cell r="A405">
            <v>3602255</v>
          </cell>
          <cell r="B405" t="str">
            <v>SARTORI</v>
          </cell>
          <cell r="C405" t="str">
            <v>MASSIMO</v>
          </cell>
          <cell r="D405" t="str">
            <v>ATLETICA UNION CREAZZO A.S.D.</v>
          </cell>
          <cell r="E405">
            <v>0</v>
          </cell>
          <cell r="F405">
            <v>1964</v>
          </cell>
          <cell r="G405">
            <v>0</v>
          </cell>
          <cell r="H405" t="str">
            <v>ABM</v>
          </cell>
          <cell r="I405" t="str">
            <v>00101</v>
          </cell>
          <cell r="J405" t="str">
            <v>03602255</v>
          </cell>
        </row>
        <row r="406">
          <cell r="A406">
            <v>3605631</v>
          </cell>
          <cell r="B406" t="str">
            <v>SCALZOTTO</v>
          </cell>
          <cell r="C406" t="str">
            <v>LUCA</v>
          </cell>
          <cell r="D406" t="str">
            <v>ARCES</v>
          </cell>
          <cell r="E406">
            <v>0</v>
          </cell>
          <cell r="F406">
            <v>1965</v>
          </cell>
          <cell r="G406">
            <v>0</v>
          </cell>
          <cell r="H406" t="str">
            <v>ABM</v>
          </cell>
          <cell r="I406" t="str">
            <v>00339</v>
          </cell>
          <cell r="J406" t="str">
            <v>03605631</v>
          </cell>
        </row>
        <row r="407">
          <cell r="A407">
            <v>3603754</v>
          </cell>
          <cell r="B407" t="str">
            <v>SCHIRO</v>
          </cell>
          <cell r="C407" t="str">
            <v>ALBANO</v>
          </cell>
          <cell r="D407" t="str">
            <v>SPAZI VERDI</v>
          </cell>
          <cell r="E407">
            <v>0</v>
          </cell>
          <cell r="F407">
            <v>1970</v>
          </cell>
          <cell r="G407">
            <v>0</v>
          </cell>
          <cell r="H407" t="str">
            <v>ABM</v>
          </cell>
          <cell r="I407" t="str">
            <v>00298</v>
          </cell>
          <cell r="J407" t="str">
            <v>03603754</v>
          </cell>
        </row>
        <row r="408">
          <cell r="A408">
            <v>3603476</v>
          </cell>
          <cell r="B408" t="str">
            <v>SCOLARO</v>
          </cell>
          <cell r="C408" t="str">
            <v>DARIO</v>
          </cell>
          <cell r="D408" t="str">
            <v>A.A. ATLETICA MALO</v>
          </cell>
          <cell r="E408">
            <v>0</v>
          </cell>
          <cell r="F408">
            <v>1965</v>
          </cell>
          <cell r="G408">
            <v>0</v>
          </cell>
          <cell r="H408" t="str">
            <v>ABM</v>
          </cell>
          <cell r="I408" t="str">
            <v>00132</v>
          </cell>
          <cell r="J408" t="str">
            <v>03603476</v>
          </cell>
        </row>
        <row r="409">
          <cell r="A409">
            <v>3603245</v>
          </cell>
          <cell r="B409" t="str">
            <v>SEGATO</v>
          </cell>
          <cell r="C409" t="str">
            <v>MORENO</v>
          </cell>
          <cell r="D409" t="str">
            <v>ATLETICA TRISSINO</v>
          </cell>
          <cell r="E409">
            <v>0</v>
          </cell>
          <cell r="F409">
            <v>1970</v>
          </cell>
          <cell r="G409">
            <v>0</v>
          </cell>
          <cell r="H409" t="str">
            <v>ABM</v>
          </cell>
          <cell r="I409" t="str">
            <v>00230</v>
          </cell>
          <cell r="J409" t="str">
            <v>03603245</v>
          </cell>
        </row>
        <row r="410">
          <cell r="A410">
            <v>3605586</v>
          </cell>
          <cell r="B410" t="str">
            <v>SERAFIN</v>
          </cell>
          <cell r="C410" t="str">
            <v>ANDREA</v>
          </cell>
          <cell r="D410" t="str">
            <v>GRUPPO SPORTIVO ALPINI VICENZA</v>
          </cell>
          <cell r="E410">
            <v>0</v>
          </cell>
          <cell r="F410">
            <v>1971</v>
          </cell>
          <cell r="G410">
            <v>0</v>
          </cell>
          <cell r="H410" t="str">
            <v>ABM</v>
          </cell>
          <cell r="I410" t="str">
            <v>00288</v>
          </cell>
          <cell r="J410" t="str">
            <v>03605586</v>
          </cell>
        </row>
        <row r="411">
          <cell r="A411">
            <v>3604946</v>
          </cell>
          <cell r="B411" t="str">
            <v>SERAFINI</v>
          </cell>
          <cell r="C411" t="str">
            <v>ALESSANDRO</v>
          </cell>
          <cell r="D411" t="str">
            <v>ATLETICA ARZIGNANO</v>
          </cell>
          <cell r="E411">
            <v>0</v>
          </cell>
          <cell r="F411">
            <v>1973</v>
          </cell>
          <cell r="G411">
            <v>0</v>
          </cell>
          <cell r="H411" t="str">
            <v>ABM</v>
          </cell>
          <cell r="I411" t="str">
            <v>00131</v>
          </cell>
          <cell r="J411" t="str">
            <v>03604946</v>
          </cell>
        </row>
        <row r="412">
          <cell r="A412">
            <v>3603921</v>
          </cell>
          <cell r="B412" t="str">
            <v>SERMAN</v>
          </cell>
          <cell r="C412" t="str">
            <v>ARMANDO</v>
          </cell>
          <cell r="D412" t="str">
            <v>ATLETICA CALDOGNO '93</v>
          </cell>
          <cell r="E412">
            <v>0</v>
          </cell>
          <cell r="F412">
            <v>1973</v>
          </cell>
          <cell r="G412">
            <v>0</v>
          </cell>
          <cell r="H412" t="str">
            <v>ABM</v>
          </cell>
          <cell r="I412" t="str">
            <v>00129</v>
          </cell>
          <cell r="J412" t="str">
            <v>03603921</v>
          </cell>
        </row>
        <row r="413">
          <cell r="A413">
            <v>3603412</v>
          </cell>
          <cell r="B413" t="str">
            <v>SILVELLO</v>
          </cell>
          <cell r="C413" t="str">
            <v>FRANCO</v>
          </cell>
          <cell r="D413" t="str">
            <v>POLISPORTIVA SALF ALTOPADOVANA</v>
          </cell>
          <cell r="E413">
            <v>0</v>
          </cell>
          <cell r="F413">
            <v>1966</v>
          </cell>
          <cell r="G413">
            <v>0</v>
          </cell>
          <cell r="H413" t="str">
            <v>ABM</v>
          </cell>
          <cell r="I413" t="str">
            <v>00145</v>
          </cell>
          <cell r="J413" t="str">
            <v>03603412</v>
          </cell>
        </row>
        <row r="414">
          <cell r="A414">
            <v>3603922</v>
          </cell>
          <cell r="B414" t="str">
            <v>SITARA</v>
          </cell>
          <cell r="C414" t="str">
            <v>ANNA ROSA</v>
          </cell>
          <cell r="D414" t="str">
            <v>ATLETICA CALDOGNO '93</v>
          </cell>
          <cell r="E414">
            <v>0</v>
          </cell>
          <cell r="F414">
            <v>1969</v>
          </cell>
          <cell r="G414">
            <v>0</v>
          </cell>
          <cell r="H414" t="str">
            <v>ABM</v>
          </cell>
          <cell r="I414" t="str">
            <v>00129</v>
          </cell>
          <cell r="J414" t="str">
            <v>03603922</v>
          </cell>
        </row>
        <row r="415">
          <cell r="A415">
            <v>3602977</v>
          </cell>
          <cell r="B415" t="str">
            <v>TALLI</v>
          </cell>
          <cell r="C415" t="str">
            <v>MIRCO</v>
          </cell>
          <cell r="D415" t="str">
            <v>POLISPORTIVA DUEVILLE</v>
          </cell>
          <cell r="E415">
            <v>0</v>
          </cell>
          <cell r="F415">
            <v>1966</v>
          </cell>
          <cell r="G415">
            <v>0</v>
          </cell>
          <cell r="H415" t="str">
            <v>ABM</v>
          </cell>
          <cell r="I415" t="str">
            <v>00112</v>
          </cell>
          <cell r="J415" t="str">
            <v>03602977</v>
          </cell>
        </row>
        <row r="416">
          <cell r="A416">
            <v>3603681</v>
          </cell>
          <cell r="B416" t="str">
            <v>TEGORELLI</v>
          </cell>
          <cell r="C416" t="str">
            <v>FAUSTO</v>
          </cell>
          <cell r="D416" t="str">
            <v>C.S.I. TEZZE SUL BRENTA</v>
          </cell>
          <cell r="E416">
            <v>0</v>
          </cell>
          <cell r="F416">
            <v>1965</v>
          </cell>
          <cell r="G416">
            <v>0</v>
          </cell>
          <cell r="H416" t="str">
            <v>ABM</v>
          </cell>
          <cell r="I416" t="str">
            <v>00134</v>
          </cell>
          <cell r="J416" t="str">
            <v>03603681</v>
          </cell>
        </row>
        <row r="417">
          <cell r="A417">
            <v>3603755</v>
          </cell>
          <cell r="B417" t="str">
            <v>TOGNON</v>
          </cell>
          <cell r="C417" t="str">
            <v>MICHELE</v>
          </cell>
          <cell r="D417" t="str">
            <v>SPAZI VERDI</v>
          </cell>
          <cell r="E417">
            <v>0</v>
          </cell>
          <cell r="F417">
            <v>1970</v>
          </cell>
          <cell r="G417">
            <v>0</v>
          </cell>
          <cell r="H417" t="str">
            <v>ABM</v>
          </cell>
          <cell r="I417" t="str">
            <v>00298</v>
          </cell>
          <cell r="J417" t="str">
            <v>03603755</v>
          </cell>
        </row>
        <row r="418">
          <cell r="A418">
            <v>3602256</v>
          </cell>
          <cell r="B418" t="str">
            <v>TOMMASIN</v>
          </cell>
          <cell r="C418" t="str">
            <v>VITTORIO</v>
          </cell>
          <cell r="D418" t="str">
            <v>ATLETICA UNION CREAZZO A.S.D.</v>
          </cell>
          <cell r="E418">
            <v>0</v>
          </cell>
          <cell r="F418">
            <v>1967</v>
          </cell>
          <cell r="G418">
            <v>0</v>
          </cell>
          <cell r="H418" t="str">
            <v>ABM</v>
          </cell>
          <cell r="I418" t="str">
            <v>00101</v>
          </cell>
          <cell r="J418" t="str">
            <v>03602256</v>
          </cell>
        </row>
        <row r="419">
          <cell r="A419">
            <v>3603482</v>
          </cell>
          <cell r="B419" t="str">
            <v>TONIATO</v>
          </cell>
          <cell r="C419" t="str">
            <v>NEREO</v>
          </cell>
          <cell r="D419" t="str">
            <v>A.A. ATLETICA MALO</v>
          </cell>
          <cell r="E419">
            <v>0</v>
          </cell>
          <cell r="F419">
            <v>1964</v>
          </cell>
          <cell r="G419">
            <v>0</v>
          </cell>
          <cell r="H419" t="str">
            <v>ABM</v>
          </cell>
          <cell r="I419" t="str">
            <v>00132</v>
          </cell>
          <cell r="J419" t="str">
            <v>03603482</v>
          </cell>
        </row>
        <row r="420">
          <cell r="A420">
            <v>3603390</v>
          </cell>
          <cell r="B420" t="str">
            <v>TONIOLLO</v>
          </cell>
          <cell r="C420" t="str">
            <v>RICCARDO</v>
          </cell>
          <cell r="D420" t="str">
            <v>ATLETICA VALCHIAMPO</v>
          </cell>
          <cell r="E420">
            <v>0</v>
          </cell>
          <cell r="F420">
            <v>1971</v>
          </cell>
          <cell r="G420">
            <v>0</v>
          </cell>
          <cell r="H420" t="str">
            <v>ABM</v>
          </cell>
          <cell r="I420" t="str">
            <v>00140</v>
          </cell>
          <cell r="J420" t="str">
            <v>03603390</v>
          </cell>
        </row>
        <row r="421">
          <cell r="A421">
            <v>3604568</v>
          </cell>
          <cell r="B421" t="str">
            <v>TREVISAN</v>
          </cell>
          <cell r="C421" t="str">
            <v>GIANLUCA</v>
          </cell>
          <cell r="D421" t="str">
            <v>AMICI DELL'ATLETICA VICENZA</v>
          </cell>
          <cell r="E421">
            <v>0</v>
          </cell>
          <cell r="F421">
            <v>1970</v>
          </cell>
          <cell r="G421">
            <v>0</v>
          </cell>
          <cell r="H421" t="str">
            <v>ABM</v>
          </cell>
          <cell r="I421" t="str">
            <v>00265</v>
          </cell>
          <cell r="J421" t="str">
            <v>03604568</v>
          </cell>
        </row>
        <row r="422">
          <cell r="A422">
            <v>3603391</v>
          </cell>
          <cell r="B422" t="str">
            <v>TREVISAN</v>
          </cell>
          <cell r="C422" t="str">
            <v>GIOVANNI CORNELIO</v>
          </cell>
          <cell r="D422" t="str">
            <v>ATLETICA VALCHIAMPO</v>
          </cell>
          <cell r="E422">
            <v>0</v>
          </cell>
          <cell r="F422">
            <v>1964</v>
          </cell>
          <cell r="G422">
            <v>0</v>
          </cell>
          <cell r="H422" t="str">
            <v>ABM</v>
          </cell>
          <cell r="I422" t="str">
            <v>00140</v>
          </cell>
          <cell r="J422" t="str">
            <v>03603391</v>
          </cell>
        </row>
        <row r="423">
          <cell r="A423">
            <v>3604167</v>
          </cell>
          <cell r="B423" t="str">
            <v>TREVISAN</v>
          </cell>
          <cell r="C423" t="str">
            <v>MAURO</v>
          </cell>
          <cell r="D423" t="str">
            <v>ATLETICA CALDOGNO '93</v>
          </cell>
          <cell r="E423">
            <v>0</v>
          </cell>
          <cell r="F423">
            <v>1968</v>
          </cell>
          <cell r="G423">
            <v>0</v>
          </cell>
          <cell r="H423" t="str">
            <v>ABM</v>
          </cell>
          <cell r="I423" t="str">
            <v>00129</v>
          </cell>
          <cell r="J423" t="str">
            <v>03604167</v>
          </cell>
        </row>
        <row r="424">
          <cell r="A424">
            <v>3603925</v>
          </cell>
          <cell r="B424" t="str">
            <v>TREVISAN</v>
          </cell>
          <cell r="C424" t="str">
            <v>VALERIO</v>
          </cell>
          <cell r="D424" t="str">
            <v>ATLETICA CALDOGNO '93</v>
          </cell>
          <cell r="E424">
            <v>0</v>
          </cell>
          <cell r="F424">
            <v>1965</v>
          </cell>
          <cell r="G424">
            <v>0</v>
          </cell>
          <cell r="H424" t="str">
            <v>ABM</v>
          </cell>
          <cell r="I424" t="str">
            <v>00129</v>
          </cell>
          <cell r="J424" t="str">
            <v>03603925</v>
          </cell>
        </row>
        <row r="425">
          <cell r="A425">
            <v>3603103</v>
          </cell>
          <cell r="B425" t="str">
            <v>VALLARSA</v>
          </cell>
          <cell r="C425" t="str">
            <v>GIAMPAOLO</v>
          </cell>
          <cell r="D425" t="str">
            <v>ATLETICA ARZIGNANO</v>
          </cell>
          <cell r="E425">
            <v>0</v>
          </cell>
          <cell r="F425">
            <v>1969</v>
          </cell>
          <cell r="G425">
            <v>0</v>
          </cell>
          <cell r="H425" t="str">
            <v>ABM</v>
          </cell>
          <cell r="I425" t="str">
            <v>00131</v>
          </cell>
          <cell r="J425" t="str">
            <v>03603103</v>
          </cell>
        </row>
        <row r="426">
          <cell r="A426">
            <v>3607229</v>
          </cell>
          <cell r="B426" t="str">
            <v>VANZO</v>
          </cell>
          <cell r="C426" t="str">
            <v>LUIGI</v>
          </cell>
          <cell r="D426" t="str">
            <v>POLISPORTIVA SALF ALTOPADOVANA</v>
          </cell>
          <cell r="E426">
            <v>0</v>
          </cell>
          <cell r="F426">
            <v>1964</v>
          </cell>
          <cell r="G426">
            <v>0</v>
          </cell>
          <cell r="H426" t="str">
            <v>ABM</v>
          </cell>
          <cell r="I426" t="str">
            <v>00145</v>
          </cell>
          <cell r="J426" t="str">
            <v>03607229</v>
          </cell>
        </row>
        <row r="427">
          <cell r="A427">
            <v>3602265</v>
          </cell>
          <cell r="B427" t="str">
            <v>VEZZARO</v>
          </cell>
          <cell r="C427" t="str">
            <v>DENIS</v>
          </cell>
          <cell r="D427" t="str">
            <v>POL. DIL. MONTECCHIO PRECALCINO</v>
          </cell>
          <cell r="E427">
            <v>0</v>
          </cell>
          <cell r="F427">
            <v>1964</v>
          </cell>
          <cell r="G427">
            <v>0</v>
          </cell>
          <cell r="H427" t="str">
            <v>ABM</v>
          </cell>
          <cell r="I427" t="str">
            <v>00004</v>
          </cell>
          <cell r="J427" t="str">
            <v>03602265</v>
          </cell>
        </row>
        <row r="428">
          <cell r="A428">
            <v>3605632</v>
          </cell>
          <cell r="B428" t="str">
            <v>VICARIOTTO</v>
          </cell>
          <cell r="C428" t="str">
            <v>PIERDOMENICO</v>
          </cell>
          <cell r="D428" t="str">
            <v>ARCES</v>
          </cell>
          <cell r="E428">
            <v>0</v>
          </cell>
          <cell r="F428">
            <v>1971</v>
          </cell>
          <cell r="G428">
            <v>0</v>
          </cell>
          <cell r="H428" t="str">
            <v>ABM</v>
          </cell>
          <cell r="I428" t="str">
            <v>00339</v>
          </cell>
          <cell r="J428" t="str">
            <v>03605632</v>
          </cell>
        </row>
        <row r="429">
          <cell r="A429">
            <v>3603104</v>
          </cell>
          <cell r="B429" t="str">
            <v>VIGNAGA</v>
          </cell>
          <cell r="C429" t="str">
            <v>DIEGO</v>
          </cell>
          <cell r="D429" t="str">
            <v>ATLETICA ARZIGNANO</v>
          </cell>
          <cell r="E429">
            <v>0</v>
          </cell>
          <cell r="F429">
            <v>1973</v>
          </cell>
          <cell r="G429">
            <v>0</v>
          </cell>
          <cell r="H429" t="str">
            <v>ABM</v>
          </cell>
          <cell r="I429" t="str">
            <v>00131</v>
          </cell>
          <cell r="J429" t="str">
            <v>03603104</v>
          </cell>
        </row>
        <row r="430">
          <cell r="A430">
            <v>3603928</v>
          </cell>
          <cell r="B430" t="str">
            <v>ZACCHETTI</v>
          </cell>
          <cell r="C430" t="str">
            <v>GIANNI</v>
          </cell>
          <cell r="D430" t="str">
            <v>ATLETICA CALDOGNO '93</v>
          </cell>
          <cell r="E430">
            <v>0</v>
          </cell>
          <cell r="F430">
            <v>1970</v>
          </cell>
          <cell r="G430">
            <v>0</v>
          </cell>
          <cell r="H430" t="str">
            <v>ABM</v>
          </cell>
          <cell r="I430" t="str">
            <v>00129</v>
          </cell>
          <cell r="J430" t="str">
            <v>03603928</v>
          </cell>
        </row>
        <row r="431">
          <cell r="A431">
            <v>3603002</v>
          </cell>
          <cell r="B431" t="str">
            <v>ZAMBERLAN</v>
          </cell>
          <cell r="C431" t="str">
            <v>CORRADO</v>
          </cell>
          <cell r="D431" t="str">
            <v>GRUPPO SPORTIVO ALPINI VICENZA</v>
          </cell>
          <cell r="E431">
            <v>0</v>
          </cell>
          <cell r="F431">
            <v>1967</v>
          </cell>
          <cell r="G431">
            <v>0</v>
          </cell>
          <cell r="H431" t="str">
            <v>ABM</v>
          </cell>
          <cell r="I431" t="str">
            <v>00288</v>
          </cell>
          <cell r="J431" t="str">
            <v>03603002</v>
          </cell>
        </row>
        <row r="432">
          <cell r="A432">
            <v>3603393</v>
          </cell>
          <cell r="B432" t="str">
            <v>ZAMPERETTI</v>
          </cell>
          <cell r="C432" t="str">
            <v>ROBERTO</v>
          </cell>
          <cell r="D432" t="str">
            <v>ATLETICA VALCHIAMPO</v>
          </cell>
          <cell r="E432">
            <v>0</v>
          </cell>
          <cell r="F432">
            <v>1970</v>
          </cell>
          <cell r="G432">
            <v>0</v>
          </cell>
          <cell r="H432" t="str">
            <v>ABM</v>
          </cell>
          <cell r="I432" t="str">
            <v>00140</v>
          </cell>
          <cell r="J432" t="str">
            <v>03603393</v>
          </cell>
        </row>
        <row r="433">
          <cell r="A433">
            <v>3603929</v>
          </cell>
          <cell r="B433" t="str">
            <v>ZAMPIERI</v>
          </cell>
          <cell r="C433" t="str">
            <v>FABIO</v>
          </cell>
          <cell r="D433" t="str">
            <v>ATLETICA CALDOGNO '93</v>
          </cell>
          <cell r="E433">
            <v>0</v>
          </cell>
          <cell r="F433">
            <v>1968</v>
          </cell>
          <cell r="G433">
            <v>0</v>
          </cell>
          <cell r="H433" t="str">
            <v>ABM</v>
          </cell>
          <cell r="I433" t="str">
            <v>00129</v>
          </cell>
          <cell r="J433" t="str">
            <v>03603929</v>
          </cell>
        </row>
        <row r="434">
          <cell r="A434">
            <v>3602556</v>
          </cell>
          <cell r="B434" t="str">
            <v>ZAMUNARO</v>
          </cell>
          <cell r="C434" t="str">
            <v>VITO</v>
          </cell>
          <cell r="D434" t="str">
            <v>ATLETICA UNION CREAZZO A.S.D.</v>
          </cell>
          <cell r="E434">
            <v>0</v>
          </cell>
          <cell r="F434">
            <v>1966</v>
          </cell>
          <cell r="G434">
            <v>0</v>
          </cell>
          <cell r="H434" t="str">
            <v>ABM</v>
          </cell>
          <cell r="I434" t="str">
            <v>00101</v>
          </cell>
          <cell r="J434" t="str">
            <v>03602556</v>
          </cell>
        </row>
        <row r="435">
          <cell r="A435">
            <v>3603394</v>
          </cell>
          <cell r="B435" t="str">
            <v>ZANELLATO</v>
          </cell>
          <cell r="C435" t="str">
            <v>MIRCO</v>
          </cell>
          <cell r="D435" t="str">
            <v>ATLETICA VALCHIAMPO</v>
          </cell>
          <cell r="E435">
            <v>0</v>
          </cell>
          <cell r="F435">
            <v>1967</v>
          </cell>
          <cell r="G435">
            <v>0</v>
          </cell>
          <cell r="H435" t="str">
            <v>ABM</v>
          </cell>
          <cell r="I435" t="str">
            <v>00140</v>
          </cell>
          <cell r="J435" t="str">
            <v>03603394</v>
          </cell>
        </row>
        <row r="436">
          <cell r="A436">
            <v>3602557</v>
          </cell>
          <cell r="B436" t="str">
            <v>ZANETTIN</v>
          </cell>
          <cell r="C436" t="str">
            <v>EDDY</v>
          </cell>
          <cell r="D436" t="str">
            <v>ATLETICA UNION CREAZZO A.S.D.</v>
          </cell>
          <cell r="E436">
            <v>0</v>
          </cell>
          <cell r="F436">
            <v>1973</v>
          </cell>
          <cell r="G436">
            <v>0</v>
          </cell>
          <cell r="H436" t="str">
            <v>ABM</v>
          </cell>
          <cell r="I436" t="str">
            <v>00101</v>
          </cell>
          <cell r="J436" t="str">
            <v>03602557</v>
          </cell>
        </row>
        <row r="437">
          <cell r="A437">
            <v>3602744</v>
          </cell>
          <cell r="B437" t="str">
            <v>ZANON</v>
          </cell>
          <cell r="C437" t="str">
            <v>LUCA</v>
          </cell>
          <cell r="D437" t="str">
            <v>ATLETICA UNION CREAZZO A.S.D.</v>
          </cell>
          <cell r="E437">
            <v>0</v>
          </cell>
          <cell r="F437">
            <v>1969</v>
          </cell>
          <cell r="G437">
            <v>0</v>
          </cell>
          <cell r="H437" t="str">
            <v>ABM</v>
          </cell>
          <cell r="I437" t="str">
            <v>00101</v>
          </cell>
          <cell r="J437" t="str">
            <v>03602744</v>
          </cell>
        </row>
        <row r="438">
          <cell r="A438">
            <v>3603483</v>
          </cell>
          <cell r="B438" t="str">
            <v>ZANOVELLO</v>
          </cell>
          <cell r="C438" t="str">
            <v>CLAUDIO</v>
          </cell>
          <cell r="D438" t="str">
            <v>A.A. ATLETICA MALO</v>
          </cell>
          <cell r="E438">
            <v>0</v>
          </cell>
          <cell r="F438">
            <v>1966</v>
          </cell>
          <cell r="G438">
            <v>0</v>
          </cell>
          <cell r="H438" t="str">
            <v>ABM</v>
          </cell>
          <cell r="I438" t="str">
            <v>00132</v>
          </cell>
          <cell r="J438" t="str">
            <v>03603483</v>
          </cell>
        </row>
        <row r="439">
          <cell r="A439">
            <v>3605985</v>
          </cell>
          <cell r="B439" t="str">
            <v>ZOLIN</v>
          </cell>
          <cell r="C439" t="str">
            <v>MATTEO</v>
          </cell>
          <cell r="D439" t="str">
            <v>POLISPORTIVA DUEVILLE</v>
          </cell>
          <cell r="E439">
            <v>0</v>
          </cell>
          <cell r="F439">
            <v>1973</v>
          </cell>
          <cell r="G439">
            <v>0</v>
          </cell>
          <cell r="H439" t="str">
            <v>ABM</v>
          </cell>
          <cell r="I439" t="str">
            <v>00112</v>
          </cell>
          <cell r="J439" t="str">
            <v>03605985</v>
          </cell>
        </row>
        <row r="440">
          <cell r="A440">
            <v>3603395</v>
          </cell>
          <cell r="B440" t="str">
            <v>ZORDAN</v>
          </cell>
          <cell r="C440" t="str">
            <v>FABIO</v>
          </cell>
          <cell r="D440" t="str">
            <v>ATLETICA VALCHIAMPO</v>
          </cell>
          <cell r="E440">
            <v>0</v>
          </cell>
          <cell r="F440">
            <v>1968</v>
          </cell>
          <cell r="G440">
            <v>0</v>
          </cell>
          <cell r="H440" t="str">
            <v>ABM</v>
          </cell>
          <cell r="I440" t="str">
            <v>00140</v>
          </cell>
          <cell r="J440" t="str">
            <v>03603395</v>
          </cell>
        </row>
        <row r="441">
          <cell r="A441">
            <v>3602979</v>
          </cell>
          <cell r="B441" t="str">
            <v>ZORZO</v>
          </cell>
          <cell r="C441" t="str">
            <v>DAVIDE</v>
          </cell>
          <cell r="D441" t="str">
            <v>POLISPORTIVA DUEVILLE</v>
          </cell>
          <cell r="E441">
            <v>0</v>
          </cell>
          <cell r="F441">
            <v>1970</v>
          </cell>
          <cell r="G441">
            <v>0</v>
          </cell>
          <cell r="H441" t="str">
            <v>ABM</v>
          </cell>
          <cell r="I441" t="str">
            <v>00112</v>
          </cell>
          <cell r="J441" t="str">
            <v>03602979</v>
          </cell>
        </row>
        <row r="442">
          <cell r="A442">
            <v>3603794</v>
          </cell>
          <cell r="B442" t="str">
            <v>ZUGLIANI</v>
          </cell>
          <cell r="C442" t="str">
            <v>ROBERTO</v>
          </cell>
          <cell r="D442" t="str">
            <v>G.S. LEONICENA</v>
          </cell>
          <cell r="E442">
            <v>0</v>
          </cell>
          <cell r="F442">
            <v>1969</v>
          </cell>
          <cell r="G442">
            <v>0</v>
          </cell>
          <cell r="H442" t="str">
            <v>ABM</v>
          </cell>
          <cell r="I442" t="str">
            <v>00136</v>
          </cell>
          <cell r="J442" t="str">
            <v>03603794</v>
          </cell>
        </row>
        <row r="443">
          <cell r="A443">
            <v>3607246</v>
          </cell>
          <cell r="B443" t="str">
            <v>ABIBA</v>
          </cell>
          <cell r="C443" t="str">
            <v>AMAL</v>
          </cell>
          <cell r="D443" t="str">
            <v>POL. DIL. MONTECCHIO PRECALCINO</v>
          </cell>
          <cell r="E443">
            <v>0</v>
          </cell>
          <cell r="F443">
            <v>2001</v>
          </cell>
          <cell r="G443">
            <v>0</v>
          </cell>
          <cell r="H443" t="str">
            <v>AF</v>
          </cell>
          <cell r="I443" t="str">
            <v>00004</v>
          </cell>
          <cell r="J443" t="str">
            <v>03607246</v>
          </cell>
        </row>
        <row r="444">
          <cell r="A444">
            <v>3604028</v>
          </cell>
          <cell r="B444" t="str">
            <v>ADILOVIC</v>
          </cell>
          <cell r="C444" t="str">
            <v>INDIRA</v>
          </cell>
          <cell r="D444" t="str">
            <v>ATLETICA MONTECCHIO MAGGIORE</v>
          </cell>
          <cell r="E444">
            <v>0</v>
          </cell>
          <cell r="F444">
            <v>2002</v>
          </cell>
          <cell r="G444">
            <v>0</v>
          </cell>
          <cell r="H444" t="str">
            <v>AF</v>
          </cell>
          <cell r="I444" t="str">
            <v>00346</v>
          </cell>
          <cell r="J444" t="str">
            <v>03604028</v>
          </cell>
        </row>
        <row r="445">
          <cell r="A445">
            <v>3604109</v>
          </cell>
          <cell r="B445" t="str">
            <v>ANDREIN</v>
          </cell>
          <cell r="C445" t="str">
            <v>GIULIA</v>
          </cell>
          <cell r="D445" t="str">
            <v>POLISPORTIVA DUEVILLE</v>
          </cell>
          <cell r="E445">
            <v>0</v>
          </cell>
          <cell r="F445">
            <v>2002</v>
          </cell>
          <cell r="G445">
            <v>0</v>
          </cell>
          <cell r="H445" t="str">
            <v>AF</v>
          </cell>
          <cell r="I445" t="str">
            <v>00112</v>
          </cell>
          <cell r="J445" t="str">
            <v>03604109</v>
          </cell>
        </row>
        <row r="446">
          <cell r="A446">
            <v>3603935</v>
          </cell>
          <cell r="B446" t="str">
            <v>BAITA</v>
          </cell>
          <cell r="C446" t="str">
            <v>ALICE NADIA</v>
          </cell>
          <cell r="D446" t="str">
            <v>POLISPORTIVA DUEVILLE</v>
          </cell>
          <cell r="E446">
            <v>0</v>
          </cell>
          <cell r="F446">
            <v>2001</v>
          </cell>
          <cell r="G446">
            <v>0</v>
          </cell>
          <cell r="H446" t="str">
            <v>AF</v>
          </cell>
          <cell r="I446" t="str">
            <v>00112</v>
          </cell>
          <cell r="J446" t="str">
            <v>03603935</v>
          </cell>
        </row>
        <row r="447">
          <cell r="A447">
            <v>3603766</v>
          </cell>
          <cell r="B447" t="str">
            <v>BAROZZI</v>
          </cell>
          <cell r="C447" t="str">
            <v>GLORIA</v>
          </cell>
          <cell r="D447" t="str">
            <v>G.S. LEONICENA</v>
          </cell>
          <cell r="E447">
            <v>0</v>
          </cell>
          <cell r="F447">
            <v>2002</v>
          </cell>
          <cell r="G447">
            <v>0</v>
          </cell>
          <cell r="H447" t="str">
            <v>AF</v>
          </cell>
          <cell r="I447" t="str">
            <v>00136</v>
          </cell>
          <cell r="J447" t="str">
            <v>03603766</v>
          </cell>
        </row>
        <row r="448">
          <cell r="A448">
            <v>3603510</v>
          </cell>
          <cell r="B448" t="str">
            <v>BARP</v>
          </cell>
          <cell r="C448" t="str">
            <v>CLAUDIA</v>
          </cell>
          <cell r="D448" t="str">
            <v>U.S. SUMMANO</v>
          </cell>
          <cell r="E448">
            <v>0</v>
          </cell>
          <cell r="F448">
            <v>2002</v>
          </cell>
          <cell r="G448">
            <v>0</v>
          </cell>
          <cell r="H448" t="str">
            <v>AF</v>
          </cell>
          <cell r="I448" t="str">
            <v>00137</v>
          </cell>
          <cell r="J448" t="str">
            <v>03603510</v>
          </cell>
        </row>
        <row r="449">
          <cell r="A449">
            <v>3602769</v>
          </cell>
          <cell r="B449" t="str">
            <v>BATTISTELLA</v>
          </cell>
          <cell r="C449" t="str">
            <v>ARIANNA</v>
          </cell>
          <cell r="D449" t="str">
            <v>C.S.I. TEZZE SUL BRENTA</v>
          </cell>
          <cell r="E449">
            <v>0</v>
          </cell>
          <cell r="F449">
            <v>2002</v>
          </cell>
          <cell r="G449">
            <v>0</v>
          </cell>
          <cell r="H449" t="str">
            <v>AF</v>
          </cell>
          <cell r="I449" t="str">
            <v>00134</v>
          </cell>
          <cell r="J449" t="str">
            <v>03602769</v>
          </cell>
        </row>
        <row r="450">
          <cell r="A450">
            <v>3604867</v>
          </cell>
          <cell r="B450" t="str">
            <v>BEGHETTO</v>
          </cell>
          <cell r="C450" t="str">
            <v>LETIZIA</v>
          </cell>
          <cell r="D450" t="str">
            <v>POLISPORTIVA SALF ALTOPADOVANA</v>
          </cell>
          <cell r="E450">
            <v>0</v>
          </cell>
          <cell r="F450">
            <v>2002</v>
          </cell>
          <cell r="G450">
            <v>0</v>
          </cell>
          <cell r="H450" t="str">
            <v>AF</v>
          </cell>
          <cell r="I450" t="str">
            <v>00145</v>
          </cell>
          <cell r="J450" t="str">
            <v>03604867</v>
          </cell>
        </row>
        <row r="451">
          <cell r="A451">
            <v>3603848</v>
          </cell>
          <cell r="B451" t="str">
            <v>BENETTON</v>
          </cell>
          <cell r="C451" t="str">
            <v>FRANCESCA</v>
          </cell>
          <cell r="D451" t="str">
            <v>ATLETICA CALDOGNO '93</v>
          </cell>
          <cell r="E451">
            <v>0</v>
          </cell>
          <cell r="F451">
            <v>2002</v>
          </cell>
          <cell r="G451">
            <v>0</v>
          </cell>
          <cell r="H451" t="str">
            <v>AF</v>
          </cell>
          <cell r="I451" t="str">
            <v>00129</v>
          </cell>
          <cell r="J451" t="str">
            <v>03603848</v>
          </cell>
        </row>
        <row r="452">
          <cell r="A452">
            <v>3602594</v>
          </cell>
          <cell r="B452" t="str">
            <v>BERTOCCO</v>
          </cell>
          <cell r="C452" t="str">
            <v>ELENA</v>
          </cell>
          <cell r="D452" t="str">
            <v>ATLETICA MONTECCHIO MAGGIORE</v>
          </cell>
          <cell r="E452">
            <v>0</v>
          </cell>
          <cell r="F452">
            <v>2001</v>
          </cell>
          <cell r="G452">
            <v>0</v>
          </cell>
          <cell r="H452" t="str">
            <v>AF</v>
          </cell>
          <cell r="I452" t="str">
            <v>00346</v>
          </cell>
          <cell r="J452" t="str">
            <v>03602594</v>
          </cell>
        </row>
        <row r="453">
          <cell r="A453">
            <v>3607455</v>
          </cell>
          <cell r="B453" t="str">
            <v>BERTONCELLO</v>
          </cell>
          <cell r="C453" t="str">
            <v>CHIARA</v>
          </cell>
          <cell r="D453" t="str">
            <v>POLISPORTIVA SALF ALTOPADOVANA</v>
          </cell>
          <cell r="E453">
            <v>0</v>
          </cell>
          <cell r="F453">
            <v>2002</v>
          </cell>
          <cell r="G453">
            <v>0</v>
          </cell>
          <cell r="H453" t="str">
            <v>AF</v>
          </cell>
          <cell r="I453" t="str">
            <v>00145</v>
          </cell>
          <cell r="J453" t="str">
            <v>03607455</v>
          </cell>
        </row>
        <row r="454">
          <cell r="A454">
            <v>3604433</v>
          </cell>
          <cell r="B454" t="str">
            <v>BIANCO</v>
          </cell>
          <cell r="C454" t="str">
            <v>LAURA</v>
          </cell>
          <cell r="D454" t="str">
            <v>POLISPORTIVA SALF ALTOPADOVANA</v>
          </cell>
          <cell r="E454">
            <v>0</v>
          </cell>
          <cell r="F454">
            <v>2001</v>
          </cell>
          <cell r="G454">
            <v>0</v>
          </cell>
          <cell r="H454" t="str">
            <v>AF</v>
          </cell>
          <cell r="I454" t="str">
            <v>00145</v>
          </cell>
          <cell r="J454" t="str">
            <v>03604433</v>
          </cell>
        </row>
        <row r="455">
          <cell r="A455">
            <v>3604313</v>
          </cell>
          <cell r="B455" t="str">
            <v>BIZZOTTO</v>
          </cell>
          <cell r="C455" t="str">
            <v>FRANCESCA</v>
          </cell>
          <cell r="D455" t="str">
            <v>C.S.I. TEZZE SUL BRENTA</v>
          </cell>
          <cell r="E455">
            <v>0</v>
          </cell>
          <cell r="F455">
            <v>2001</v>
          </cell>
          <cell r="G455">
            <v>0</v>
          </cell>
          <cell r="H455" t="str">
            <v>AF</v>
          </cell>
          <cell r="I455" t="str">
            <v>00134</v>
          </cell>
          <cell r="J455" t="str">
            <v>03604313</v>
          </cell>
        </row>
        <row r="456">
          <cell r="A456">
            <v>3603684</v>
          </cell>
          <cell r="B456" t="str">
            <v>CAREGNATO</v>
          </cell>
          <cell r="C456" t="str">
            <v>GIULIA</v>
          </cell>
          <cell r="D456" t="str">
            <v>C.S.I. TEZZE SUL BRENTA</v>
          </cell>
          <cell r="E456">
            <v>0</v>
          </cell>
          <cell r="F456">
            <v>2001</v>
          </cell>
          <cell r="G456">
            <v>0</v>
          </cell>
          <cell r="H456" t="str">
            <v>AF</v>
          </cell>
          <cell r="I456" t="str">
            <v>00134</v>
          </cell>
          <cell r="J456" t="str">
            <v>03603684</v>
          </cell>
        </row>
        <row r="457">
          <cell r="A457">
            <v>3603525</v>
          </cell>
          <cell r="B457" t="str">
            <v>CARTA</v>
          </cell>
          <cell r="C457" t="str">
            <v>ALICE</v>
          </cell>
          <cell r="D457" t="str">
            <v>U.S. SUMMANO</v>
          </cell>
          <cell r="E457">
            <v>0</v>
          </cell>
          <cell r="F457">
            <v>2002</v>
          </cell>
          <cell r="G457">
            <v>0</v>
          </cell>
          <cell r="H457" t="str">
            <v>AF</v>
          </cell>
          <cell r="I457" t="str">
            <v>00137</v>
          </cell>
          <cell r="J457" t="str">
            <v>03603525</v>
          </cell>
        </row>
        <row r="458">
          <cell r="A458">
            <v>3606619</v>
          </cell>
          <cell r="B458" t="str">
            <v>CASSOL</v>
          </cell>
          <cell r="C458" t="str">
            <v>CHIARA</v>
          </cell>
          <cell r="D458" t="str">
            <v>POLISPORTIVA SALF ALTOPADOVANA</v>
          </cell>
          <cell r="E458">
            <v>0</v>
          </cell>
          <cell r="F458">
            <v>2001</v>
          </cell>
          <cell r="G458">
            <v>0</v>
          </cell>
          <cell r="H458" t="str">
            <v>AF</v>
          </cell>
          <cell r="I458" t="str">
            <v>00145</v>
          </cell>
          <cell r="J458" t="str">
            <v>03606619</v>
          </cell>
        </row>
        <row r="459">
          <cell r="A459">
            <v>3604866</v>
          </cell>
          <cell r="B459" t="str">
            <v>CASSOL</v>
          </cell>
          <cell r="C459" t="str">
            <v>SARA</v>
          </cell>
          <cell r="D459" t="str">
            <v>POLISPORTIVA SALF ALTOPADOVANA</v>
          </cell>
          <cell r="E459">
            <v>0</v>
          </cell>
          <cell r="F459">
            <v>2001</v>
          </cell>
          <cell r="G459">
            <v>0</v>
          </cell>
          <cell r="H459" t="str">
            <v>AF</v>
          </cell>
          <cell r="I459" t="str">
            <v>00145</v>
          </cell>
          <cell r="J459" t="str">
            <v>03604866</v>
          </cell>
        </row>
        <row r="460">
          <cell r="A460">
            <v>3602464</v>
          </cell>
          <cell r="B460" t="str">
            <v>CATTANI</v>
          </cell>
          <cell r="C460" t="str">
            <v>LEILA</v>
          </cell>
          <cell r="D460" t="str">
            <v>ATLETICA UNION CREAZZO A.S.D.</v>
          </cell>
          <cell r="E460">
            <v>0</v>
          </cell>
          <cell r="F460">
            <v>2001</v>
          </cell>
          <cell r="G460">
            <v>0</v>
          </cell>
          <cell r="H460" t="str">
            <v>AF</v>
          </cell>
          <cell r="I460" t="str">
            <v>00101</v>
          </cell>
          <cell r="J460" t="str">
            <v>03602464</v>
          </cell>
        </row>
        <row r="461">
          <cell r="A461">
            <v>3604430</v>
          </cell>
          <cell r="B461" t="str">
            <v>CECCHIN</v>
          </cell>
          <cell r="C461" t="str">
            <v>LAURA</v>
          </cell>
          <cell r="D461" t="str">
            <v>POLISPORTIVA SALF ALTOPADOVANA</v>
          </cell>
          <cell r="E461">
            <v>0</v>
          </cell>
          <cell r="F461">
            <v>2001</v>
          </cell>
          <cell r="G461">
            <v>0</v>
          </cell>
          <cell r="H461" t="str">
            <v>AF</v>
          </cell>
          <cell r="I461" t="str">
            <v>00145</v>
          </cell>
          <cell r="J461" t="str">
            <v>03604430</v>
          </cell>
        </row>
        <row r="462">
          <cell r="A462">
            <v>3603718</v>
          </cell>
          <cell r="B462" t="str">
            <v>CELSAN</v>
          </cell>
          <cell r="C462" t="str">
            <v>DENISE</v>
          </cell>
          <cell r="D462" t="str">
            <v>ATLETICA UNION CREAZZO A.S.D.</v>
          </cell>
          <cell r="E462">
            <v>0</v>
          </cell>
          <cell r="F462">
            <v>2001</v>
          </cell>
          <cell r="G462">
            <v>0</v>
          </cell>
          <cell r="H462" t="str">
            <v>AF</v>
          </cell>
          <cell r="I462" t="str">
            <v>00101</v>
          </cell>
          <cell r="J462" t="str">
            <v>03603718</v>
          </cell>
        </row>
        <row r="463">
          <cell r="A463">
            <v>3603227</v>
          </cell>
          <cell r="B463" t="str">
            <v>CENZATO</v>
          </cell>
          <cell r="C463" t="str">
            <v>ALICE</v>
          </cell>
          <cell r="D463" t="str">
            <v>ATLETICA TRISSINO</v>
          </cell>
          <cell r="E463">
            <v>0</v>
          </cell>
          <cell r="F463">
            <v>2001</v>
          </cell>
          <cell r="G463">
            <v>0</v>
          </cell>
          <cell r="H463" t="str">
            <v>AF</v>
          </cell>
          <cell r="I463" t="str">
            <v>00230</v>
          </cell>
          <cell r="J463" t="str">
            <v>03603227</v>
          </cell>
        </row>
        <row r="464">
          <cell r="A464">
            <v>3601078</v>
          </cell>
          <cell r="B464" t="str">
            <v>CERANTOLA</v>
          </cell>
          <cell r="C464" t="str">
            <v>MARTA</v>
          </cell>
          <cell r="D464" t="str">
            <v>C.S.I. TEZZE SUL BRENTA</v>
          </cell>
          <cell r="E464">
            <v>0</v>
          </cell>
          <cell r="F464">
            <v>2002</v>
          </cell>
          <cell r="G464">
            <v>0</v>
          </cell>
          <cell r="H464" t="str">
            <v>AF</v>
          </cell>
          <cell r="I464" t="str">
            <v>00134</v>
          </cell>
          <cell r="J464" t="str">
            <v>03601078</v>
          </cell>
        </row>
        <row r="465">
          <cell r="A465">
            <v>3602599</v>
          </cell>
          <cell r="B465" t="str">
            <v>CHIARELLO</v>
          </cell>
          <cell r="C465" t="str">
            <v>ELENA</v>
          </cell>
          <cell r="D465" t="str">
            <v>ATLETICA MONTECCHIO MAGGIORE</v>
          </cell>
          <cell r="E465">
            <v>0</v>
          </cell>
          <cell r="F465">
            <v>2002</v>
          </cell>
          <cell r="G465">
            <v>0</v>
          </cell>
          <cell r="H465" t="str">
            <v>AF</v>
          </cell>
          <cell r="I465" t="str">
            <v>00346</v>
          </cell>
          <cell r="J465" t="str">
            <v>03602599</v>
          </cell>
        </row>
        <row r="466">
          <cell r="A466">
            <v>3604208</v>
          </cell>
          <cell r="B466" t="str">
            <v>COMPARIN</v>
          </cell>
          <cell r="C466" t="str">
            <v>IRENE</v>
          </cell>
          <cell r="D466" t="str">
            <v>CSI ATLETICA COLLI BERICI A.S.D.</v>
          </cell>
          <cell r="E466">
            <v>0</v>
          </cell>
          <cell r="F466">
            <v>2002</v>
          </cell>
          <cell r="G466">
            <v>0</v>
          </cell>
          <cell r="H466" t="str">
            <v>AF</v>
          </cell>
          <cell r="I466" t="str">
            <v>00070</v>
          </cell>
          <cell r="J466" t="str">
            <v>03604208</v>
          </cell>
        </row>
        <row r="467">
          <cell r="A467">
            <v>3604556</v>
          </cell>
          <cell r="B467" t="str">
            <v>COSTA</v>
          </cell>
          <cell r="C467" t="str">
            <v>MIRIAM</v>
          </cell>
          <cell r="D467" t="str">
            <v>CSI ATLETICA COLLI BERICI A.S.D.</v>
          </cell>
          <cell r="E467">
            <v>0</v>
          </cell>
          <cell r="F467">
            <v>2002</v>
          </cell>
          <cell r="G467">
            <v>0</v>
          </cell>
          <cell r="H467" t="str">
            <v>AF</v>
          </cell>
          <cell r="I467" t="str">
            <v>00070</v>
          </cell>
          <cell r="J467" t="str">
            <v>03604556</v>
          </cell>
        </row>
        <row r="468">
          <cell r="A468">
            <v>3603512</v>
          </cell>
          <cell r="B468" t="str">
            <v>CREMASCO</v>
          </cell>
          <cell r="C468" t="str">
            <v>GLORIA</v>
          </cell>
          <cell r="D468" t="str">
            <v>U.S. SUMMANO</v>
          </cell>
          <cell r="E468">
            <v>0</v>
          </cell>
          <cell r="F468">
            <v>2002</v>
          </cell>
          <cell r="G468">
            <v>0</v>
          </cell>
          <cell r="H468" t="str">
            <v>AF</v>
          </cell>
          <cell r="I468" t="str">
            <v>00137</v>
          </cell>
          <cell r="J468" t="str">
            <v>03603512</v>
          </cell>
        </row>
        <row r="469">
          <cell r="A469">
            <v>3603275</v>
          </cell>
          <cell r="B469" t="str">
            <v>CROTONE</v>
          </cell>
          <cell r="C469" t="str">
            <v>BENEDETTA</v>
          </cell>
          <cell r="D469" t="str">
            <v>A.P.D. VALDAGNO</v>
          </cell>
          <cell r="E469">
            <v>0</v>
          </cell>
          <cell r="F469">
            <v>2002</v>
          </cell>
          <cell r="G469">
            <v>0</v>
          </cell>
          <cell r="H469" t="str">
            <v>AF</v>
          </cell>
          <cell r="I469" t="str">
            <v>00135</v>
          </cell>
          <cell r="J469" t="str">
            <v>03603275</v>
          </cell>
        </row>
        <row r="470">
          <cell r="A470">
            <v>3604063</v>
          </cell>
          <cell r="B470" t="str">
            <v>DAL SANTO</v>
          </cell>
          <cell r="C470" t="str">
            <v>JESSICA</v>
          </cell>
          <cell r="D470" t="str">
            <v>U.S. SUMMANO</v>
          </cell>
          <cell r="E470">
            <v>0</v>
          </cell>
          <cell r="F470">
            <v>2001</v>
          </cell>
          <cell r="G470">
            <v>0</v>
          </cell>
          <cell r="H470" t="str">
            <v>AF</v>
          </cell>
          <cell r="I470" t="str">
            <v>00137</v>
          </cell>
          <cell r="J470" t="str">
            <v>03604063</v>
          </cell>
        </row>
        <row r="471">
          <cell r="A471">
            <v>3604215</v>
          </cell>
          <cell r="B471" t="str">
            <v>DAL ZOVO</v>
          </cell>
          <cell r="C471" t="str">
            <v>SOFIA</v>
          </cell>
          <cell r="D471" t="str">
            <v>CSI ATLETICA COLLI BERICI A.S.D.</v>
          </cell>
          <cell r="E471">
            <v>0</v>
          </cell>
          <cell r="F471">
            <v>2002</v>
          </cell>
          <cell r="G471">
            <v>0</v>
          </cell>
          <cell r="H471" t="str">
            <v>AF</v>
          </cell>
          <cell r="I471" t="str">
            <v>00070</v>
          </cell>
          <cell r="J471" t="str">
            <v>03604215</v>
          </cell>
        </row>
        <row r="472">
          <cell r="A472">
            <v>3603959</v>
          </cell>
          <cell r="B472" t="str">
            <v>DALLA POZZA</v>
          </cell>
          <cell r="C472" t="str">
            <v>FRANCESCA</v>
          </cell>
          <cell r="D472" t="str">
            <v>POLISPORTIVA DUEVILLE</v>
          </cell>
          <cell r="E472">
            <v>0</v>
          </cell>
          <cell r="F472">
            <v>2002</v>
          </cell>
          <cell r="G472">
            <v>0</v>
          </cell>
          <cell r="H472" t="str">
            <v>AF</v>
          </cell>
          <cell r="I472" t="str">
            <v>00112</v>
          </cell>
          <cell r="J472" t="str">
            <v>03603959</v>
          </cell>
        </row>
        <row r="473">
          <cell r="A473">
            <v>3602767</v>
          </cell>
          <cell r="B473" t="str">
            <v>DELL'AVERSANA</v>
          </cell>
          <cell r="C473" t="str">
            <v>SARA</v>
          </cell>
          <cell r="D473" t="str">
            <v>ATLETICA UNION CREAZZO A.S.D.</v>
          </cell>
          <cell r="E473">
            <v>0</v>
          </cell>
          <cell r="F473">
            <v>2001</v>
          </cell>
          <cell r="G473">
            <v>0</v>
          </cell>
          <cell r="H473" t="str">
            <v>AF</v>
          </cell>
          <cell r="I473" t="str">
            <v>00101</v>
          </cell>
          <cell r="J473" t="str">
            <v>03602767</v>
          </cell>
        </row>
        <row r="474">
          <cell r="A474">
            <v>3602601</v>
          </cell>
          <cell r="B474" t="str">
            <v>ESHILLONU</v>
          </cell>
          <cell r="C474" t="str">
            <v>NGOZI LINDA</v>
          </cell>
          <cell r="D474" t="str">
            <v>ATLETICA MONTECCHIO MAGGIORE</v>
          </cell>
          <cell r="E474">
            <v>0</v>
          </cell>
          <cell r="F474">
            <v>2001</v>
          </cell>
          <cell r="G474">
            <v>0</v>
          </cell>
          <cell r="H474" t="str">
            <v>AF</v>
          </cell>
          <cell r="I474" t="str">
            <v>00346</v>
          </cell>
          <cell r="J474" t="str">
            <v>03602601</v>
          </cell>
        </row>
        <row r="475">
          <cell r="A475">
            <v>3603053</v>
          </cell>
          <cell r="B475" t="str">
            <v>EZEOBI</v>
          </cell>
          <cell r="C475" t="str">
            <v>MARYROSE GINIKACHUKWU</v>
          </cell>
          <cell r="D475" t="str">
            <v>ATLETICA ARZIGNANO</v>
          </cell>
          <cell r="E475">
            <v>0</v>
          </cell>
          <cell r="F475">
            <v>2001</v>
          </cell>
          <cell r="G475">
            <v>0</v>
          </cell>
          <cell r="H475" t="str">
            <v>AF</v>
          </cell>
          <cell r="I475" t="str">
            <v>00131</v>
          </cell>
          <cell r="J475" t="str">
            <v>03603053</v>
          </cell>
        </row>
        <row r="476">
          <cell r="A476">
            <v>3603513</v>
          </cell>
          <cell r="B476" t="str">
            <v>FACCIN</v>
          </cell>
          <cell r="C476" t="str">
            <v>MARIA</v>
          </cell>
          <cell r="D476" t="str">
            <v>U.S. SUMMANO</v>
          </cell>
          <cell r="E476">
            <v>0</v>
          </cell>
          <cell r="F476">
            <v>2002</v>
          </cell>
          <cell r="G476">
            <v>0</v>
          </cell>
          <cell r="H476" t="str">
            <v>AF</v>
          </cell>
          <cell r="I476" t="str">
            <v>00137</v>
          </cell>
          <cell r="J476" t="str">
            <v>03603513</v>
          </cell>
        </row>
        <row r="477">
          <cell r="A477">
            <v>3603967</v>
          </cell>
          <cell r="B477" t="str">
            <v>FASSINA</v>
          </cell>
          <cell r="C477" t="str">
            <v>ALESSANDRA</v>
          </cell>
          <cell r="D477" t="str">
            <v>POLISPORTIVA DUEVILLE</v>
          </cell>
          <cell r="E477">
            <v>0</v>
          </cell>
          <cell r="F477">
            <v>2001</v>
          </cell>
          <cell r="G477">
            <v>0</v>
          </cell>
          <cell r="H477" t="str">
            <v>AF</v>
          </cell>
          <cell r="I477" t="str">
            <v>00112</v>
          </cell>
          <cell r="J477" t="str">
            <v>03603967</v>
          </cell>
        </row>
        <row r="478">
          <cell r="A478">
            <v>3603675</v>
          </cell>
          <cell r="B478" t="str">
            <v>FEDELE</v>
          </cell>
          <cell r="C478" t="str">
            <v>VERONICA</v>
          </cell>
          <cell r="D478" t="str">
            <v>A.P.D. VALDAGNO</v>
          </cell>
          <cell r="E478">
            <v>0</v>
          </cell>
          <cell r="F478">
            <v>2002</v>
          </cell>
          <cell r="G478">
            <v>0</v>
          </cell>
          <cell r="H478" t="str">
            <v>AF</v>
          </cell>
          <cell r="I478" t="str">
            <v>00135</v>
          </cell>
          <cell r="J478" t="str">
            <v>03603675</v>
          </cell>
        </row>
        <row r="479">
          <cell r="A479">
            <v>3603024</v>
          </cell>
          <cell r="B479" t="str">
            <v>FRANCIS</v>
          </cell>
          <cell r="C479" t="str">
            <v>ANITA</v>
          </cell>
          <cell r="D479" t="str">
            <v>ATLETICA UNION CREAZZO A.S.D.</v>
          </cell>
          <cell r="E479">
            <v>0</v>
          </cell>
          <cell r="F479">
            <v>2002</v>
          </cell>
          <cell r="G479">
            <v>0</v>
          </cell>
          <cell r="H479" t="str">
            <v>AF</v>
          </cell>
          <cell r="I479" t="str">
            <v>00101</v>
          </cell>
          <cell r="J479" t="str">
            <v>03603024</v>
          </cell>
        </row>
        <row r="480">
          <cell r="A480">
            <v>3603278</v>
          </cell>
          <cell r="B480" t="str">
            <v>GARBIN</v>
          </cell>
          <cell r="C480" t="str">
            <v>BIANCA</v>
          </cell>
          <cell r="D480" t="str">
            <v>A.P.D. VALDAGNO</v>
          </cell>
          <cell r="E480">
            <v>0</v>
          </cell>
          <cell r="F480">
            <v>2001</v>
          </cell>
          <cell r="G480">
            <v>0</v>
          </cell>
          <cell r="H480" t="str">
            <v>AF</v>
          </cell>
          <cell r="I480" t="str">
            <v>00135</v>
          </cell>
          <cell r="J480" t="str">
            <v>03603278</v>
          </cell>
        </row>
        <row r="481">
          <cell r="A481">
            <v>3603064</v>
          </cell>
          <cell r="B481" t="str">
            <v>GHIOTTO</v>
          </cell>
          <cell r="C481" t="str">
            <v>ROSSELLA</v>
          </cell>
          <cell r="D481" t="str">
            <v>ATLETICA ARZIGNANO</v>
          </cell>
          <cell r="E481">
            <v>0</v>
          </cell>
          <cell r="F481">
            <v>2002</v>
          </cell>
          <cell r="G481">
            <v>0</v>
          </cell>
          <cell r="H481" t="str">
            <v>AF</v>
          </cell>
          <cell r="I481" t="str">
            <v>00131</v>
          </cell>
          <cell r="J481" t="str">
            <v>03603064</v>
          </cell>
        </row>
        <row r="482">
          <cell r="A482">
            <v>3604586</v>
          </cell>
          <cell r="B482" t="str">
            <v>GIACHIN</v>
          </cell>
          <cell r="C482" t="str">
            <v>ANNA</v>
          </cell>
          <cell r="D482" t="str">
            <v>POLISPORTIVA SALF ALTOPADOVANA</v>
          </cell>
          <cell r="E482">
            <v>0</v>
          </cell>
          <cell r="F482">
            <v>2002</v>
          </cell>
          <cell r="G482">
            <v>0</v>
          </cell>
          <cell r="H482" t="str">
            <v>AF</v>
          </cell>
          <cell r="I482" t="str">
            <v>00145</v>
          </cell>
          <cell r="J482" t="str">
            <v>03604586</v>
          </cell>
        </row>
        <row r="483">
          <cell r="A483">
            <v>3604860</v>
          </cell>
          <cell r="B483" t="str">
            <v>GIACOMAZZO</v>
          </cell>
          <cell r="C483" t="str">
            <v>FRANCESCA</v>
          </cell>
          <cell r="D483" t="str">
            <v>POLISPORTIVA SALF ALTOPADOVANA</v>
          </cell>
          <cell r="E483">
            <v>0</v>
          </cell>
          <cell r="F483">
            <v>2001</v>
          </cell>
          <cell r="G483">
            <v>0</v>
          </cell>
          <cell r="H483" t="str">
            <v>AF</v>
          </cell>
          <cell r="I483" t="str">
            <v>00145</v>
          </cell>
          <cell r="J483" t="str">
            <v>03604860</v>
          </cell>
        </row>
        <row r="484">
          <cell r="A484">
            <v>3607649</v>
          </cell>
          <cell r="B484" t="str">
            <v>GUGLIELMI</v>
          </cell>
          <cell r="C484" t="str">
            <v>LUCIA</v>
          </cell>
          <cell r="D484" t="str">
            <v>U.S. SUMMANO</v>
          </cell>
          <cell r="E484">
            <v>0</v>
          </cell>
          <cell r="F484">
            <v>2002</v>
          </cell>
          <cell r="G484">
            <v>0</v>
          </cell>
          <cell r="H484" t="str">
            <v>AF</v>
          </cell>
          <cell r="I484" t="str">
            <v>00137</v>
          </cell>
          <cell r="J484" t="str">
            <v>03607649</v>
          </cell>
        </row>
        <row r="485">
          <cell r="A485">
            <v>3603007</v>
          </cell>
          <cell r="B485" t="str">
            <v>ISOVSKI</v>
          </cell>
          <cell r="C485" t="str">
            <v>ADELISA</v>
          </cell>
          <cell r="D485" t="str">
            <v>ATLETICA ARZIGNANO</v>
          </cell>
          <cell r="E485">
            <v>0</v>
          </cell>
          <cell r="F485">
            <v>2002</v>
          </cell>
          <cell r="G485">
            <v>0</v>
          </cell>
          <cell r="H485" t="str">
            <v>AF</v>
          </cell>
          <cell r="I485" t="str">
            <v>00131</v>
          </cell>
          <cell r="J485" t="str">
            <v>03603007</v>
          </cell>
        </row>
        <row r="486">
          <cell r="A486">
            <v>3604865</v>
          </cell>
          <cell r="B486" t="str">
            <v>KOLLHOF</v>
          </cell>
          <cell r="C486" t="str">
            <v>IRENE</v>
          </cell>
          <cell r="D486" t="str">
            <v>POLISPORTIVA SALF ALTOPADOVANA</v>
          </cell>
          <cell r="E486">
            <v>0</v>
          </cell>
          <cell r="F486">
            <v>2001</v>
          </cell>
          <cell r="G486">
            <v>0</v>
          </cell>
          <cell r="H486" t="str">
            <v>AF</v>
          </cell>
          <cell r="I486" t="str">
            <v>00145</v>
          </cell>
          <cell r="J486" t="str">
            <v>03604865</v>
          </cell>
        </row>
        <row r="487">
          <cell r="A487">
            <v>3602786</v>
          </cell>
          <cell r="B487" t="str">
            <v>LAGO</v>
          </cell>
          <cell r="C487" t="str">
            <v>VALENTINA</v>
          </cell>
          <cell r="D487" t="str">
            <v>C.S.I. TEZZE SUL BRENTA</v>
          </cell>
          <cell r="E487">
            <v>0</v>
          </cell>
          <cell r="F487">
            <v>2001</v>
          </cell>
          <cell r="G487">
            <v>0</v>
          </cell>
          <cell r="H487" t="str">
            <v>AF</v>
          </cell>
          <cell r="I487" t="str">
            <v>00134</v>
          </cell>
          <cell r="J487" t="str">
            <v>03602786</v>
          </cell>
        </row>
        <row r="488">
          <cell r="A488">
            <v>3603976</v>
          </cell>
          <cell r="B488" t="str">
            <v>LOBBA</v>
          </cell>
          <cell r="C488" t="str">
            <v>CHIARA</v>
          </cell>
          <cell r="D488" t="str">
            <v>POLISPORTIVA DUEVILLE</v>
          </cell>
          <cell r="E488">
            <v>0</v>
          </cell>
          <cell r="F488">
            <v>2001</v>
          </cell>
          <cell r="G488">
            <v>0</v>
          </cell>
          <cell r="H488" t="str">
            <v>AF</v>
          </cell>
          <cell r="I488" t="str">
            <v>00112</v>
          </cell>
          <cell r="J488" t="str">
            <v>03603976</v>
          </cell>
        </row>
        <row r="489">
          <cell r="A489">
            <v>3603235</v>
          </cell>
          <cell r="B489" t="str">
            <v>LORENZI</v>
          </cell>
          <cell r="C489" t="str">
            <v>ANITA</v>
          </cell>
          <cell r="D489" t="str">
            <v>ATLETICA TRISSINO</v>
          </cell>
          <cell r="E489">
            <v>0</v>
          </cell>
          <cell r="F489">
            <v>2002</v>
          </cell>
          <cell r="G489">
            <v>0</v>
          </cell>
          <cell r="H489" t="str">
            <v>AF</v>
          </cell>
          <cell r="I489" t="str">
            <v>00230</v>
          </cell>
          <cell r="J489" t="str">
            <v>03603235</v>
          </cell>
        </row>
        <row r="490">
          <cell r="A490">
            <v>3604821</v>
          </cell>
          <cell r="B490" t="str">
            <v>LOVATO</v>
          </cell>
          <cell r="C490" t="str">
            <v>SILVIA</v>
          </cell>
          <cell r="D490" t="str">
            <v>ATLETICA ARZIGNANO</v>
          </cell>
          <cell r="E490">
            <v>0</v>
          </cell>
          <cell r="F490">
            <v>2001</v>
          </cell>
          <cell r="G490">
            <v>0</v>
          </cell>
          <cell r="H490" t="str">
            <v>AF</v>
          </cell>
          <cell r="I490" t="str">
            <v>00131</v>
          </cell>
          <cell r="J490" t="str">
            <v>03604821</v>
          </cell>
        </row>
        <row r="491">
          <cell r="A491">
            <v>3603805</v>
          </cell>
          <cell r="B491" t="str">
            <v>MANU</v>
          </cell>
          <cell r="C491" t="str">
            <v>ODURO FLAVIA</v>
          </cell>
          <cell r="D491" t="str">
            <v>G.S. LEONICENA</v>
          </cell>
          <cell r="E491">
            <v>0</v>
          </cell>
          <cell r="F491">
            <v>2001</v>
          </cell>
          <cell r="G491">
            <v>0</v>
          </cell>
          <cell r="H491" t="str">
            <v>AF</v>
          </cell>
          <cell r="I491" t="str">
            <v>00136</v>
          </cell>
          <cell r="J491" t="str">
            <v>03603805</v>
          </cell>
        </row>
        <row r="492">
          <cell r="A492">
            <v>3604528</v>
          </cell>
          <cell r="B492" t="str">
            <v>MARINKOVIC</v>
          </cell>
          <cell r="C492" t="str">
            <v>MILICA</v>
          </cell>
          <cell r="D492" t="str">
            <v>AMICI DELL'ATLETICA VICENZA</v>
          </cell>
          <cell r="E492">
            <v>0</v>
          </cell>
          <cell r="F492">
            <v>2001</v>
          </cell>
          <cell r="G492">
            <v>0</v>
          </cell>
          <cell r="H492" t="str">
            <v>AF</v>
          </cell>
          <cell r="I492" t="str">
            <v>00265</v>
          </cell>
          <cell r="J492" t="str">
            <v>03604528</v>
          </cell>
        </row>
        <row r="493">
          <cell r="A493">
            <v>3602520</v>
          </cell>
          <cell r="B493" t="str">
            <v>MEGGIOLAN</v>
          </cell>
          <cell r="C493" t="str">
            <v>AURORA</v>
          </cell>
          <cell r="D493" t="str">
            <v>ATLETICA UNION CREAZZO A.S.D.</v>
          </cell>
          <cell r="E493">
            <v>0</v>
          </cell>
          <cell r="F493">
            <v>2002</v>
          </cell>
          <cell r="G493">
            <v>0</v>
          </cell>
          <cell r="H493" t="str">
            <v>AF</v>
          </cell>
          <cell r="I493" t="str">
            <v>00101</v>
          </cell>
          <cell r="J493" t="str">
            <v>03602520</v>
          </cell>
        </row>
        <row r="494">
          <cell r="A494">
            <v>3604033</v>
          </cell>
          <cell r="B494" t="str">
            <v>MENEGON</v>
          </cell>
          <cell r="C494" t="str">
            <v>ILARIA</v>
          </cell>
          <cell r="D494" t="str">
            <v>ATLETICA MONTECCHIO MAGGIORE</v>
          </cell>
          <cell r="E494">
            <v>0</v>
          </cell>
          <cell r="F494">
            <v>2002</v>
          </cell>
          <cell r="G494">
            <v>0</v>
          </cell>
          <cell r="H494" t="str">
            <v>AF</v>
          </cell>
          <cell r="I494" t="str">
            <v>00346</v>
          </cell>
          <cell r="J494" t="str">
            <v>03604033</v>
          </cell>
        </row>
        <row r="495">
          <cell r="A495">
            <v>3604032</v>
          </cell>
          <cell r="B495" t="str">
            <v>MERCANZIN</v>
          </cell>
          <cell r="C495" t="str">
            <v>MARIA</v>
          </cell>
          <cell r="D495" t="str">
            <v>ATLETICA MONTECCHIO MAGGIORE</v>
          </cell>
          <cell r="E495">
            <v>0</v>
          </cell>
          <cell r="F495">
            <v>2002</v>
          </cell>
          <cell r="G495">
            <v>0</v>
          </cell>
          <cell r="H495" t="str">
            <v>AF</v>
          </cell>
          <cell r="I495" t="str">
            <v>00346</v>
          </cell>
          <cell r="J495" t="str">
            <v>03604032</v>
          </cell>
        </row>
        <row r="496">
          <cell r="A496">
            <v>3604245</v>
          </cell>
          <cell r="B496" t="str">
            <v>MORONI</v>
          </cell>
          <cell r="C496" t="str">
            <v>ELEONORA</v>
          </cell>
          <cell r="D496" t="str">
            <v>CSI ATLETICA COLLI BERICI A.S.D.</v>
          </cell>
          <cell r="E496">
            <v>0</v>
          </cell>
          <cell r="F496">
            <v>2001</v>
          </cell>
          <cell r="G496">
            <v>0</v>
          </cell>
          <cell r="H496" t="str">
            <v>AF</v>
          </cell>
          <cell r="I496" t="str">
            <v>00070</v>
          </cell>
          <cell r="J496" t="str">
            <v>03604245</v>
          </cell>
        </row>
        <row r="497">
          <cell r="A497">
            <v>3603405</v>
          </cell>
          <cell r="B497" t="str">
            <v>MUNARI</v>
          </cell>
          <cell r="C497" t="str">
            <v>CHIARA ALBA</v>
          </cell>
          <cell r="D497" t="str">
            <v>ATLETICA UNION CREAZZO A.S.D.</v>
          </cell>
          <cell r="E497">
            <v>0</v>
          </cell>
          <cell r="F497">
            <v>2001</v>
          </cell>
          <cell r="G497">
            <v>0</v>
          </cell>
          <cell r="H497" t="str">
            <v>AF</v>
          </cell>
          <cell r="I497" t="str">
            <v>00101</v>
          </cell>
          <cell r="J497" t="str">
            <v>03603405</v>
          </cell>
        </row>
        <row r="498">
          <cell r="A498">
            <v>3603982</v>
          </cell>
          <cell r="B498" t="str">
            <v>MURARO</v>
          </cell>
          <cell r="C498" t="str">
            <v>MARIASOLE</v>
          </cell>
          <cell r="D498" t="str">
            <v>POLISPORTIVA DUEVILLE</v>
          </cell>
          <cell r="E498">
            <v>0</v>
          </cell>
          <cell r="F498">
            <v>2002</v>
          </cell>
          <cell r="G498">
            <v>0</v>
          </cell>
          <cell r="H498" t="str">
            <v>AF</v>
          </cell>
          <cell r="I498" t="str">
            <v>00112</v>
          </cell>
          <cell r="J498" t="str">
            <v>03603982</v>
          </cell>
        </row>
        <row r="499">
          <cell r="A499">
            <v>3602765</v>
          </cell>
          <cell r="B499" t="str">
            <v>PARLATO</v>
          </cell>
          <cell r="C499" t="str">
            <v>LETIZIA</v>
          </cell>
          <cell r="D499" t="str">
            <v>ATLETICA UNION CREAZZO A.S.D.</v>
          </cell>
          <cell r="E499">
            <v>0</v>
          </cell>
          <cell r="F499">
            <v>2002</v>
          </cell>
          <cell r="G499">
            <v>0</v>
          </cell>
          <cell r="H499" t="str">
            <v>AF</v>
          </cell>
          <cell r="I499" t="str">
            <v>00101</v>
          </cell>
          <cell r="J499" t="str">
            <v>03602765</v>
          </cell>
        </row>
        <row r="500">
          <cell r="A500">
            <v>3604175</v>
          </cell>
          <cell r="B500" t="str">
            <v>PAVAN</v>
          </cell>
          <cell r="C500" t="str">
            <v>MARTINA</v>
          </cell>
          <cell r="D500" t="str">
            <v>POLISPORTIVA SALF ALTOPADOVANA</v>
          </cell>
          <cell r="E500">
            <v>0</v>
          </cell>
          <cell r="F500">
            <v>2001</v>
          </cell>
          <cell r="G500">
            <v>0</v>
          </cell>
          <cell r="H500" t="str">
            <v>AF</v>
          </cell>
          <cell r="I500" t="str">
            <v>00145</v>
          </cell>
          <cell r="J500" t="str">
            <v>03604175</v>
          </cell>
        </row>
        <row r="501">
          <cell r="A501">
            <v>3604809</v>
          </cell>
          <cell r="B501" t="str">
            <v>PELLIZZARI</v>
          </cell>
          <cell r="C501" t="str">
            <v>ELEONORA</v>
          </cell>
          <cell r="D501" t="str">
            <v>ATLETICA ARZIGNANO</v>
          </cell>
          <cell r="E501">
            <v>0</v>
          </cell>
          <cell r="F501">
            <v>2001</v>
          </cell>
          <cell r="G501">
            <v>0</v>
          </cell>
          <cell r="H501" t="str">
            <v>AF</v>
          </cell>
          <cell r="I501" t="str">
            <v>00131</v>
          </cell>
          <cell r="J501" t="str">
            <v>03604809</v>
          </cell>
        </row>
        <row r="502">
          <cell r="A502">
            <v>3605845</v>
          </cell>
          <cell r="B502" t="str">
            <v>PERBELLINI</v>
          </cell>
          <cell r="C502" t="str">
            <v>LARA</v>
          </cell>
          <cell r="D502" t="str">
            <v>POLISPORTIVA DUEVILLE</v>
          </cell>
          <cell r="E502">
            <v>0</v>
          </cell>
          <cell r="F502">
            <v>2002</v>
          </cell>
          <cell r="G502">
            <v>0</v>
          </cell>
          <cell r="H502" t="str">
            <v>AF</v>
          </cell>
          <cell r="I502" t="str">
            <v>00112</v>
          </cell>
          <cell r="J502" t="str">
            <v>03605845</v>
          </cell>
        </row>
        <row r="503">
          <cell r="A503">
            <v>3604501</v>
          </cell>
          <cell r="B503" t="str">
            <v>PERONI</v>
          </cell>
          <cell r="C503" t="str">
            <v>GIOIA</v>
          </cell>
          <cell r="D503" t="str">
            <v>POL. DIL. MONTECCHIO PRECALCINO</v>
          </cell>
          <cell r="E503">
            <v>0</v>
          </cell>
          <cell r="F503">
            <v>2001</v>
          </cell>
          <cell r="G503">
            <v>0</v>
          </cell>
          <cell r="H503" t="str">
            <v>AF</v>
          </cell>
          <cell r="I503" t="str">
            <v>00004</v>
          </cell>
          <cell r="J503" t="str">
            <v>03604501</v>
          </cell>
        </row>
        <row r="504">
          <cell r="A504">
            <v>3604100</v>
          </cell>
          <cell r="B504" t="str">
            <v>PESAVENTO</v>
          </cell>
          <cell r="C504" t="str">
            <v>SIRIA</v>
          </cell>
          <cell r="D504" t="str">
            <v>POLISPORTIVA DUEVILLE</v>
          </cell>
          <cell r="E504">
            <v>0</v>
          </cell>
          <cell r="F504">
            <v>2002</v>
          </cell>
          <cell r="G504">
            <v>0</v>
          </cell>
          <cell r="H504" t="str">
            <v>AF</v>
          </cell>
          <cell r="I504" t="str">
            <v>00112</v>
          </cell>
          <cell r="J504" t="str">
            <v>03604100</v>
          </cell>
        </row>
        <row r="505">
          <cell r="A505">
            <v>3603121</v>
          </cell>
          <cell r="B505" t="str">
            <v>PIAZZA</v>
          </cell>
          <cell r="C505" t="str">
            <v>MAURA</v>
          </cell>
          <cell r="D505" t="str">
            <v>A.S.D. VALLI DEL PASUBIO</v>
          </cell>
          <cell r="E505">
            <v>0</v>
          </cell>
          <cell r="F505">
            <v>2001</v>
          </cell>
          <cell r="G505">
            <v>0</v>
          </cell>
          <cell r="H505" t="str">
            <v>AF</v>
          </cell>
          <cell r="I505" t="str">
            <v>00073</v>
          </cell>
          <cell r="J505" t="str">
            <v>03603121</v>
          </cell>
        </row>
        <row r="506">
          <cell r="A506">
            <v>3603086</v>
          </cell>
          <cell r="B506" t="str">
            <v>PIEROPAN</v>
          </cell>
          <cell r="C506" t="str">
            <v>MICHELA</v>
          </cell>
          <cell r="D506" t="str">
            <v>ATLETICA ARZIGNANO</v>
          </cell>
          <cell r="E506">
            <v>0</v>
          </cell>
          <cell r="F506">
            <v>2001</v>
          </cell>
          <cell r="G506">
            <v>0</v>
          </cell>
          <cell r="H506" t="str">
            <v>AF</v>
          </cell>
          <cell r="I506" t="str">
            <v>00131</v>
          </cell>
          <cell r="J506" t="str">
            <v>03603086</v>
          </cell>
        </row>
        <row r="507">
          <cell r="A507">
            <v>3602996</v>
          </cell>
          <cell r="B507" t="str">
            <v>PILLAN</v>
          </cell>
          <cell r="C507" t="str">
            <v>ELENA</v>
          </cell>
          <cell r="D507" t="str">
            <v>GRUPPO SPORTIVO ALPINI VICENZA</v>
          </cell>
          <cell r="E507">
            <v>0</v>
          </cell>
          <cell r="F507">
            <v>2002</v>
          </cell>
          <cell r="G507">
            <v>0</v>
          </cell>
          <cell r="H507" t="str">
            <v>AF</v>
          </cell>
          <cell r="I507" t="str">
            <v>00288</v>
          </cell>
          <cell r="J507" t="str">
            <v>03602996</v>
          </cell>
        </row>
        <row r="508">
          <cell r="A508">
            <v>3604861</v>
          </cell>
          <cell r="B508" t="str">
            <v>PIRAN</v>
          </cell>
          <cell r="C508" t="str">
            <v>SARAH</v>
          </cell>
          <cell r="D508" t="str">
            <v>POLISPORTIVA SALF ALTOPADOVANA</v>
          </cell>
          <cell r="E508">
            <v>0</v>
          </cell>
          <cell r="F508">
            <v>2001</v>
          </cell>
          <cell r="G508">
            <v>0</v>
          </cell>
          <cell r="H508" t="str">
            <v>AF</v>
          </cell>
          <cell r="I508" t="str">
            <v>00145</v>
          </cell>
          <cell r="J508" t="str">
            <v>03604861</v>
          </cell>
        </row>
        <row r="509">
          <cell r="A509">
            <v>3603122</v>
          </cell>
          <cell r="B509" t="str">
            <v>PIZZOLATO</v>
          </cell>
          <cell r="C509" t="str">
            <v>CHIARA</v>
          </cell>
          <cell r="D509" t="str">
            <v>A.S.D. VALLI DEL PASUBIO</v>
          </cell>
          <cell r="E509">
            <v>0</v>
          </cell>
          <cell r="F509">
            <v>2002</v>
          </cell>
          <cell r="G509">
            <v>0</v>
          </cell>
          <cell r="H509" t="str">
            <v>AF</v>
          </cell>
          <cell r="I509" t="str">
            <v>00073</v>
          </cell>
          <cell r="J509" t="str">
            <v>03603122</v>
          </cell>
        </row>
        <row r="510">
          <cell r="A510">
            <v>3603704</v>
          </cell>
          <cell r="B510" t="str">
            <v>PRETTO</v>
          </cell>
          <cell r="C510" t="str">
            <v>ASIA</v>
          </cell>
          <cell r="D510" t="str">
            <v>A.P.D. VALDAGNO</v>
          </cell>
          <cell r="E510">
            <v>0</v>
          </cell>
          <cell r="F510">
            <v>2001</v>
          </cell>
          <cell r="G510">
            <v>0</v>
          </cell>
          <cell r="H510" t="str">
            <v>AF</v>
          </cell>
          <cell r="I510" t="str">
            <v>00135</v>
          </cell>
          <cell r="J510" t="str">
            <v>03603704</v>
          </cell>
        </row>
        <row r="511">
          <cell r="A511">
            <v>3603292</v>
          </cell>
          <cell r="B511" t="str">
            <v>RENIERO</v>
          </cell>
          <cell r="C511" t="str">
            <v>LINDA</v>
          </cell>
          <cell r="D511" t="str">
            <v>A.P.D. VALDAGNO</v>
          </cell>
          <cell r="E511">
            <v>0</v>
          </cell>
          <cell r="F511">
            <v>2001</v>
          </cell>
          <cell r="G511">
            <v>0</v>
          </cell>
          <cell r="H511" t="str">
            <v>AF</v>
          </cell>
          <cell r="I511" t="str">
            <v>00135</v>
          </cell>
          <cell r="J511" t="str">
            <v>03603292</v>
          </cell>
        </row>
        <row r="512">
          <cell r="A512">
            <v>3602780</v>
          </cell>
          <cell r="B512" t="str">
            <v>RIGONI</v>
          </cell>
          <cell r="C512" t="str">
            <v>LARA</v>
          </cell>
          <cell r="D512" t="str">
            <v>C.S.I. TEZZE SUL BRENTA</v>
          </cell>
          <cell r="E512">
            <v>0</v>
          </cell>
          <cell r="F512">
            <v>2001</v>
          </cell>
          <cell r="G512">
            <v>0</v>
          </cell>
          <cell r="H512" t="str">
            <v>AF</v>
          </cell>
          <cell r="I512" t="str">
            <v>00134</v>
          </cell>
          <cell r="J512" t="str">
            <v>03602780</v>
          </cell>
        </row>
        <row r="513">
          <cell r="A513">
            <v>3603293</v>
          </cell>
          <cell r="B513" t="str">
            <v>ROSSATO</v>
          </cell>
          <cell r="C513" t="str">
            <v>ERIKA</v>
          </cell>
          <cell r="D513" t="str">
            <v>A.P.D. VALDAGNO</v>
          </cell>
          <cell r="E513">
            <v>0</v>
          </cell>
          <cell r="F513">
            <v>2001</v>
          </cell>
          <cell r="G513">
            <v>0</v>
          </cell>
          <cell r="H513" t="str">
            <v>AF</v>
          </cell>
          <cell r="I513" t="str">
            <v>00135</v>
          </cell>
          <cell r="J513" t="str">
            <v>03603293</v>
          </cell>
        </row>
        <row r="514">
          <cell r="A514">
            <v>3603997</v>
          </cell>
          <cell r="B514" t="str">
            <v>SACCARDO</v>
          </cell>
          <cell r="C514" t="str">
            <v>MARIA CLELIA</v>
          </cell>
          <cell r="D514" t="str">
            <v>POLISPORTIVA DUEVILLE</v>
          </cell>
          <cell r="E514">
            <v>0</v>
          </cell>
          <cell r="F514">
            <v>2002</v>
          </cell>
          <cell r="G514">
            <v>0</v>
          </cell>
          <cell r="H514" t="str">
            <v>AF</v>
          </cell>
          <cell r="I514" t="str">
            <v>00112</v>
          </cell>
          <cell r="J514" t="str">
            <v>03603997</v>
          </cell>
        </row>
        <row r="515">
          <cell r="A515">
            <v>3607424</v>
          </cell>
          <cell r="B515" t="str">
            <v>SANTINI</v>
          </cell>
          <cell r="C515" t="str">
            <v>LINDA</v>
          </cell>
          <cell r="D515" t="str">
            <v>SPAZI VERDI</v>
          </cell>
          <cell r="E515">
            <v>0</v>
          </cell>
          <cell r="F515">
            <v>2001</v>
          </cell>
          <cell r="G515">
            <v>0</v>
          </cell>
          <cell r="H515" t="str">
            <v>AF</v>
          </cell>
          <cell r="I515" t="str">
            <v>00298</v>
          </cell>
          <cell r="J515" t="str">
            <v>03607424</v>
          </cell>
        </row>
        <row r="516">
          <cell r="A516">
            <v>3604253</v>
          </cell>
          <cell r="B516" t="str">
            <v>SCALZOTTO</v>
          </cell>
          <cell r="C516" t="str">
            <v>ANNARITA</v>
          </cell>
          <cell r="D516" t="str">
            <v>CSI ATLETICA COLLI BERICI A.S.D.</v>
          </cell>
          <cell r="E516">
            <v>0</v>
          </cell>
          <cell r="F516">
            <v>2002</v>
          </cell>
          <cell r="G516">
            <v>0</v>
          </cell>
          <cell r="H516" t="str">
            <v>AF</v>
          </cell>
          <cell r="I516" t="str">
            <v>00070</v>
          </cell>
          <cell r="J516" t="str">
            <v>03604253</v>
          </cell>
        </row>
        <row r="517">
          <cell r="A517">
            <v>3603244</v>
          </cell>
          <cell r="B517" t="str">
            <v>SEGATO</v>
          </cell>
          <cell r="C517" t="str">
            <v>ERJA</v>
          </cell>
          <cell r="D517" t="str">
            <v>ATLETICA TRISSINO</v>
          </cell>
          <cell r="E517">
            <v>0</v>
          </cell>
          <cell r="F517">
            <v>2001</v>
          </cell>
          <cell r="G517">
            <v>0</v>
          </cell>
          <cell r="H517" t="str">
            <v>AF</v>
          </cell>
          <cell r="I517" t="str">
            <v>00230</v>
          </cell>
          <cell r="J517" t="str">
            <v>03603244</v>
          </cell>
        </row>
        <row r="518">
          <cell r="A518">
            <v>3603099</v>
          </cell>
          <cell r="B518" t="str">
            <v>SIGNORATO</v>
          </cell>
          <cell r="C518" t="str">
            <v>MARTA</v>
          </cell>
          <cell r="D518" t="str">
            <v>ATLETICA ARZIGNANO</v>
          </cell>
          <cell r="E518">
            <v>0</v>
          </cell>
          <cell r="F518">
            <v>2002</v>
          </cell>
          <cell r="G518">
            <v>0</v>
          </cell>
          <cell r="H518" t="str">
            <v>AF</v>
          </cell>
          <cell r="I518" t="str">
            <v>00131</v>
          </cell>
          <cell r="J518" t="str">
            <v>03603099</v>
          </cell>
        </row>
        <row r="519">
          <cell r="A519">
            <v>3604815</v>
          </cell>
          <cell r="B519" t="str">
            <v>SPEZZAPRIA</v>
          </cell>
          <cell r="C519" t="str">
            <v>ANNA</v>
          </cell>
          <cell r="D519" t="str">
            <v>A.S.D. VALLI DEL PASUBIO</v>
          </cell>
          <cell r="E519">
            <v>0</v>
          </cell>
          <cell r="F519">
            <v>2002</v>
          </cell>
          <cell r="G519">
            <v>0</v>
          </cell>
          <cell r="H519" t="str">
            <v>AF</v>
          </cell>
          <cell r="I519" t="str">
            <v>00073</v>
          </cell>
          <cell r="J519" t="str">
            <v>03604815</v>
          </cell>
        </row>
        <row r="520">
          <cell r="A520">
            <v>3603593</v>
          </cell>
          <cell r="B520" t="str">
            <v>STERCHELE</v>
          </cell>
          <cell r="C520" t="str">
            <v>ADELE</v>
          </cell>
          <cell r="D520" t="str">
            <v>AMICI DELL'ATLETICA VICENZA</v>
          </cell>
          <cell r="E520">
            <v>0</v>
          </cell>
          <cell r="F520">
            <v>2002</v>
          </cell>
          <cell r="G520">
            <v>0</v>
          </cell>
          <cell r="H520" t="str">
            <v>AF</v>
          </cell>
          <cell r="I520" t="str">
            <v>00265</v>
          </cell>
          <cell r="J520" t="str">
            <v>03603593</v>
          </cell>
        </row>
        <row r="521">
          <cell r="A521">
            <v>3604103</v>
          </cell>
          <cell r="B521" t="str">
            <v>TAVELLA</v>
          </cell>
          <cell r="C521" t="str">
            <v>GIORGIA</v>
          </cell>
          <cell r="D521" t="str">
            <v>POLISPORTIVA DUEVILLE</v>
          </cell>
          <cell r="E521">
            <v>0</v>
          </cell>
          <cell r="F521">
            <v>2001</v>
          </cell>
          <cell r="G521">
            <v>0</v>
          </cell>
          <cell r="H521" t="str">
            <v>AF</v>
          </cell>
          <cell r="I521" t="str">
            <v>00112</v>
          </cell>
          <cell r="J521" t="str">
            <v>03604103</v>
          </cell>
        </row>
        <row r="522">
          <cell r="A522">
            <v>3601088</v>
          </cell>
          <cell r="B522" t="str">
            <v>VANGELISTA</v>
          </cell>
          <cell r="C522" t="str">
            <v>SILVIA</v>
          </cell>
          <cell r="D522" t="str">
            <v>C.S.I. TEZZE SUL BRENTA</v>
          </cell>
          <cell r="E522">
            <v>0</v>
          </cell>
          <cell r="F522">
            <v>2002</v>
          </cell>
          <cell r="G522">
            <v>0</v>
          </cell>
          <cell r="H522" t="str">
            <v>AF</v>
          </cell>
          <cell r="I522" t="str">
            <v>00134</v>
          </cell>
          <cell r="J522" t="str">
            <v>03601088</v>
          </cell>
        </row>
        <row r="523">
          <cell r="A523">
            <v>3603517</v>
          </cell>
          <cell r="B523" t="str">
            <v>VERONA</v>
          </cell>
          <cell r="C523" t="str">
            <v>ELENA</v>
          </cell>
          <cell r="D523" t="str">
            <v>U.S. SUMMANO</v>
          </cell>
          <cell r="E523">
            <v>0</v>
          </cell>
          <cell r="F523">
            <v>2002</v>
          </cell>
          <cell r="G523">
            <v>0</v>
          </cell>
          <cell r="H523" t="str">
            <v>AF</v>
          </cell>
          <cell r="I523" t="str">
            <v>00137</v>
          </cell>
          <cell r="J523" t="str">
            <v>03603517</v>
          </cell>
        </row>
        <row r="524">
          <cell r="A524">
            <v>3607461</v>
          </cell>
          <cell r="B524" t="str">
            <v>ZANON</v>
          </cell>
          <cell r="C524" t="str">
            <v>VERONICA</v>
          </cell>
          <cell r="D524" t="str">
            <v>POLISPORTIVA SALF ALTOPADOVANA</v>
          </cell>
          <cell r="E524">
            <v>0</v>
          </cell>
          <cell r="F524">
            <v>2001</v>
          </cell>
          <cell r="G524">
            <v>0</v>
          </cell>
          <cell r="H524" t="str">
            <v>AF</v>
          </cell>
          <cell r="I524" t="str">
            <v>00145</v>
          </cell>
          <cell r="J524" t="str">
            <v>03607461</v>
          </cell>
        </row>
        <row r="525">
          <cell r="A525">
            <v>3604581</v>
          </cell>
          <cell r="B525" t="str">
            <v>AGU</v>
          </cell>
          <cell r="C525" t="str">
            <v>CHINEDU</v>
          </cell>
          <cell r="D525" t="str">
            <v>ATLETICA UNION CREAZZO A.S.D.</v>
          </cell>
          <cell r="E525">
            <v>0</v>
          </cell>
          <cell r="F525">
            <v>2001</v>
          </cell>
          <cell r="G525">
            <v>0</v>
          </cell>
          <cell r="H525" t="str">
            <v>AM</v>
          </cell>
          <cell r="I525" t="str">
            <v>00101</v>
          </cell>
          <cell r="J525" t="str">
            <v>03604581</v>
          </cell>
        </row>
        <row r="526">
          <cell r="A526">
            <v>3604527</v>
          </cell>
          <cell r="B526" t="str">
            <v>ALLEGRETTA</v>
          </cell>
          <cell r="C526" t="str">
            <v>FRANCESCO</v>
          </cell>
          <cell r="D526" t="str">
            <v>AMICI DELL'ATLETICA VICENZA</v>
          </cell>
          <cell r="E526">
            <v>0</v>
          </cell>
          <cell r="F526">
            <v>2002</v>
          </cell>
          <cell r="G526">
            <v>0</v>
          </cell>
          <cell r="H526" t="str">
            <v>AM</v>
          </cell>
          <cell r="I526" t="str">
            <v>00265</v>
          </cell>
          <cell r="J526" t="str">
            <v>03604527</v>
          </cell>
        </row>
        <row r="527">
          <cell r="A527">
            <v>3605211</v>
          </cell>
          <cell r="B527" t="str">
            <v>ANTONELLO</v>
          </cell>
          <cell r="C527" t="str">
            <v>ANAS</v>
          </cell>
          <cell r="D527" t="str">
            <v>CSI ATLETICA COLLI BERICI A.S.D.</v>
          </cell>
          <cell r="E527">
            <v>0</v>
          </cell>
          <cell r="F527">
            <v>2002</v>
          </cell>
          <cell r="G527">
            <v>0</v>
          </cell>
          <cell r="H527" t="str">
            <v>AM</v>
          </cell>
          <cell r="I527" t="str">
            <v>00070</v>
          </cell>
          <cell r="J527" t="str">
            <v>03605211</v>
          </cell>
        </row>
        <row r="528">
          <cell r="A528">
            <v>3603542</v>
          </cell>
          <cell r="B528" t="str">
            <v>ATTARDO PARRINELLO</v>
          </cell>
          <cell r="C528" t="str">
            <v>DIEGO</v>
          </cell>
          <cell r="D528" t="str">
            <v>AMICI DELL'ATLETICA VICENZA</v>
          </cell>
          <cell r="E528">
            <v>0</v>
          </cell>
          <cell r="F528">
            <v>2002</v>
          </cell>
          <cell r="G528">
            <v>0</v>
          </cell>
          <cell r="H528" t="str">
            <v>AM</v>
          </cell>
          <cell r="I528" t="str">
            <v>00265</v>
          </cell>
          <cell r="J528" t="str">
            <v>03603542</v>
          </cell>
        </row>
        <row r="529">
          <cell r="A529">
            <v>3603031</v>
          </cell>
          <cell r="B529" t="str">
            <v>BALSEMIN</v>
          </cell>
          <cell r="C529" t="str">
            <v>ENRICO</v>
          </cell>
          <cell r="D529" t="str">
            <v>ATLETICA ARZIGNANO</v>
          </cell>
          <cell r="E529">
            <v>0</v>
          </cell>
          <cell r="F529">
            <v>2002</v>
          </cell>
          <cell r="G529">
            <v>0</v>
          </cell>
          <cell r="H529" t="str">
            <v>AM</v>
          </cell>
          <cell r="I529" t="str">
            <v>00131</v>
          </cell>
          <cell r="J529" t="str">
            <v>03603031</v>
          </cell>
        </row>
        <row r="530">
          <cell r="A530">
            <v>3605822</v>
          </cell>
          <cell r="B530" t="str">
            <v>BARCARO</v>
          </cell>
          <cell r="C530" t="str">
            <v>STEFANO</v>
          </cell>
          <cell r="D530" t="str">
            <v>POLISPORTIVA DUEVILLE</v>
          </cell>
          <cell r="E530">
            <v>0</v>
          </cell>
          <cell r="F530">
            <v>2001</v>
          </cell>
          <cell r="G530">
            <v>0</v>
          </cell>
          <cell r="H530" t="str">
            <v>AM</v>
          </cell>
          <cell r="I530" t="str">
            <v>00112</v>
          </cell>
          <cell r="J530" t="str">
            <v>03605822</v>
          </cell>
        </row>
        <row r="531">
          <cell r="A531">
            <v>3603262</v>
          </cell>
          <cell r="B531" t="str">
            <v>BATISTA PINHETO</v>
          </cell>
          <cell r="C531" t="str">
            <v>MARCIO FELIPE</v>
          </cell>
          <cell r="D531" t="str">
            <v>A.P.D. VALDAGNO</v>
          </cell>
          <cell r="E531">
            <v>0</v>
          </cell>
          <cell r="F531">
            <v>2002</v>
          </cell>
          <cell r="G531">
            <v>0</v>
          </cell>
          <cell r="H531" t="str">
            <v>AM</v>
          </cell>
          <cell r="I531" t="str">
            <v>00135</v>
          </cell>
          <cell r="J531" t="str">
            <v>03603262</v>
          </cell>
        </row>
        <row r="532">
          <cell r="A532">
            <v>3603677</v>
          </cell>
          <cell r="B532" t="str">
            <v>BATTISTELLA</v>
          </cell>
          <cell r="C532" t="str">
            <v>ANDREA</v>
          </cell>
          <cell r="D532" t="str">
            <v>C.S.I. TEZZE SUL BRENTA</v>
          </cell>
          <cell r="E532">
            <v>0</v>
          </cell>
          <cell r="F532">
            <v>2001</v>
          </cell>
          <cell r="G532">
            <v>0</v>
          </cell>
          <cell r="H532" t="str">
            <v>AM</v>
          </cell>
          <cell r="I532" t="str">
            <v>00134</v>
          </cell>
          <cell r="J532" t="str">
            <v>03603677</v>
          </cell>
        </row>
        <row r="533">
          <cell r="A533">
            <v>3604864</v>
          </cell>
          <cell r="B533" t="str">
            <v>BERGAMIN</v>
          </cell>
          <cell r="C533" t="str">
            <v>SEBASTIANO</v>
          </cell>
          <cell r="D533" t="str">
            <v>POLISPORTIVA SALF ALTOPADOVANA</v>
          </cell>
          <cell r="E533">
            <v>0</v>
          </cell>
          <cell r="F533">
            <v>2002</v>
          </cell>
          <cell r="G533">
            <v>0</v>
          </cell>
          <cell r="H533" t="str">
            <v>AM</v>
          </cell>
          <cell r="I533" t="str">
            <v>00145</v>
          </cell>
          <cell r="J533" t="str">
            <v>03604864</v>
          </cell>
        </row>
        <row r="534">
          <cell r="A534">
            <v>3603499</v>
          </cell>
          <cell r="B534" t="str">
            <v>BERTOLDO</v>
          </cell>
          <cell r="C534" t="str">
            <v>MICHELE</v>
          </cell>
          <cell r="D534" t="str">
            <v>U.S. SUMMANO</v>
          </cell>
          <cell r="E534">
            <v>0</v>
          </cell>
          <cell r="F534">
            <v>2001</v>
          </cell>
          <cell r="G534">
            <v>0</v>
          </cell>
          <cell r="H534" t="str">
            <v>AM</v>
          </cell>
          <cell r="I534" t="str">
            <v>00137</v>
          </cell>
          <cell r="J534" t="str">
            <v>03603499</v>
          </cell>
        </row>
        <row r="535">
          <cell r="A535">
            <v>3603265</v>
          </cell>
          <cell r="B535" t="str">
            <v>BOSCATO</v>
          </cell>
          <cell r="C535" t="str">
            <v>GIULIO</v>
          </cell>
          <cell r="D535" t="str">
            <v>A.P.D. VALDAGNO</v>
          </cell>
          <cell r="E535">
            <v>0</v>
          </cell>
          <cell r="F535">
            <v>2002</v>
          </cell>
          <cell r="G535">
            <v>0</v>
          </cell>
          <cell r="H535" t="str">
            <v>AM</v>
          </cell>
          <cell r="I535" t="str">
            <v>00135</v>
          </cell>
          <cell r="J535" t="str">
            <v>03603265</v>
          </cell>
        </row>
        <row r="536">
          <cell r="A536">
            <v>3604471</v>
          </cell>
          <cell r="B536" t="str">
            <v>BOSCHETTI</v>
          </cell>
          <cell r="C536" t="str">
            <v>MATTIA</v>
          </cell>
          <cell r="D536" t="str">
            <v>ATLETICA UNION CREAZZO A.S.D.</v>
          </cell>
          <cell r="E536">
            <v>0</v>
          </cell>
          <cell r="F536">
            <v>2002</v>
          </cell>
          <cell r="G536">
            <v>0</v>
          </cell>
          <cell r="H536" t="str">
            <v>AM</v>
          </cell>
          <cell r="I536" t="str">
            <v>00101</v>
          </cell>
          <cell r="J536" t="str">
            <v>03604471</v>
          </cell>
        </row>
        <row r="537">
          <cell r="A537">
            <v>3604275</v>
          </cell>
          <cell r="B537" t="str">
            <v>BOUKHALFA</v>
          </cell>
          <cell r="C537" t="str">
            <v>ABDELKADER</v>
          </cell>
          <cell r="D537" t="str">
            <v>CSI ATLETICA COLLI BERICI A.S.D.</v>
          </cell>
          <cell r="E537">
            <v>0</v>
          </cell>
          <cell r="F537">
            <v>2002</v>
          </cell>
          <cell r="G537">
            <v>0</v>
          </cell>
          <cell r="H537" t="str">
            <v>AM</v>
          </cell>
          <cell r="I537" t="str">
            <v>00070</v>
          </cell>
          <cell r="J537" t="str">
            <v>03604275</v>
          </cell>
        </row>
        <row r="538">
          <cell r="A538">
            <v>3602578</v>
          </cell>
          <cell r="B538" t="str">
            <v>BRESOLIN</v>
          </cell>
          <cell r="C538" t="str">
            <v>DAVIDE</v>
          </cell>
          <cell r="D538" t="str">
            <v>C.S.I. TEZZE SUL BRENTA</v>
          </cell>
          <cell r="E538">
            <v>0</v>
          </cell>
          <cell r="F538">
            <v>2001</v>
          </cell>
          <cell r="G538">
            <v>0</v>
          </cell>
          <cell r="H538" t="str">
            <v>AM</v>
          </cell>
          <cell r="I538" t="str">
            <v>00134</v>
          </cell>
          <cell r="J538" t="str">
            <v>03602578</v>
          </cell>
        </row>
        <row r="539">
          <cell r="A539">
            <v>3604203</v>
          </cell>
          <cell r="B539" t="str">
            <v>BURS</v>
          </cell>
          <cell r="C539" t="str">
            <v>RAUL SEBASTIAN</v>
          </cell>
          <cell r="D539" t="str">
            <v>CSI ATLETICA COLLI BERICI A.S.D.</v>
          </cell>
          <cell r="E539">
            <v>0</v>
          </cell>
          <cell r="F539">
            <v>2001</v>
          </cell>
          <cell r="G539">
            <v>0</v>
          </cell>
          <cell r="H539" t="str">
            <v>AM</v>
          </cell>
          <cell r="I539" t="str">
            <v>00070</v>
          </cell>
          <cell r="J539" t="str">
            <v>03604203</v>
          </cell>
        </row>
        <row r="540">
          <cell r="A540">
            <v>3603248</v>
          </cell>
          <cell r="B540" t="str">
            <v>BUSATO</v>
          </cell>
          <cell r="C540" t="str">
            <v>GIOVANNI</v>
          </cell>
          <cell r="D540" t="str">
            <v>ATLETICA TRISSINO</v>
          </cell>
          <cell r="E540">
            <v>0</v>
          </cell>
          <cell r="F540">
            <v>2001</v>
          </cell>
          <cell r="G540">
            <v>0</v>
          </cell>
          <cell r="H540" t="str">
            <v>AM</v>
          </cell>
          <cell r="I540" t="str">
            <v>00230</v>
          </cell>
          <cell r="J540" t="str">
            <v>03603248</v>
          </cell>
        </row>
        <row r="541">
          <cell r="A541">
            <v>3604442</v>
          </cell>
          <cell r="B541" t="str">
            <v>CABERLIN</v>
          </cell>
          <cell r="C541" t="str">
            <v>LORENZO MARINO</v>
          </cell>
          <cell r="D541" t="str">
            <v>POLISPORTIVA SALF ALTOPADOVANA</v>
          </cell>
          <cell r="E541">
            <v>0</v>
          </cell>
          <cell r="F541">
            <v>2002</v>
          </cell>
          <cell r="G541">
            <v>0</v>
          </cell>
          <cell r="H541" t="str">
            <v>AM</v>
          </cell>
          <cell r="I541" t="str">
            <v>00145</v>
          </cell>
          <cell r="J541" t="str">
            <v>03604442</v>
          </cell>
        </row>
        <row r="542">
          <cell r="A542">
            <v>3602457</v>
          </cell>
          <cell r="B542" t="str">
            <v>CAMPAGNOLO</v>
          </cell>
          <cell r="C542" t="str">
            <v>LUCA</v>
          </cell>
          <cell r="D542" t="str">
            <v>ATLETICA UNION CREAZZO A.S.D.</v>
          </cell>
          <cell r="E542">
            <v>0</v>
          </cell>
          <cell r="F542">
            <v>2001</v>
          </cell>
          <cell r="G542">
            <v>0</v>
          </cell>
          <cell r="H542" t="str">
            <v>AM</v>
          </cell>
          <cell r="I542" t="str">
            <v>00101</v>
          </cell>
          <cell r="J542" t="str">
            <v>03602457</v>
          </cell>
        </row>
        <row r="543">
          <cell r="A543">
            <v>3603270</v>
          </cell>
          <cell r="B543" t="str">
            <v>CARIOLATO</v>
          </cell>
          <cell r="C543" t="str">
            <v>MATTEO</v>
          </cell>
          <cell r="D543" t="str">
            <v>A.P.D. VALDAGNO</v>
          </cell>
          <cell r="E543">
            <v>0</v>
          </cell>
          <cell r="F543">
            <v>2001</v>
          </cell>
          <cell r="G543">
            <v>0</v>
          </cell>
          <cell r="H543" t="str">
            <v>AM</v>
          </cell>
          <cell r="I543" t="str">
            <v>00135</v>
          </cell>
          <cell r="J543" t="str">
            <v>03603270</v>
          </cell>
        </row>
        <row r="544">
          <cell r="A544">
            <v>3602462</v>
          </cell>
          <cell r="B544" t="str">
            <v>CASTELLI</v>
          </cell>
          <cell r="C544" t="str">
            <v>FRANCESCO</v>
          </cell>
          <cell r="D544" t="str">
            <v>ATLETICA UNION CREAZZO A.S.D.</v>
          </cell>
          <cell r="E544">
            <v>0</v>
          </cell>
          <cell r="F544">
            <v>2002</v>
          </cell>
          <cell r="G544">
            <v>0</v>
          </cell>
          <cell r="H544" t="str">
            <v>AM</v>
          </cell>
          <cell r="I544" t="str">
            <v>00101</v>
          </cell>
          <cell r="J544" t="str">
            <v>03602462</v>
          </cell>
        </row>
        <row r="545">
          <cell r="A545">
            <v>3604037</v>
          </cell>
          <cell r="B545" t="str">
            <v>CORTIANA</v>
          </cell>
          <cell r="C545" t="str">
            <v>ANDREA</v>
          </cell>
          <cell r="D545" t="str">
            <v>AMICI DELL'ATLETICA VICENZA</v>
          </cell>
          <cell r="E545">
            <v>0</v>
          </cell>
          <cell r="F545">
            <v>2002</v>
          </cell>
          <cell r="G545">
            <v>0</v>
          </cell>
          <cell r="H545" t="str">
            <v>AM</v>
          </cell>
          <cell r="I545" t="str">
            <v>00265</v>
          </cell>
          <cell r="J545" t="str">
            <v>03604037</v>
          </cell>
        </row>
        <row r="546">
          <cell r="A546">
            <v>3604212</v>
          </cell>
          <cell r="B546" t="str">
            <v>COSTALUNGA</v>
          </cell>
          <cell r="C546" t="str">
            <v>PIERSEBASTIANO</v>
          </cell>
          <cell r="D546" t="str">
            <v>CSI ATLETICA COLLI BERICI A.S.D.</v>
          </cell>
          <cell r="E546">
            <v>0</v>
          </cell>
          <cell r="F546">
            <v>2002</v>
          </cell>
          <cell r="G546">
            <v>0</v>
          </cell>
          <cell r="H546" t="str">
            <v>AM</v>
          </cell>
          <cell r="I546" t="str">
            <v>00070</v>
          </cell>
          <cell r="J546" t="str">
            <v>03604212</v>
          </cell>
        </row>
        <row r="547">
          <cell r="A547">
            <v>3603956</v>
          </cell>
          <cell r="B547" t="str">
            <v>CRISTOFORI</v>
          </cell>
          <cell r="C547" t="str">
            <v>NICOLA</v>
          </cell>
          <cell r="D547" t="str">
            <v>POLISPORTIVA DUEVILLE</v>
          </cell>
          <cell r="E547">
            <v>0</v>
          </cell>
          <cell r="F547">
            <v>2002</v>
          </cell>
          <cell r="G547">
            <v>0</v>
          </cell>
          <cell r="H547" t="str">
            <v>AM</v>
          </cell>
          <cell r="I547" t="str">
            <v>00112</v>
          </cell>
          <cell r="J547" t="str">
            <v>03603956</v>
          </cell>
        </row>
        <row r="548">
          <cell r="A548">
            <v>3604016</v>
          </cell>
          <cell r="B548" t="str">
            <v>CURTARELLO</v>
          </cell>
          <cell r="C548" t="str">
            <v>NICOLA</v>
          </cell>
          <cell r="D548" t="str">
            <v>POLISPORTIVA DUEVILLE</v>
          </cell>
          <cell r="E548">
            <v>0</v>
          </cell>
          <cell r="F548">
            <v>2002</v>
          </cell>
          <cell r="G548">
            <v>0</v>
          </cell>
          <cell r="H548" t="str">
            <v>AM</v>
          </cell>
          <cell r="I548" t="str">
            <v>00112</v>
          </cell>
          <cell r="J548" t="str">
            <v>03604016</v>
          </cell>
        </row>
        <row r="549">
          <cell r="A549">
            <v>3602275</v>
          </cell>
          <cell r="B549" t="str">
            <v>DAL FERRO</v>
          </cell>
          <cell r="C549" t="str">
            <v>NICOLA</v>
          </cell>
          <cell r="D549" t="str">
            <v>POL. DIL. MONTECCHIO PRECALCINO</v>
          </cell>
          <cell r="E549">
            <v>0</v>
          </cell>
          <cell r="F549">
            <v>2001</v>
          </cell>
          <cell r="G549">
            <v>0</v>
          </cell>
          <cell r="H549" t="str">
            <v>AM</v>
          </cell>
          <cell r="I549" t="str">
            <v>00004</v>
          </cell>
          <cell r="J549" t="str">
            <v>03602275</v>
          </cell>
        </row>
        <row r="550">
          <cell r="A550">
            <v>3603526</v>
          </cell>
          <cell r="B550" t="str">
            <v>DALL'ARMI</v>
          </cell>
          <cell r="C550" t="str">
            <v>TOMAS</v>
          </cell>
          <cell r="D550" t="str">
            <v>U.S. SUMMANO</v>
          </cell>
          <cell r="E550">
            <v>0</v>
          </cell>
          <cell r="F550">
            <v>2001</v>
          </cell>
          <cell r="G550">
            <v>0</v>
          </cell>
          <cell r="H550" t="str">
            <v>AM</v>
          </cell>
          <cell r="I550" t="str">
            <v>00137</v>
          </cell>
          <cell r="J550" t="str">
            <v>03603526</v>
          </cell>
        </row>
        <row r="551">
          <cell r="A551">
            <v>3603870</v>
          </cell>
          <cell r="B551" t="str">
            <v>D'AMORE</v>
          </cell>
          <cell r="C551" t="str">
            <v>MARCO</v>
          </cell>
          <cell r="D551" t="str">
            <v>ATLETICA CALDOGNO '93</v>
          </cell>
          <cell r="E551">
            <v>0</v>
          </cell>
          <cell r="F551">
            <v>2002</v>
          </cell>
          <cell r="G551">
            <v>0</v>
          </cell>
          <cell r="H551" t="str">
            <v>AM</v>
          </cell>
          <cell r="I551" t="str">
            <v>00129</v>
          </cell>
          <cell r="J551" t="str">
            <v>03603870</v>
          </cell>
        </row>
        <row r="552">
          <cell r="A552">
            <v>3603960</v>
          </cell>
          <cell r="B552" t="str">
            <v>DANI</v>
          </cell>
          <cell r="C552" t="str">
            <v>MATTEO</v>
          </cell>
          <cell r="D552" t="str">
            <v>POLISPORTIVA DUEVILLE</v>
          </cell>
          <cell r="E552">
            <v>0</v>
          </cell>
          <cell r="F552">
            <v>2002</v>
          </cell>
          <cell r="G552">
            <v>0</v>
          </cell>
          <cell r="H552" t="str">
            <v>AM</v>
          </cell>
          <cell r="I552" t="str">
            <v>00112</v>
          </cell>
          <cell r="J552" t="str">
            <v>03603960</v>
          </cell>
        </row>
        <row r="553">
          <cell r="A553">
            <v>3603802</v>
          </cell>
          <cell r="B553" t="str">
            <v>DAVERSA</v>
          </cell>
          <cell r="C553" t="str">
            <v>ANDREA</v>
          </cell>
          <cell r="D553" t="str">
            <v>G.S. LEONICENA</v>
          </cell>
          <cell r="E553">
            <v>0</v>
          </cell>
          <cell r="F553">
            <v>2002</v>
          </cell>
          <cell r="G553">
            <v>0</v>
          </cell>
          <cell r="H553" t="str">
            <v>AM</v>
          </cell>
          <cell r="I553" t="str">
            <v>00136</v>
          </cell>
          <cell r="J553" t="str">
            <v>03603802</v>
          </cell>
        </row>
        <row r="554">
          <cell r="A554">
            <v>3603803</v>
          </cell>
          <cell r="B554" t="str">
            <v>DAVERSA</v>
          </cell>
          <cell r="C554" t="str">
            <v>FRANCESCO</v>
          </cell>
          <cell r="D554" t="str">
            <v>G.S. LEONICENA</v>
          </cell>
          <cell r="E554">
            <v>0</v>
          </cell>
          <cell r="F554">
            <v>2002</v>
          </cell>
          <cell r="G554">
            <v>0</v>
          </cell>
          <cell r="H554" t="str">
            <v>AM</v>
          </cell>
          <cell r="I554" t="str">
            <v>00136</v>
          </cell>
          <cell r="J554" t="str">
            <v>03603803</v>
          </cell>
        </row>
        <row r="555">
          <cell r="A555">
            <v>3604062</v>
          </cell>
          <cell r="B555" t="str">
            <v>DE PRETTO</v>
          </cell>
          <cell r="C555" t="str">
            <v>LORENZO</v>
          </cell>
          <cell r="D555" t="str">
            <v>U.S. SUMMANO</v>
          </cell>
          <cell r="E555">
            <v>0</v>
          </cell>
          <cell r="F555">
            <v>2001</v>
          </cell>
          <cell r="G555">
            <v>0</v>
          </cell>
          <cell r="H555" t="str">
            <v>AM</v>
          </cell>
          <cell r="I555" t="str">
            <v>00137</v>
          </cell>
          <cell r="J555" t="str">
            <v>03604062</v>
          </cell>
        </row>
        <row r="556">
          <cell r="A556">
            <v>3607640</v>
          </cell>
          <cell r="B556" t="str">
            <v>EL OUHAM</v>
          </cell>
          <cell r="C556" t="str">
            <v>MOGHIC</v>
          </cell>
          <cell r="D556" t="str">
            <v>CSI ATLETICA COLLI BERICI A.S.D.</v>
          </cell>
          <cell r="E556">
            <v>0</v>
          </cell>
          <cell r="F556">
            <v>2002</v>
          </cell>
          <cell r="G556">
            <v>0</v>
          </cell>
          <cell r="H556" t="str">
            <v>AM</v>
          </cell>
          <cell r="I556" t="str">
            <v>00070</v>
          </cell>
          <cell r="J556" t="str">
            <v>03607640</v>
          </cell>
        </row>
        <row r="557">
          <cell r="A557">
            <v>3604174</v>
          </cell>
          <cell r="B557" t="str">
            <v>FABIAN</v>
          </cell>
          <cell r="C557" t="str">
            <v>FILIPPO</v>
          </cell>
          <cell r="D557" t="str">
            <v>POLISPORTIVA SALF ALTOPADOVANA</v>
          </cell>
          <cell r="E557">
            <v>0</v>
          </cell>
          <cell r="F557">
            <v>2002</v>
          </cell>
          <cell r="G557">
            <v>0</v>
          </cell>
          <cell r="H557" t="str">
            <v>AM</v>
          </cell>
          <cell r="I557" t="str">
            <v>00145</v>
          </cell>
          <cell r="J557" t="str">
            <v>03604174</v>
          </cell>
        </row>
        <row r="558">
          <cell r="A558">
            <v>3604594</v>
          </cell>
          <cell r="B558" t="str">
            <v>FAGGION</v>
          </cell>
          <cell r="C558" t="str">
            <v>EDOARDO</v>
          </cell>
          <cell r="D558" t="str">
            <v>POLISPORTIVA SALF ALTOPADOVANA</v>
          </cell>
          <cell r="E558">
            <v>0</v>
          </cell>
          <cell r="F558">
            <v>2001</v>
          </cell>
          <cell r="G558">
            <v>0</v>
          </cell>
          <cell r="H558" t="str">
            <v>AM</v>
          </cell>
          <cell r="I558" t="str">
            <v>00145</v>
          </cell>
          <cell r="J558" t="str">
            <v>03604594</v>
          </cell>
        </row>
        <row r="559">
          <cell r="A559">
            <v>3604061</v>
          </cell>
          <cell r="B559" t="str">
            <v>FERRARI</v>
          </cell>
          <cell r="C559" t="str">
            <v>FILIBERTO</v>
          </cell>
          <cell r="D559" t="str">
            <v>U.S. SUMMANO</v>
          </cell>
          <cell r="E559">
            <v>0</v>
          </cell>
          <cell r="F559">
            <v>2001</v>
          </cell>
          <cell r="G559">
            <v>0</v>
          </cell>
          <cell r="H559" t="str">
            <v>AM</v>
          </cell>
          <cell r="I559" t="str">
            <v>00137</v>
          </cell>
          <cell r="J559" t="str">
            <v>03604061</v>
          </cell>
        </row>
        <row r="560">
          <cell r="A560">
            <v>3604765</v>
          </cell>
          <cell r="B560" t="str">
            <v>FONGARO</v>
          </cell>
          <cell r="C560" t="str">
            <v>FILIPPO</v>
          </cell>
          <cell r="D560" t="str">
            <v>ATLETICA VALCHIAMPO</v>
          </cell>
          <cell r="E560">
            <v>0</v>
          </cell>
          <cell r="F560">
            <v>2001</v>
          </cell>
          <cell r="G560">
            <v>0</v>
          </cell>
          <cell r="H560" t="str">
            <v>AM</v>
          </cell>
          <cell r="I560" t="str">
            <v>00140</v>
          </cell>
          <cell r="J560" t="str">
            <v>03604765</v>
          </cell>
        </row>
        <row r="561">
          <cell r="A561">
            <v>3603514</v>
          </cell>
          <cell r="B561" t="str">
            <v>GASPAROTTO</v>
          </cell>
          <cell r="C561" t="str">
            <v>GIULIO</v>
          </cell>
          <cell r="D561" t="str">
            <v>U.S. SUMMANO</v>
          </cell>
          <cell r="E561">
            <v>0</v>
          </cell>
          <cell r="F561">
            <v>2002</v>
          </cell>
          <cell r="G561">
            <v>0</v>
          </cell>
          <cell r="H561" t="str">
            <v>AM</v>
          </cell>
          <cell r="I561" t="str">
            <v>00137</v>
          </cell>
          <cell r="J561" t="str">
            <v>03603514</v>
          </cell>
        </row>
        <row r="562">
          <cell r="A562">
            <v>3604857</v>
          </cell>
          <cell r="B562" t="str">
            <v>GIAMBELLINI</v>
          </cell>
          <cell r="C562" t="str">
            <v>DAVIDE</v>
          </cell>
          <cell r="D562" t="str">
            <v>ATLETICA VALCHIAMPO</v>
          </cell>
          <cell r="E562">
            <v>0</v>
          </cell>
          <cell r="F562">
            <v>2002</v>
          </cell>
          <cell r="G562">
            <v>0</v>
          </cell>
          <cell r="H562" t="str">
            <v>AM</v>
          </cell>
          <cell r="I562" t="str">
            <v>00140</v>
          </cell>
          <cell r="J562" t="str">
            <v>03604857</v>
          </cell>
        </row>
        <row r="563">
          <cell r="A563">
            <v>3605215</v>
          </cell>
          <cell r="B563" t="str">
            <v>GIOLI</v>
          </cell>
          <cell r="C563" t="str">
            <v>RICCARDO</v>
          </cell>
          <cell r="D563" t="str">
            <v>CSI ATLETICA COLLI BERICI A.S.D.</v>
          </cell>
          <cell r="E563">
            <v>0</v>
          </cell>
          <cell r="F563">
            <v>2002</v>
          </cell>
          <cell r="G563">
            <v>0</v>
          </cell>
          <cell r="H563" t="str">
            <v>AM</v>
          </cell>
          <cell r="I563" t="str">
            <v>00070</v>
          </cell>
          <cell r="J563" t="str">
            <v>03605215</v>
          </cell>
        </row>
        <row r="564">
          <cell r="A564">
            <v>3603527</v>
          </cell>
          <cell r="B564" t="str">
            <v>GREGORI</v>
          </cell>
          <cell r="C564" t="str">
            <v>RICCARDO</v>
          </cell>
          <cell r="D564" t="str">
            <v>U.S. SUMMANO</v>
          </cell>
          <cell r="E564">
            <v>0</v>
          </cell>
          <cell r="F564">
            <v>2002</v>
          </cell>
          <cell r="G564">
            <v>0</v>
          </cell>
          <cell r="H564" t="str">
            <v>AM</v>
          </cell>
          <cell r="I564" t="str">
            <v>00137</v>
          </cell>
          <cell r="J564" t="str">
            <v>03603527</v>
          </cell>
        </row>
        <row r="565">
          <cell r="A565">
            <v>3603234</v>
          </cell>
          <cell r="B565" t="str">
            <v>GRIGOLATO</v>
          </cell>
          <cell r="C565" t="str">
            <v>MATTEO</v>
          </cell>
          <cell r="D565" t="str">
            <v>ATLETICA TRISSINO</v>
          </cell>
          <cell r="E565">
            <v>0</v>
          </cell>
          <cell r="F565">
            <v>2001</v>
          </cell>
          <cell r="G565">
            <v>0</v>
          </cell>
          <cell r="H565" t="str">
            <v>AM</v>
          </cell>
          <cell r="I565" t="str">
            <v>00230</v>
          </cell>
          <cell r="J565" t="str">
            <v>03603234</v>
          </cell>
        </row>
        <row r="566">
          <cell r="A566">
            <v>3603350</v>
          </cell>
          <cell r="B566" t="str">
            <v>GUENE</v>
          </cell>
          <cell r="C566" t="str">
            <v>ABDOU NOUROU</v>
          </cell>
          <cell r="D566" t="str">
            <v>ATLETICA VALCHIAMPO</v>
          </cell>
          <cell r="E566">
            <v>0</v>
          </cell>
          <cell r="F566">
            <v>2001</v>
          </cell>
          <cell r="G566">
            <v>0</v>
          </cell>
          <cell r="H566" t="str">
            <v>AM</v>
          </cell>
          <cell r="I566" t="str">
            <v>00140</v>
          </cell>
          <cell r="J566" t="str">
            <v>03603350</v>
          </cell>
        </row>
        <row r="567">
          <cell r="A567">
            <v>3607641</v>
          </cell>
          <cell r="B567" t="str">
            <v>KUMAR</v>
          </cell>
          <cell r="C567" t="str">
            <v>SUNYL</v>
          </cell>
          <cell r="D567" t="str">
            <v>CSI ATLETICA COLLI BERICI A.S.D.</v>
          </cell>
          <cell r="E567">
            <v>0</v>
          </cell>
          <cell r="F567">
            <v>2001</v>
          </cell>
          <cell r="G567">
            <v>0</v>
          </cell>
          <cell r="H567" t="str">
            <v>AM</v>
          </cell>
          <cell r="I567" t="str">
            <v>00070</v>
          </cell>
          <cell r="J567" t="str">
            <v>03607641</v>
          </cell>
        </row>
        <row r="568">
          <cell r="A568">
            <v>3604238</v>
          </cell>
          <cell r="B568" t="str">
            <v>LAKOUIR</v>
          </cell>
          <cell r="C568" t="str">
            <v>BOUAZZA</v>
          </cell>
          <cell r="D568" t="str">
            <v>CSI ATLETICA COLLI BERICI A.S.D.</v>
          </cell>
          <cell r="E568">
            <v>0</v>
          </cell>
          <cell r="F568">
            <v>2002</v>
          </cell>
          <cell r="G568">
            <v>0</v>
          </cell>
          <cell r="H568" t="str">
            <v>AM</v>
          </cell>
          <cell r="I568" t="str">
            <v>00070</v>
          </cell>
          <cell r="J568" t="str">
            <v>03604238</v>
          </cell>
        </row>
        <row r="569">
          <cell r="A569">
            <v>3603573</v>
          </cell>
          <cell r="B569" t="str">
            <v>LONGHI</v>
          </cell>
          <cell r="C569" t="str">
            <v>MATTIA</v>
          </cell>
          <cell r="D569" t="str">
            <v>AMICI DELL'ATLETICA VICENZA</v>
          </cell>
          <cell r="E569">
            <v>0</v>
          </cell>
          <cell r="F569">
            <v>2001</v>
          </cell>
          <cell r="G569">
            <v>0</v>
          </cell>
          <cell r="H569" t="str">
            <v>AM</v>
          </cell>
          <cell r="I569" t="str">
            <v>00265</v>
          </cell>
          <cell r="J569" t="str">
            <v>03603573</v>
          </cell>
        </row>
        <row r="570">
          <cell r="A570">
            <v>3604240</v>
          </cell>
          <cell r="B570" t="str">
            <v>MARANGON</v>
          </cell>
          <cell r="C570" t="str">
            <v>PIETRO</v>
          </cell>
          <cell r="D570" t="str">
            <v>CSI ATLETICA COLLI BERICI A.S.D.</v>
          </cell>
          <cell r="E570">
            <v>0</v>
          </cell>
          <cell r="F570">
            <v>2001</v>
          </cell>
          <cell r="G570">
            <v>0</v>
          </cell>
          <cell r="H570" t="str">
            <v>AM</v>
          </cell>
          <cell r="I570" t="str">
            <v>00070</v>
          </cell>
          <cell r="J570" t="str">
            <v>03604240</v>
          </cell>
        </row>
        <row r="571">
          <cell r="A571">
            <v>3604307</v>
          </cell>
          <cell r="B571" t="str">
            <v>MELISON</v>
          </cell>
          <cell r="C571" t="str">
            <v>FRANCESCO</v>
          </cell>
          <cell r="D571" t="str">
            <v>AMICI DELL'ATLETICA VICENZA</v>
          </cell>
          <cell r="E571">
            <v>0</v>
          </cell>
          <cell r="F571">
            <v>2002</v>
          </cell>
          <cell r="G571">
            <v>0</v>
          </cell>
          <cell r="H571" t="str">
            <v>AM</v>
          </cell>
          <cell r="I571" t="str">
            <v>00265</v>
          </cell>
          <cell r="J571" t="str">
            <v>03604307</v>
          </cell>
        </row>
        <row r="572">
          <cell r="A572">
            <v>3603979</v>
          </cell>
          <cell r="B572" t="str">
            <v>MERLO</v>
          </cell>
          <cell r="C572" t="str">
            <v>GIACOMO</v>
          </cell>
          <cell r="D572" t="str">
            <v>POLISPORTIVA DUEVILLE</v>
          </cell>
          <cell r="E572">
            <v>0</v>
          </cell>
          <cell r="F572">
            <v>2001</v>
          </cell>
          <cell r="G572">
            <v>0</v>
          </cell>
          <cell r="H572" t="str">
            <v>AM</v>
          </cell>
          <cell r="I572" t="str">
            <v>00112</v>
          </cell>
          <cell r="J572" t="str">
            <v>03603979</v>
          </cell>
        </row>
        <row r="573">
          <cell r="A573">
            <v>3604025</v>
          </cell>
          <cell r="B573" t="str">
            <v>MIETTO</v>
          </cell>
          <cell r="C573" t="str">
            <v>ANDREA</v>
          </cell>
          <cell r="D573" t="str">
            <v>GRUPPO SPORTIVO ALPINI VICENZA</v>
          </cell>
          <cell r="E573">
            <v>0</v>
          </cell>
          <cell r="F573">
            <v>2002</v>
          </cell>
          <cell r="G573">
            <v>0</v>
          </cell>
          <cell r="H573" t="str">
            <v>AM</v>
          </cell>
          <cell r="I573" t="str">
            <v>00288</v>
          </cell>
          <cell r="J573" t="str">
            <v>03604025</v>
          </cell>
        </row>
        <row r="574">
          <cell r="A574">
            <v>3604863</v>
          </cell>
          <cell r="B574" t="str">
            <v>MIOTTO</v>
          </cell>
          <cell r="C574" t="str">
            <v>JACOPO</v>
          </cell>
          <cell r="D574" t="str">
            <v>POLISPORTIVA SALF ALTOPADOVANA</v>
          </cell>
          <cell r="E574">
            <v>0</v>
          </cell>
          <cell r="F574">
            <v>2002</v>
          </cell>
          <cell r="G574">
            <v>0</v>
          </cell>
          <cell r="H574" t="str">
            <v>AM</v>
          </cell>
          <cell r="I574" t="str">
            <v>00145</v>
          </cell>
          <cell r="J574" t="str">
            <v>03604863</v>
          </cell>
        </row>
        <row r="575">
          <cell r="A575">
            <v>3602286</v>
          </cell>
          <cell r="B575" t="str">
            <v>MISSIAGGIA</v>
          </cell>
          <cell r="C575" t="str">
            <v>LUCA</v>
          </cell>
          <cell r="D575" t="str">
            <v>POL. DIL. MONTECCHIO PRECALCINO</v>
          </cell>
          <cell r="E575">
            <v>0</v>
          </cell>
          <cell r="F575">
            <v>2001</v>
          </cell>
          <cell r="G575">
            <v>0</v>
          </cell>
          <cell r="H575" t="str">
            <v>AM</v>
          </cell>
          <cell r="I575" t="str">
            <v>00004</v>
          </cell>
          <cell r="J575" t="str">
            <v>03602286</v>
          </cell>
        </row>
        <row r="576">
          <cell r="A576">
            <v>3603358</v>
          </cell>
          <cell r="B576" t="str">
            <v>NARDI</v>
          </cell>
          <cell r="C576" t="str">
            <v>RICCARDO</v>
          </cell>
          <cell r="D576" t="str">
            <v>ATLETICA VALCHIAMPO</v>
          </cell>
          <cell r="E576">
            <v>0</v>
          </cell>
          <cell r="F576">
            <v>2001</v>
          </cell>
          <cell r="G576">
            <v>0</v>
          </cell>
          <cell r="H576" t="str">
            <v>AM</v>
          </cell>
          <cell r="I576" t="str">
            <v>00140</v>
          </cell>
          <cell r="J576" t="str">
            <v>03603358</v>
          </cell>
        </row>
        <row r="577">
          <cell r="A577">
            <v>3604438</v>
          </cell>
          <cell r="B577" t="str">
            <v>PERNECHELE</v>
          </cell>
          <cell r="C577" t="str">
            <v>NICOLA</v>
          </cell>
          <cell r="D577" t="str">
            <v>POLISPORTIVA SALF ALTOPADOVANA</v>
          </cell>
          <cell r="E577">
            <v>0</v>
          </cell>
          <cell r="F577">
            <v>2002</v>
          </cell>
          <cell r="G577">
            <v>0</v>
          </cell>
          <cell r="H577" t="str">
            <v>AM</v>
          </cell>
          <cell r="I577" t="str">
            <v>00145</v>
          </cell>
          <cell r="J577" t="str">
            <v>03604438</v>
          </cell>
        </row>
        <row r="578">
          <cell r="A578">
            <v>3603988</v>
          </cell>
          <cell r="B578" t="str">
            <v>PIEROPAN</v>
          </cell>
          <cell r="C578" t="str">
            <v>MANUEL</v>
          </cell>
          <cell r="D578" t="str">
            <v>POLISPORTIVA DUEVILLE</v>
          </cell>
          <cell r="E578">
            <v>0</v>
          </cell>
          <cell r="F578">
            <v>2002</v>
          </cell>
          <cell r="G578">
            <v>0</v>
          </cell>
          <cell r="H578" t="str">
            <v>AM</v>
          </cell>
          <cell r="I578" t="str">
            <v>00112</v>
          </cell>
          <cell r="J578" t="str">
            <v>03603988</v>
          </cell>
        </row>
        <row r="579">
          <cell r="A579">
            <v>3602293</v>
          </cell>
          <cell r="B579" t="str">
            <v>PIVOTTO</v>
          </cell>
          <cell r="C579" t="str">
            <v>RUBEN</v>
          </cell>
          <cell r="D579" t="str">
            <v>POL. DIL. MONTECCHIO PRECALCINO</v>
          </cell>
          <cell r="E579">
            <v>0</v>
          </cell>
          <cell r="F579">
            <v>2002</v>
          </cell>
          <cell r="G579">
            <v>0</v>
          </cell>
          <cell r="H579" t="str">
            <v>AM</v>
          </cell>
          <cell r="I579" t="str">
            <v>00004</v>
          </cell>
          <cell r="J579" t="str">
            <v>03602293</v>
          </cell>
        </row>
        <row r="580">
          <cell r="A580">
            <v>3604439</v>
          </cell>
          <cell r="B580" t="str">
            <v>PORCELLATO</v>
          </cell>
          <cell r="C580" t="str">
            <v>FILIPPO</v>
          </cell>
          <cell r="D580" t="str">
            <v>POLISPORTIVA SALF ALTOPADOVANA</v>
          </cell>
          <cell r="E580">
            <v>0</v>
          </cell>
          <cell r="F580">
            <v>2002</v>
          </cell>
          <cell r="G580">
            <v>0</v>
          </cell>
          <cell r="H580" t="str">
            <v>AM</v>
          </cell>
          <cell r="I580" t="str">
            <v>00145</v>
          </cell>
          <cell r="J580" t="str">
            <v>03604439</v>
          </cell>
        </row>
        <row r="581">
          <cell r="A581">
            <v>3603123</v>
          </cell>
          <cell r="B581" t="str">
            <v>POZZER</v>
          </cell>
          <cell r="C581" t="str">
            <v>MICHELE</v>
          </cell>
          <cell r="D581" t="str">
            <v>A.S.D. VALLI DEL PASUBIO</v>
          </cell>
          <cell r="E581">
            <v>0</v>
          </cell>
          <cell r="F581">
            <v>2001</v>
          </cell>
          <cell r="G581">
            <v>0</v>
          </cell>
          <cell r="H581" t="str">
            <v>AM</v>
          </cell>
          <cell r="I581" t="str">
            <v>00073</v>
          </cell>
          <cell r="J581" t="str">
            <v>03603123</v>
          </cell>
        </row>
        <row r="582">
          <cell r="A582">
            <v>3603584</v>
          </cell>
          <cell r="B582" t="str">
            <v>PRETO</v>
          </cell>
          <cell r="C582" t="str">
            <v>NICOLA</v>
          </cell>
          <cell r="D582" t="str">
            <v>AMICI DELL'ATLETICA VICENZA</v>
          </cell>
          <cell r="E582">
            <v>0</v>
          </cell>
          <cell r="F582">
            <v>2002</v>
          </cell>
          <cell r="G582">
            <v>0</v>
          </cell>
          <cell r="H582" t="str">
            <v>AM</v>
          </cell>
          <cell r="I582" t="str">
            <v>00265</v>
          </cell>
          <cell r="J582" t="str">
            <v>03603584</v>
          </cell>
        </row>
        <row r="583">
          <cell r="A583">
            <v>3602533</v>
          </cell>
          <cell r="B583" t="str">
            <v>RAMELLO</v>
          </cell>
          <cell r="C583" t="str">
            <v>DAVIDE</v>
          </cell>
          <cell r="D583" t="str">
            <v>ATLETICA UNION CREAZZO A.S.D.</v>
          </cell>
          <cell r="E583">
            <v>0</v>
          </cell>
          <cell r="F583">
            <v>2001</v>
          </cell>
          <cell r="G583">
            <v>0</v>
          </cell>
          <cell r="H583" t="str">
            <v>AM</v>
          </cell>
          <cell r="I583" t="str">
            <v>00101</v>
          </cell>
          <cell r="J583" t="str">
            <v>03602533</v>
          </cell>
        </row>
        <row r="584">
          <cell r="A584">
            <v>3603787</v>
          </cell>
          <cell r="B584" t="str">
            <v>RODA</v>
          </cell>
          <cell r="C584" t="str">
            <v>ALEX</v>
          </cell>
          <cell r="D584" t="str">
            <v>G.S. LEONICENA</v>
          </cell>
          <cell r="E584">
            <v>0</v>
          </cell>
          <cell r="F584">
            <v>2001</v>
          </cell>
          <cell r="G584">
            <v>0</v>
          </cell>
          <cell r="H584" t="str">
            <v>AM</v>
          </cell>
          <cell r="I584" t="str">
            <v>00136</v>
          </cell>
          <cell r="J584" t="str">
            <v>03603787</v>
          </cell>
        </row>
        <row r="585">
          <cell r="A585">
            <v>3604046</v>
          </cell>
          <cell r="B585" t="str">
            <v>ROSSI</v>
          </cell>
          <cell r="C585" t="str">
            <v>MATTEO</v>
          </cell>
          <cell r="D585" t="str">
            <v>U.S. SUMMANO</v>
          </cell>
          <cell r="E585">
            <v>0</v>
          </cell>
          <cell r="F585">
            <v>2002</v>
          </cell>
          <cell r="G585">
            <v>0</v>
          </cell>
          <cell r="H585" t="str">
            <v>AM</v>
          </cell>
          <cell r="I585" t="str">
            <v>00137</v>
          </cell>
          <cell r="J585" t="str">
            <v>03604046</v>
          </cell>
        </row>
        <row r="586">
          <cell r="A586">
            <v>3603241</v>
          </cell>
          <cell r="B586" t="str">
            <v>SABBADINI</v>
          </cell>
          <cell r="C586" t="str">
            <v>SIMONE</v>
          </cell>
          <cell r="D586" t="str">
            <v>ATLETICA TRISSINO</v>
          </cell>
          <cell r="E586">
            <v>0</v>
          </cell>
          <cell r="F586">
            <v>2001</v>
          </cell>
          <cell r="G586">
            <v>0</v>
          </cell>
          <cell r="H586" t="str">
            <v>AM</v>
          </cell>
          <cell r="I586" t="str">
            <v>00230</v>
          </cell>
          <cell r="J586" t="str">
            <v>03603241</v>
          </cell>
        </row>
        <row r="587">
          <cell r="A587">
            <v>3603295</v>
          </cell>
          <cell r="B587" t="str">
            <v>SANDRI</v>
          </cell>
          <cell r="C587" t="str">
            <v>SAMS FRANCESCO</v>
          </cell>
          <cell r="D587" t="str">
            <v>A.P.D. VALDAGNO</v>
          </cell>
          <cell r="E587">
            <v>0</v>
          </cell>
          <cell r="F587">
            <v>2002</v>
          </cell>
          <cell r="G587">
            <v>0</v>
          </cell>
          <cell r="H587" t="str">
            <v>AM</v>
          </cell>
          <cell r="I587" t="str">
            <v>00135</v>
          </cell>
          <cell r="J587" t="str">
            <v>03603295</v>
          </cell>
        </row>
        <row r="588">
          <cell r="A588">
            <v>3603379</v>
          </cell>
          <cell r="B588" t="str">
            <v>SANTAC·</v>
          </cell>
          <cell r="C588" t="str">
            <v>CARLO</v>
          </cell>
          <cell r="D588" t="str">
            <v>ATLETICA VALCHIAMPO</v>
          </cell>
          <cell r="E588">
            <v>0</v>
          </cell>
          <cell r="F588">
            <v>2002</v>
          </cell>
          <cell r="G588">
            <v>0</v>
          </cell>
          <cell r="H588" t="str">
            <v>AM</v>
          </cell>
          <cell r="I588" t="str">
            <v>00140</v>
          </cell>
          <cell r="J588" t="str">
            <v>03603379</v>
          </cell>
        </row>
        <row r="589">
          <cell r="A589">
            <v>3603380</v>
          </cell>
          <cell r="B589" t="str">
            <v>SANTAC·</v>
          </cell>
          <cell r="C589" t="str">
            <v>GUIDO</v>
          </cell>
          <cell r="D589" t="str">
            <v>ATLETICA VALCHIAMPO</v>
          </cell>
          <cell r="E589">
            <v>0</v>
          </cell>
          <cell r="F589">
            <v>2001</v>
          </cell>
          <cell r="G589">
            <v>0</v>
          </cell>
          <cell r="H589" t="str">
            <v>AM</v>
          </cell>
          <cell r="I589" t="str">
            <v>00140</v>
          </cell>
          <cell r="J589" t="str">
            <v>03603380</v>
          </cell>
        </row>
        <row r="590">
          <cell r="A590">
            <v>3603126</v>
          </cell>
          <cell r="B590" t="str">
            <v>SARTORE</v>
          </cell>
          <cell r="C590" t="str">
            <v>DAVIDE</v>
          </cell>
          <cell r="D590" t="str">
            <v>A.S.D. VALLI DEL PASUBIO</v>
          </cell>
          <cell r="E590">
            <v>0</v>
          </cell>
          <cell r="F590">
            <v>2002</v>
          </cell>
          <cell r="G590">
            <v>0</v>
          </cell>
          <cell r="H590" t="str">
            <v>AM</v>
          </cell>
          <cell r="I590" t="str">
            <v>00073</v>
          </cell>
          <cell r="J590" t="str">
            <v>03603126</v>
          </cell>
        </row>
        <row r="591">
          <cell r="A591">
            <v>3602510</v>
          </cell>
          <cell r="B591" t="str">
            <v>SARTORI</v>
          </cell>
          <cell r="C591" t="str">
            <v>MICHELE</v>
          </cell>
          <cell r="D591" t="str">
            <v>ATLETICA UNION CREAZZO A.S.D.</v>
          </cell>
          <cell r="E591">
            <v>0</v>
          </cell>
          <cell r="F591">
            <v>2001</v>
          </cell>
          <cell r="G591">
            <v>0</v>
          </cell>
          <cell r="H591" t="str">
            <v>AM</v>
          </cell>
          <cell r="I591" t="str">
            <v>00101</v>
          </cell>
          <cell r="J591" t="str">
            <v>03602510</v>
          </cell>
        </row>
        <row r="592">
          <cell r="A592">
            <v>3602409</v>
          </cell>
          <cell r="B592" t="str">
            <v>SCALCO</v>
          </cell>
          <cell r="C592" t="str">
            <v>NIKITA</v>
          </cell>
          <cell r="D592" t="str">
            <v>RISORGIVE</v>
          </cell>
          <cell r="E592">
            <v>0</v>
          </cell>
          <cell r="F592">
            <v>2002</v>
          </cell>
          <cell r="G592">
            <v>0</v>
          </cell>
          <cell r="H592" t="str">
            <v>AM</v>
          </cell>
          <cell r="I592" t="str">
            <v>00031</v>
          </cell>
          <cell r="J592" t="str">
            <v>03602409</v>
          </cell>
        </row>
        <row r="593">
          <cell r="A593">
            <v>3603591</v>
          </cell>
          <cell r="B593" t="str">
            <v>SCHIAVON</v>
          </cell>
          <cell r="C593" t="str">
            <v>MATTEO</v>
          </cell>
          <cell r="D593" t="str">
            <v>AMICI DELL'ATLETICA VICENZA</v>
          </cell>
          <cell r="E593">
            <v>0</v>
          </cell>
          <cell r="F593">
            <v>2002</v>
          </cell>
          <cell r="G593">
            <v>0</v>
          </cell>
          <cell r="H593" t="str">
            <v>AM</v>
          </cell>
          <cell r="I593" t="str">
            <v>00265</v>
          </cell>
          <cell r="J593" t="str">
            <v>03603591</v>
          </cell>
        </row>
        <row r="594">
          <cell r="A594">
            <v>3604490</v>
          </cell>
          <cell r="B594" t="str">
            <v>SCHIRATO</v>
          </cell>
          <cell r="C594" t="str">
            <v>DARIO</v>
          </cell>
          <cell r="D594" t="str">
            <v>POLISPORTIVA DUEVILLE</v>
          </cell>
          <cell r="E594">
            <v>0</v>
          </cell>
          <cell r="F594">
            <v>2001</v>
          </cell>
          <cell r="G594">
            <v>0</v>
          </cell>
          <cell r="H594" t="str">
            <v>AM</v>
          </cell>
          <cell r="I594" t="str">
            <v>00112</v>
          </cell>
          <cell r="J594" t="str">
            <v>03604490</v>
          </cell>
        </row>
        <row r="595">
          <cell r="A595">
            <v>3603413</v>
          </cell>
          <cell r="B595" t="str">
            <v>SILVELLO</v>
          </cell>
          <cell r="C595" t="str">
            <v>GIOELE</v>
          </cell>
          <cell r="D595" t="str">
            <v>POLISPORTIVA SALF ALTOPADOVANA</v>
          </cell>
          <cell r="E595">
            <v>0</v>
          </cell>
          <cell r="F595">
            <v>2002</v>
          </cell>
          <cell r="G595">
            <v>0</v>
          </cell>
          <cell r="H595" t="str">
            <v>AM</v>
          </cell>
          <cell r="I595" t="str">
            <v>00145</v>
          </cell>
          <cell r="J595" t="str">
            <v>03603413</v>
          </cell>
        </row>
        <row r="596">
          <cell r="A596">
            <v>3603298</v>
          </cell>
          <cell r="B596" t="str">
            <v>SILVESTRI</v>
          </cell>
          <cell r="C596" t="str">
            <v>BISUT</v>
          </cell>
          <cell r="D596" t="str">
            <v>A.P.D. VALDAGNO</v>
          </cell>
          <cell r="E596">
            <v>0</v>
          </cell>
          <cell r="F596">
            <v>2002</v>
          </cell>
          <cell r="G596">
            <v>0</v>
          </cell>
          <cell r="H596" t="str">
            <v>AM</v>
          </cell>
          <cell r="I596" t="str">
            <v>00135</v>
          </cell>
          <cell r="J596" t="str">
            <v>03603298</v>
          </cell>
        </row>
        <row r="597">
          <cell r="A597">
            <v>3603479</v>
          </cell>
          <cell r="B597" t="str">
            <v>SINGH</v>
          </cell>
          <cell r="C597" t="str">
            <v>VISHAVJEET</v>
          </cell>
          <cell r="D597" t="str">
            <v>A.A. ATLETICA MALO</v>
          </cell>
          <cell r="E597">
            <v>0</v>
          </cell>
          <cell r="F597">
            <v>2001</v>
          </cell>
          <cell r="G597">
            <v>0</v>
          </cell>
          <cell r="H597" t="str">
            <v>AM</v>
          </cell>
          <cell r="I597" t="str">
            <v>00132</v>
          </cell>
          <cell r="J597" t="str">
            <v>03603479</v>
          </cell>
        </row>
        <row r="598">
          <cell r="A598">
            <v>3604001</v>
          </cell>
          <cell r="B598" t="str">
            <v>SPAGNOLO</v>
          </cell>
          <cell r="C598" t="str">
            <v>LORENZO</v>
          </cell>
          <cell r="D598" t="str">
            <v>POLISPORTIVA DUEVILLE</v>
          </cell>
          <cell r="E598">
            <v>0</v>
          </cell>
          <cell r="F598">
            <v>2001</v>
          </cell>
          <cell r="G598">
            <v>0</v>
          </cell>
          <cell r="H598" t="str">
            <v>AM</v>
          </cell>
          <cell r="I598" t="str">
            <v>00112</v>
          </cell>
          <cell r="J598" t="str">
            <v>03604001</v>
          </cell>
        </row>
        <row r="599">
          <cell r="A599">
            <v>3604170</v>
          </cell>
          <cell r="B599" t="str">
            <v>TONIOLO</v>
          </cell>
          <cell r="C599" t="str">
            <v>SAMUELE</v>
          </cell>
          <cell r="D599" t="str">
            <v>U.S. SUMMANO</v>
          </cell>
          <cell r="E599">
            <v>0</v>
          </cell>
          <cell r="F599">
            <v>2002</v>
          </cell>
          <cell r="G599">
            <v>0</v>
          </cell>
          <cell r="H599" t="str">
            <v>AM</v>
          </cell>
          <cell r="I599" t="str">
            <v>00137</v>
          </cell>
          <cell r="J599" t="str">
            <v>03604170</v>
          </cell>
        </row>
        <row r="600">
          <cell r="A600">
            <v>3604862</v>
          </cell>
          <cell r="B600" t="str">
            <v>TOSO</v>
          </cell>
          <cell r="C600" t="str">
            <v>DANIELE</v>
          </cell>
          <cell r="D600" t="str">
            <v>POLISPORTIVA SALF ALTOPADOVANA</v>
          </cell>
          <cell r="E600">
            <v>0</v>
          </cell>
          <cell r="F600">
            <v>2002</v>
          </cell>
          <cell r="G600">
            <v>0</v>
          </cell>
          <cell r="H600" t="str">
            <v>AM</v>
          </cell>
          <cell r="I600" t="str">
            <v>00145</v>
          </cell>
          <cell r="J600" t="str">
            <v>03604862</v>
          </cell>
        </row>
        <row r="601">
          <cell r="A601">
            <v>3602550</v>
          </cell>
          <cell r="B601" t="str">
            <v>TRENTIN</v>
          </cell>
          <cell r="C601" t="str">
            <v>DAVIDE</v>
          </cell>
          <cell r="D601" t="str">
            <v>ATLETICA UNION CREAZZO A.S.D.</v>
          </cell>
          <cell r="E601">
            <v>0</v>
          </cell>
          <cell r="F601">
            <v>2002</v>
          </cell>
          <cell r="G601">
            <v>0</v>
          </cell>
          <cell r="H601" t="str">
            <v>AM</v>
          </cell>
          <cell r="I601" t="str">
            <v>00101</v>
          </cell>
          <cell r="J601" t="str">
            <v>03602550</v>
          </cell>
        </row>
        <row r="602">
          <cell r="A602">
            <v>3603127</v>
          </cell>
          <cell r="B602" t="str">
            <v>TRETTI</v>
          </cell>
          <cell r="C602" t="str">
            <v>GIUSEPPE</v>
          </cell>
          <cell r="D602" t="str">
            <v>A.S.D. VALLI DEL PASUBIO</v>
          </cell>
          <cell r="E602">
            <v>0</v>
          </cell>
          <cell r="F602">
            <v>2002</v>
          </cell>
          <cell r="G602">
            <v>0</v>
          </cell>
          <cell r="H602" t="str">
            <v>AM</v>
          </cell>
          <cell r="I602" t="str">
            <v>00073</v>
          </cell>
          <cell r="J602" t="str">
            <v>03603127</v>
          </cell>
        </row>
        <row r="603">
          <cell r="A603">
            <v>3603303</v>
          </cell>
          <cell r="B603" t="str">
            <v>VENCATO</v>
          </cell>
          <cell r="C603" t="str">
            <v>ALESSANDRO</v>
          </cell>
          <cell r="D603" t="str">
            <v>A.P.D. VALDAGNO</v>
          </cell>
          <cell r="E603">
            <v>0</v>
          </cell>
          <cell r="F603">
            <v>2001</v>
          </cell>
          <cell r="G603">
            <v>0</v>
          </cell>
          <cell r="H603" t="str">
            <v>AM</v>
          </cell>
          <cell r="I603" t="str">
            <v>00135</v>
          </cell>
          <cell r="J603" t="str">
            <v>03603303</v>
          </cell>
        </row>
        <row r="604">
          <cell r="A604">
            <v>3604496</v>
          </cell>
          <cell r="B604" t="str">
            <v>VENDRAMIN</v>
          </cell>
          <cell r="C604" t="str">
            <v>EUGENIO</v>
          </cell>
          <cell r="D604" t="str">
            <v>POLISPORTIVA DUEVILLE</v>
          </cell>
          <cell r="E604">
            <v>0</v>
          </cell>
          <cell r="F604">
            <v>2001</v>
          </cell>
          <cell r="G604">
            <v>0</v>
          </cell>
          <cell r="H604" t="str">
            <v>AM</v>
          </cell>
          <cell r="I604" t="str">
            <v>00112</v>
          </cell>
          <cell r="J604" t="str">
            <v>03604496</v>
          </cell>
        </row>
        <row r="605">
          <cell r="A605">
            <v>3603392</v>
          </cell>
          <cell r="B605" t="str">
            <v>ZAMPERETTI</v>
          </cell>
          <cell r="C605" t="str">
            <v>ANDREA</v>
          </cell>
          <cell r="D605" t="str">
            <v>ATLETICA VALCHIAMPO</v>
          </cell>
          <cell r="E605">
            <v>0</v>
          </cell>
          <cell r="F605">
            <v>2002</v>
          </cell>
          <cell r="G605">
            <v>0</v>
          </cell>
          <cell r="H605" t="str">
            <v>AM</v>
          </cell>
          <cell r="I605" t="str">
            <v>00140</v>
          </cell>
          <cell r="J605" t="str">
            <v>03603392</v>
          </cell>
        </row>
        <row r="606">
          <cell r="A606">
            <v>3604048</v>
          </cell>
          <cell r="B606" t="str">
            <v>ZENDRON</v>
          </cell>
          <cell r="C606" t="str">
            <v>TOMMASO</v>
          </cell>
          <cell r="D606" t="str">
            <v>U.S. SUMMANO</v>
          </cell>
          <cell r="E606">
            <v>0</v>
          </cell>
          <cell r="F606">
            <v>2002</v>
          </cell>
          <cell r="G606">
            <v>0</v>
          </cell>
          <cell r="H606" t="str">
            <v>AM</v>
          </cell>
          <cell r="I606" t="str">
            <v>00137</v>
          </cell>
          <cell r="J606" t="str">
            <v>03604048</v>
          </cell>
        </row>
        <row r="607">
          <cell r="A607">
            <v>3604274</v>
          </cell>
          <cell r="B607" t="str">
            <v>ZIVOJINOVIC</v>
          </cell>
          <cell r="C607" t="str">
            <v>MILAN</v>
          </cell>
          <cell r="D607" t="str">
            <v>CSI ATLETICA COLLI BERICI A.S.D.</v>
          </cell>
          <cell r="E607">
            <v>0</v>
          </cell>
          <cell r="F607">
            <v>2001</v>
          </cell>
          <cell r="G607">
            <v>0</v>
          </cell>
          <cell r="H607" t="str">
            <v>AM</v>
          </cell>
          <cell r="I607" t="str">
            <v>00070</v>
          </cell>
          <cell r="J607" t="str">
            <v>03604274</v>
          </cell>
        </row>
        <row r="608">
          <cell r="A608">
            <v>3603518</v>
          </cell>
          <cell r="B608" t="str">
            <v>ZORZI</v>
          </cell>
          <cell r="C608" t="str">
            <v>FILIPPO</v>
          </cell>
          <cell r="D608" t="str">
            <v>U.S. SUMMANO</v>
          </cell>
          <cell r="E608">
            <v>0</v>
          </cell>
          <cell r="F608">
            <v>2002</v>
          </cell>
          <cell r="G608">
            <v>0</v>
          </cell>
          <cell r="H608" t="str">
            <v>AM</v>
          </cell>
          <cell r="I608" t="str">
            <v>00137</v>
          </cell>
          <cell r="J608" t="str">
            <v>03603518</v>
          </cell>
        </row>
        <row r="609">
          <cell r="A609">
            <v>3604012</v>
          </cell>
          <cell r="B609" t="str">
            <v>ZORZO</v>
          </cell>
          <cell r="C609" t="str">
            <v>LEONARDO</v>
          </cell>
          <cell r="D609" t="str">
            <v>POLISPORTIVA DUEVILLE</v>
          </cell>
          <cell r="E609">
            <v>0</v>
          </cell>
          <cell r="F609">
            <v>2001</v>
          </cell>
          <cell r="G609">
            <v>0</v>
          </cell>
          <cell r="H609" t="str">
            <v>AM</v>
          </cell>
          <cell r="I609" t="str">
            <v>00112</v>
          </cell>
          <cell r="J609" t="str">
            <v>03604012</v>
          </cell>
        </row>
        <row r="610">
          <cell r="A610">
            <v>3604592</v>
          </cell>
          <cell r="B610" t="str">
            <v>ZURLO</v>
          </cell>
          <cell r="C610" t="str">
            <v>FEDERICO</v>
          </cell>
          <cell r="D610" t="str">
            <v>POLISPORTIVA SALF ALTOPADOVANA</v>
          </cell>
          <cell r="E610">
            <v>0</v>
          </cell>
          <cell r="F610">
            <v>2002</v>
          </cell>
          <cell r="G610">
            <v>0</v>
          </cell>
          <cell r="H610" t="str">
            <v>AM</v>
          </cell>
          <cell r="I610" t="str">
            <v>00145</v>
          </cell>
          <cell r="J610" t="str">
            <v>03604592</v>
          </cell>
        </row>
        <row r="611">
          <cell r="A611">
            <v>3604035</v>
          </cell>
          <cell r="B611" t="str">
            <v>AMARA</v>
          </cell>
          <cell r="C611" t="str">
            <v>NOOR</v>
          </cell>
          <cell r="D611" t="str">
            <v>AMICI DELL'ATLETICA VICENZA</v>
          </cell>
          <cell r="E611">
            <v>0</v>
          </cell>
          <cell r="F611">
            <v>2004</v>
          </cell>
          <cell r="G611">
            <v>0</v>
          </cell>
          <cell r="H611" t="str">
            <v>CF</v>
          </cell>
          <cell r="I611" t="str">
            <v>00265</v>
          </cell>
          <cell r="J611" t="str">
            <v>03604035</v>
          </cell>
        </row>
        <row r="612">
          <cell r="A612">
            <v>3603933</v>
          </cell>
          <cell r="B612" t="str">
            <v>ANDREIN</v>
          </cell>
          <cell r="C612" t="str">
            <v>NOEMI</v>
          </cell>
          <cell r="D612" t="str">
            <v>POLISPORTIVA DUEVILLE</v>
          </cell>
          <cell r="E612">
            <v>0</v>
          </cell>
          <cell r="F612">
            <v>2004</v>
          </cell>
          <cell r="G612">
            <v>0</v>
          </cell>
          <cell r="H612" t="str">
            <v>CF</v>
          </cell>
          <cell r="I612" t="str">
            <v>00112</v>
          </cell>
          <cell r="J612" t="str">
            <v>03603933</v>
          </cell>
        </row>
        <row r="613">
          <cell r="A613">
            <v>3603540</v>
          </cell>
          <cell r="B613" t="str">
            <v>ANTONINI</v>
          </cell>
          <cell r="C613" t="str">
            <v>ELENA</v>
          </cell>
          <cell r="D613" t="str">
            <v>AMICI DELL'ATLETICA VICENZA</v>
          </cell>
          <cell r="E613">
            <v>0</v>
          </cell>
          <cell r="F613">
            <v>2004</v>
          </cell>
          <cell r="G613">
            <v>0</v>
          </cell>
          <cell r="H613" t="str">
            <v>CF</v>
          </cell>
          <cell r="I613" t="str">
            <v>00265</v>
          </cell>
          <cell r="J613" t="str">
            <v>03603540</v>
          </cell>
        </row>
        <row r="614">
          <cell r="A614">
            <v>3604193</v>
          </cell>
          <cell r="B614" t="str">
            <v>ASSAM</v>
          </cell>
          <cell r="C614" t="str">
            <v>FAIZA</v>
          </cell>
          <cell r="D614" t="str">
            <v>CSI ATLETICA COLLI BERICI A.S.D.</v>
          </cell>
          <cell r="E614">
            <v>0</v>
          </cell>
          <cell r="F614">
            <v>2003</v>
          </cell>
          <cell r="G614">
            <v>0</v>
          </cell>
          <cell r="H614" t="str">
            <v>CF</v>
          </cell>
          <cell r="I614" t="str">
            <v>00070</v>
          </cell>
          <cell r="J614" t="str">
            <v>03604193</v>
          </cell>
        </row>
        <row r="615">
          <cell r="A615">
            <v>3604194</v>
          </cell>
          <cell r="B615" t="str">
            <v>ASSAM</v>
          </cell>
          <cell r="C615" t="str">
            <v>SALIHA</v>
          </cell>
          <cell r="D615" t="str">
            <v>CSI ATLETICA COLLI BERICI A.S.D.</v>
          </cell>
          <cell r="E615">
            <v>0</v>
          </cell>
          <cell r="F615">
            <v>2003</v>
          </cell>
          <cell r="G615">
            <v>0</v>
          </cell>
          <cell r="H615" t="str">
            <v>CF</v>
          </cell>
          <cell r="I615" t="str">
            <v>00070</v>
          </cell>
          <cell r="J615" t="str">
            <v>03604194</v>
          </cell>
        </row>
        <row r="616">
          <cell r="A616">
            <v>3603687</v>
          </cell>
          <cell r="B616" t="str">
            <v>BAGGIO</v>
          </cell>
          <cell r="C616" t="str">
            <v>ELEONORA</v>
          </cell>
          <cell r="D616" t="str">
            <v>C.S.I. TEZZE SUL BRENTA</v>
          </cell>
          <cell r="E616">
            <v>0</v>
          </cell>
          <cell r="F616">
            <v>2003</v>
          </cell>
          <cell r="G616">
            <v>0</v>
          </cell>
          <cell r="H616" t="str">
            <v>CF</v>
          </cell>
          <cell r="I616" t="str">
            <v>00134</v>
          </cell>
          <cell r="J616" t="str">
            <v>03603687</v>
          </cell>
        </row>
        <row r="617">
          <cell r="A617">
            <v>3603222</v>
          </cell>
          <cell r="B617" t="str">
            <v>BANCE</v>
          </cell>
          <cell r="C617" t="str">
            <v>RABIATOU</v>
          </cell>
          <cell r="D617" t="str">
            <v>ATLETICA TRISSINO</v>
          </cell>
          <cell r="E617">
            <v>0</v>
          </cell>
          <cell r="F617">
            <v>2004</v>
          </cell>
          <cell r="G617">
            <v>0</v>
          </cell>
          <cell r="H617" t="str">
            <v>CF</v>
          </cell>
          <cell r="I617" t="str">
            <v>00230</v>
          </cell>
          <cell r="J617" t="str">
            <v>03603222</v>
          </cell>
        </row>
        <row r="618">
          <cell r="A618">
            <v>3607231</v>
          </cell>
          <cell r="B618" t="str">
            <v>BARA</v>
          </cell>
          <cell r="C618" t="str">
            <v>FAUSIA</v>
          </cell>
          <cell r="D618" t="str">
            <v>POLISPORTIVA SALF ALTOPADOVANA</v>
          </cell>
          <cell r="E618">
            <v>0</v>
          </cell>
          <cell r="F618">
            <v>2003</v>
          </cell>
          <cell r="G618">
            <v>0</v>
          </cell>
          <cell r="H618" t="str">
            <v>CF</v>
          </cell>
          <cell r="I618" t="str">
            <v>00145</v>
          </cell>
          <cell r="J618" t="str">
            <v>03607231</v>
          </cell>
        </row>
        <row r="619">
          <cell r="A619">
            <v>3607073</v>
          </cell>
          <cell r="B619" t="str">
            <v>BARA</v>
          </cell>
          <cell r="C619" t="str">
            <v>LAILATOU</v>
          </cell>
          <cell r="D619" t="str">
            <v>POLISPORTIVA SALF ALTOPADOVANA</v>
          </cell>
          <cell r="E619">
            <v>0</v>
          </cell>
          <cell r="F619">
            <v>2003</v>
          </cell>
          <cell r="G619">
            <v>0</v>
          </cell>
          <cell r="H619" t="str">
            <v>CF</v>
          </cell>
          <cell r="I619" t="str">
            <v>00145</v>
          </cell>
          <cell r="J619" t="str">
            <v>03607073</v>
          </cell>
        </row>
        <row r="620">
          <cell r="A620">
            <v>3602442</v>
          </cell>
          <cell r="B620" t="str">
            <v>BARANOV</v>
          </cell>
          <cell r="C620" t="str">
            <v>MIHAELA</v>
          </cell>
          <cell r="D620" t="str">
            <v>ATLETICA UNION CREAZZO A.S.D.</v>
          </cell>
          <cell r="E620">
            <v>0</v>
          </cell>
          <cell r="F620">
            <v>2003</v>
          </cell>
          <cell r="G620">
            <v>0</v>
          </cell>
          <cell r="H620" t="str">
            <v>CF</v>
          </cell>
          <cell r="I620" t="str">
            <v>00101</v>
          </cell>
          <cell r="J620" t="str">
            <v>03602442</v>
          </cell>
        </row>
        <row r="621">
          <cell r="A621">
            <v>3603258</v>
          </cell>
          <cell r="B621" t="str">
            <v>BARATTINI</v>
          </cell>
          <cell r="C621" t="str">
            <v>EMMA</v>
          </cell>
          <cell r="D621" t="str">
            <v>A.P.D. VALDAGNO</v>
          </cell>
          <cell r="E621">
            <v>0</v>
          </cell>
          <cell r="F621">
            <v>2004</v>
          </cell>
          <cell r="G621">
            <v>0</v>
          </cell>
          <cell r="H621" t="str">
            <v>CF</v>
          </cell>
          <cell r="I621" t="str">
            <v>00135</v>
          </cell>
          <cell r="J621" t="str">
            <v>03603258</v>
          </cell>
        </row>
        <row r="622">
          <cell r="A622">
            <v>3603261</v>
          </cell>
          <cell r="B622" t="str">
            <v>BARATTINI</v>
          </cell>
          <cell r="C622" t="str">
            <v>GIULIA</v>
          </cell>
          <cell r="D622" t="str">
            <v>A.P.D. VALDAGNO</v>
          </cell>
          <cell r="E622">
            <v>0</v>
          </cell>
          <cell r="F622">
            <v>2003</v>
          </cell>
          <cell r="G622">
            <v>0</v>
          </cell>
          <cell r="H622" t="str">
            <v>CF</v>
          </cell>
          <cell r="I622" t="str">
            <v>00135</v>
          </cell>
          <cell r="J622" t="str">
            <v>03603261</v>
          </cell>
        </row>
        <row r="623">
          <cell r="A623">
            <v>3603524</v>
          </cell>
          <cell r="B623" t="str">
            <v>BATTISTELLO</v>
          </cell>
          <cell r="C623" t="str">
            <v>SOFIA</v>
          </cell>
          <cell r="D623" t="str">
            <v>U.S. SUMMANO</v>
          </cell>
          <cell r="E623">
            <v>0</v>
          </cell>
          <cell r="F623">
            <v>2004</v>
          </cell>
          <cell r="G623">
            <v>0</v>
          </cell>
          <cell r="H623" t="str">
            <v>CF</v>
          </cell>
          <cell r="I623" t="str">
            <v>00137</v>
          </cell>
          <cell r="J623" t="str">
            <v>03603524</v>
          </cell>
        </row>
        <row r="624">
          <cell r="A624">
            <v>3603422</v>
          </cell>
          <cell r="B624" t="str">
            <v>BERLATO</v>
          </cell>
          <cell r="C624" t="str">
            <v>CAMILLA</v>
          </cell>
          <cell r="D624" t="str">
            <v>A.A. ATLETICA MALO</v>
          </cell>
          <cell r="E624">
            <v>0</v>
          </cell>
          <cell r="F624">
            <v>2003</v>
          </cell>
          <cell r="G624">
            <v>0</v>
          </cell>
          <cell r="H624" t="str">
            <v>CF</v>
          </cell>
          <cell r="I624" t="str">
            <v>00132</v>
          </cell>
          <cell r="J624" t="str">
            <v>03603422</v>
          </cell>
        </row>
        <row r="625">
          <cell r="A625">
            <v>3603769</v>
          </cell>
          <cell r="B625" t="str">
            <v>BERTINI</v>
          </cell>
          <cell r="C625" t="str">
            <v>EMI</v>
          </cell>
          <cell r="D625" t="str">
            <v>G.S. LEONICENA</v>
          </cell>
          <cell r="E625">
            <v>0</v>
          </cell>
          <cell r="F625">
            <v>2003</v>
          </cell>
          <cell r="G625">
            <v>0</v>
          </cell>
          <cell r="H625" t="str">
            <v>CF</v>
          </cell>
          <cell r="I625" t="str">
            <v>00136</v>
          </cell>
          <cell r="J625" t="str">
            <v>03603769</v>
          </cell>
        </row>
        <row r="626">
          <cell r="A626">
            <v>3604587</v>
          </cell>
          <cell r="B626" t="str">
            <v>BERTO</v>
          </cell>
          <cell r="C626" t="str">
            <v>VALENTINA</v>
          </cell>
          <cell r="D626" t="str">
            <v>POLISPORTIVA SALF ALTOPADOVANA</v>
          </cell>
          <cell r="E626">
            <v>0</v>
          </cell>
          <cell r="F626">
            <v>2004</v>
          </cell>
          <cell r="G626">
            <v>0</v>
          </cell>
          <cell r="H626" t="str">
            <v>CF</v>
          </cell>
          <cell r="I626" t="str">
            <v>00145</v>
          </cell>
          <cell r="J626" t="str">
            <v>03604587</v>
          </cell>
        </row>
        <row r="627">
          <cell r="A627">
            <v>3604688</v>
          </cell>
          <cell r="B627" t="str">
            <v>BOSCARIOLO</v>
          </cell>
          <cell r="C627" t="str">
            <v>ANNA</v>
          </cell>
          <cell r="D627" t="str">
            <v>AMICI DELL'ATLETICA VICENZA</v>
          </cell>
          <cell r="E627">
            <v>0</v>
          </cell>
          <cell r="F627">
            <v>2004</v>
          </cell>
          <cell r="G627">
            <v>0</v>
          </cell>
          <cell r="H627" t="str">
            <v>CF</v>
          </cell>
          <cell r="I627" t="str">
            <v>00265</v>
          </cell>
          <cell r="J627" t="str">
            <v>03604688</v>
          </cell>
        </row>
        <row r="628">
          <cell r="A628">
            <v>3603546</v>
          </cell>
          <cell r="B628" t="str">
            <v>BOSCARO</v>
          </cell>
          <cell r="C628" t="str">
            <v>LAURA</v>
          </cell>
          <cell r="D628" t="str">
            <v>AMICI DELL'ATLETICA VICENZA</v>
          </cell>
          <cell r="E628">
            <v>0</v>
          </cell>
          <cell r="F628">
            <v>2004</v>
          </cell>
          <cell r="G628">
            <v>0</v>
          </cell>
          <cell r="H628" t="str">
            <v>CF</v>
          </cell>
          <cell r="I628" t="str">
            <v>00265</v>
          </cell>
          <cell r="J628" t="str">
            <v>03603546</v>
          </cell>
        </row>
        <row r="629">
          <cell r="A629">
            <v>3603399</v>
          </cell>
          <cell r="B629" t="str">
            <v>BOSCHETTO</v>
          </cell>
          <cell r="C629" t="str">
            <v>ALESSIA</v>
          </cell>
          <cell r="D629" t="str">
            <v>ATLETICA VALCHIAMPO</v>
          </cell>
          <cell r="E629">
            <v>0</v>
          </cell>
          <cell r="F629">
            <v>2004</v>
          </cell>
          <cell r="G629">
            <v>0</v>
          </cell>
          <cell r="H629" t="str">
            <v>CF</v>
          </cell>
          <cell r="I629" t="str">
            <v>00140</v>
          </cell>
          <cell r="J629" t="str">
            <v>03603399</v>
          </cell>
        </row>
        <row r="630">
          <cell r="A630">
            <v>3602267</v>
          </cell>
          <cell r="B630" t="str">
            <v>BRAZZALE</v>
          </cell>
          <cell r="C630" t="str">
            <v>MARIA</v>
          </cell>
          <cell r="D630" t="str">
            <v>POL. DIL. MONTECCHIO PRECALCINO</v>
          </cell>
          <cell r="E630">
            <v>0</v>
          </cell>
          <cell r="F630">
            <v>2003</v>
          </cell>
          <cell r="G630">
            <v>0</v>
          </cell>
          <cell r="H630" t="str">
            <v>CF</v>
          </cell>
          <cell r="I630" t="str">
            <v>00004</v>
          </cell>
          <cell r="J630" t="str">
            <v>03602267</v>
          </cell>
        </row>
        <row r="631">
          <cell r="A631">
            <v>3603547</v>
          </cell>
          <cell r="B631" t="str">
            <v>BRESSAN</v>
          </cell>
          <cell r="C631" t="str">
            <v>GIORGIA</v>
          </cell>
          <cell r="D631" t="str">
            <v>AMICI DELL'ATLETICA VICENZA</v>
          </cell>
          <cell r="E631">
            <v>0</v>
          </cell>
          <cell r="F631">
            <v>2004</v>
          </cell>
          <cell r="G631">
            <v>0</v>
          </cell>
          <cell r="H631" t="str">
            <v>CF</v>
          </cell>
          <cell r="I631" t="str">
            <v>00265</v>
          </cell>
          <cell r="J631" t="str">
            <v>03603547</v>
          </cell>
        </row>
        <row r="632">
          <cell r="A632">
            <v>3604566</v>
          </cell>
          <cell r="B632" t="str">
            <v>BRUNETTO</v>
          </cell>
          <cell r="C632" t="str">
            <v>RACHELE</v>
          </cell>
          <cell r="D632" t="str">
            <v>AMICI DELL'ATLETICA VICENZA</v>
          </cell>
          <cell r="E632">
            <v>0</v>
          </cell>
          <cell r="F632">
            <v>2004</v>
          </cell>
          <cell r="G632">
            <v>0</v>
          </cell>
          <cell r="H632" t="str">
            <v>CF</v>
          </cell>
          <cell r="I632" t="str">
            <v>00265</v>
          </cell>
          <cell r="J632" t="str">
            <v>03604566</v>
          </cell>
        </row>
        <row r="633">
          <cell r="A633">
            <v>3607216</v>
          </cell>
          <cell r="B633" t="str">
            <v>BRUTTOMESSO</v>
          </cell>
          <cell r="C633" t="str">
            <v>CHIARA</v>
          </cell>
          <cell r="D633" t="str">
            <v>A.P.D. VALDAGNO</v>
          </cell>
          <cell r="E633">
            <v>0</v>
          </cell>
          <cell r="F633">
            <v>2004</v>
          </cell>
          <cell r="G633">
            <v>0</v>
          </cell>
          <cell r="H633" t="str">
            <v>CF</v>
          </cell>
          <cell r="I633" t="str">
            <v>00135</v>
          </cell>
          <cell r="J633" t="str">
            <v>03607216</v>
          </cell>
        </row>
        <row r="634">
          <cell r="A634">
            <v>3602449</v>
          </cell>
          <cell r="B634" t="str">
            <v>BUCCHERI</v>
          </cell>
          <cell r="C634" t="str">
            <v>ANNA</v>
          </cell>
          <cell r="D634" t="str">
            <v>ATLETICA UNION CREAZZO A.S.D.</v>
          </cell>
          <cell r="E634">
            <v>0</v>
          </cell>
          <cell r="F634">
            <v>2003</v>
          </cell>
          <cell r="G634">
            <v>0</v>
          </cell>
          <cell r="H634" t="str">
            <v>CF</v>
          </cell>
          <cell r="I634" t="str">
            <v>00101</v>
          </cell>
          <cell r="J634" t="str">
            <v>03602449</v>
          </cell>
        </row>
        <row r="635">
          <cell r="A635">
            <v>3607232</v>
          </cell>
          <cell r="B635" t="str">
            <v>CAMILLI</v>
          </cell>
          <cell r="C635" t="str">
            <v>ELISA</v>
          </cell>
          <cell r="D635" t="str">
            <v>POLISPORTIVA SALF ALTOPADOVANA</v>
          </cell>
          <cell r="E635">
            <v>0</v>
          </cell>
          <cell r="F635">
            <v>2003</v>
          </cell>
          <cell r="G635">
            <v>0</v>
          </cell>
          <cell r="H635" t="str">
            <v>CF</v>
          </cell>
          <cell r="I635" t="str">
            <v>00145</v>
          </cell>
          <cell r="J635" t="str">
            <v>03607232</v>
          </cell>
        </row>
        <row r="636">
          <cell r="A636">
            <v>3602739</v>
          </cell>
          <cell r="B636" t="str">
            <v>CAPITANIO</v>
          </cell>
          <cell r="C636" t="str">
            <v>ANNIE</v>
          </cell>
          <cell r="D636" t="str">
            <v>ATLETICA UNION CREAZZO A.S.D.</v>
          </cell>
          <cell r="E636">
            <v>0</v>
          </cell>
          <cell r="F636">
            <v>2003</v>
          </cell>
          <cell r="G636">
            <v>0</v>
          </cell>
          <cell r="H636" t="str">
            <v>CF</v>
          </cell>
          <cell r="I636" t="str">
            <v>00101</v>
          </cell>
          <cell r="J636" t="str">
            <v>03602739</v>
          </cell>
        </row>
        <row r="637">
          <cell r="A637">
            <v>3604057</v>
          </cell>
          <cell r="B637" t="str">
            <v>CAROLLO</v>
          </cell>
          <cell r="C637" t="str">
            <v>ELISA</v>
          </cell>
          <cell r="D637" t="str">
            <v>U.S. SUMMANO</v>
          </cell>
          <cell r="E637">
            <v>0</v>
          </cell>
          <cell r="F637">
            <v>2003</v>
          </cell>
          <cell r="G637">
            <v>0</v>
          </cell>
          <cell r="H637" t="str">
            <v>CF</v>
          </cell>
          <cell r="I637" t="str">
            <v>00137</v>
          </cell>
          <cell r="J637" t="str">
            <v>03604057</v>
          </cell>
        </row>
        <row r="638">
          <cell r="A638">
            <v>3602463</v>
          </cell>
          <cell r="B638" t="str">
            <v>CASTELLO</v>
          </cell>
          <cell r="C638" t="str">
            <v>BEATRICE</v>
          </cell>
          <cell r="D638" t="str">
            <v>ATLETICA UNION CREAZZO A.S.D.</v>
          </cell>
          <cell r="E638">
            <v>0</v>
          </cell>
          <cell r="F638">
            <v>2003</v>
          </cell>
          <cell r="G638">
            <v>0</v>
          </cell>
          <cell r="H638" t="str">
            <v>CF</v>
          </cell>
          <cell r="I638" t="str">
            <v>00101</v>
          </cell>
          <cell r="J638" t="str">
            <v>03602463</v>
          </cell>
        </row>
        <row r="639">
          <cell r="A639">
            <v>3602389</v>
          </cell>
          <cell r="B639" t="str">
            <v>CATTELAN</v>
          </cell>
          <cell r="C639" t="str">
            <v>SOFIA</v>
          </cell>
          <cell r="D639" t="str">
            <v>RISORGIVE</v>
          </cell>
          <cell r="E639">
            <v>0</v>
          </cell>
          <cell r="F639">
            <v>2004</v>
          </cell>
          <cell r="G639">
            <v>0</v>
          </cell>
          <cell r="H639" t="str">
            <v>CF</v>
          </cell>
          <cell r="I639" t="str">
            <v>00031</v>
          </cell>
          <cell r="J639" t="str">
            <v>03602389</v>
          </cell>
        </row>
        <row r="640">
          <cell r="A640">
            <v>3602273</v>
          </cell>
          <cell r="B640" t="str">
            <v>CHEMELLO</v>
          </cell>
          <cell r="C640" t="str">
            <v>SILVIA</v>
          </cell>
          <cell r="D640" t="str">
            <v>POL. DIL. MONTECCHIO PRECALCINO</v>
          </cell>
          <cell r="E640">
            <v>0</v>
          </cell>
          <cell r="F640">
            <v>2004</v>
          </cell>
          <cell r="G640">
            <v>0</v>
          </cell>
          <cell r="H640" t="str">
            <v>CF</v>
          </cell>
          <cell r="I640" t="str">
            <v>00004</v>
          </cell>
          <cell r="J640" t="str">
            <v>03602273</v>
          </cell>
        </row>
        <row r="641">
          <cell r="A641">
            <v>3603109</v>
          </cell>
          <cell r="B641" t="str">
            <v>CIMATI</v>
          </cell>
          <cell r="C641" t="str">
            <v>TERESA</v>
          </cell>
          <cell r="D641" t="str">
            <v>ATLETICA UNION CREAZZO A.S.D.</v>
          </cell>
          <cell r="E641">
            <v>0</v>
          </cell>
          <cell r="F641">
            <v>2004</v>
          </cell>
          <cell r="G641">
            <v>0</v>
          </cell>
          <cell r="H641" t="str">
            <v>CF</v>
          </cell>
          <cell r="I641" t="str">
            <v>00101</v>
          </cell>
          <cell r="J641" t="str">
            <v>03603109</v>
          </cell>
        </row>
        <row r="642">
          <cell r="A642">
            <v>3603952</v>
          </cell>
          <cell r="B642" t="str">
            <v>COLOSSO</v>
          </cell>
          <cell r="C642" t="str">
            <v>CHIARA</v>
          </cell>
          <cell r="D642" t="str">
            <v>POLISPORTIVA DUEVILLE</v>
          </cell>
          <cell r="E642">
            <v>0</v>
          </cell>
          <cell r="F642">
            <v>2003</v>
          </cell>
          <cell r="G642">
            <v>0</v>
          </cell>
          <cell r="H642" t="str">
            <v>CF</v>
          </cell>
          <cell r="I642" t="str">
            <v>00112</v>
          </cell>
          <cell r="J642" t="str">
            <v>03603952</v>
          </cell>
        </row>
        <row r="643">
          <cell r="A643">
            <v>3602470</v>
          </cell>
          <cell r="B643" t="str">
            <v>DA PONT</v>
          </cell>
          <cell r="C643" t="str">
            <v>SVEVA</v>
          </cell>
          <cell r="D643" t="str">
            <v>ATLETICA UNION CREAZZO A.S.D.</v>
          </cell>
          <cell r="E643">
            <v>0</v>
          </cell>
          <cell r="F643">
            <v>2003</v>
          </cell>
          <cell r="G643">
            <v>0</v>
          </cell>
          <cell r="H643" t="str">
            <v>CF</v>
          </cell>
          <cell r="I643" t="str">
            <v>00101</v>
          </cell>
          <cell r="J643" t="str">
            <v>03602470</v>
          </cell>
        </row>
        <row r="644">
          <cell r="A644">
            <v>3603194</v>
          </cell>
          <cell r="B644" t="str">
            <v>DAL LAGO</v>
          </cell>
          <cell r="C644" t="str">
            <v>ARIANNA</v>
          </cell>
          <cell r="D644" t="str">
            <v>AMICI DELL'ATLETICA VICENZA</v>
          </cell>
          <cell r="E644">
            <v>0</v>
          </cell>
          <cell r="F644">
            <v>2004</v>
          </cell>
          <cell r="G644">
            <v>0</v>
          </cell>
          <cell r="H644" t="str">
            <v>CF</v>
          </cell>
          <cell r="I644" t="str">
            <v>00265</v>
          </cell>
          <cell r="J644" t="str">
            <v>03603194</v>
          </cell>
        </row>
        <row r="645">
          <cell r="A645">
            <v>3604213</v>
          </cell>
          <cell r="B645" t="str">
            <v>DAL MASO</v>
          </cell>
          <cell r="C645" t="str">
            <v>LUCIA</v>
          </cell>
          <cell r="D645" t="str">
            <v>CSI ATLETICA COLLI BERICI A.S.D.</v>
          </cell>
          <cell r="E645">
            <v>0</v>
          </cell>
          <cell r="F645">
            <v>2003</v>
          </cell>
          <cell r="G645">
            <v>0</v>
          </cell>
          <cell r="H645" t="str">
            <v>CF</v>
          </cell>
          <cell r="I645" t="str">
            <v>00070</v>
          </cell>
          <cell r="J645" t="str">
            <v>03604213</v>
          </cell>
        </row>
        <row r="646">
          <cell r="A646">
            <v>3603049</v>
          </cell>
          <cell r="B646" t="str">
            <v>DAL MOLIN</v>
          </cell>
          <cell r="C646" t="str">
            <v>MARTA</v>
          </cell>
          <cell r="D646" t="str">
            <v>ATLETICA ARZIGNANO</v>
          </cell>
          <cell r="E646">
            <v>0</v>
          </cell>
          <cell r="F646">
            <v>2003</v>
          </cell>
          <cell r="G646">
            <v>0</v>
          </cell>
          <cell r="H646" t="str">
            <v>CF</v>
          </cell>
          <cell r="I646" t="str">
            <v>00131</v>
          </cell>
          <cell r="J646" t="str">
            <v>03603049</v>
          </cell>
        </row>
        <row r="647">
          <cell r="A647">
            <v>3606010</v>
          </cell>
          <cell r="B647" t="str">
            <v>D'ALVISE</v>
          </cell>
          <cell r="C647" t="str">
            <v>SANDRA</v>
          </cell>
          <cell r="D647" t="str">
            <v>POLISPORTIVA SALF ALTOPADOVANA</v>
          </cell>
          <cell r="E647">
            <v>0</v>
          </cell>
          <cell r="F647">
            <v>2003</v>
          </cell>
          <cell r="G647">
            <v>0</v>
          </cell>
          <cell r="H647" t="str">
            <v>CF</v>
          </cell>
          <cell r="I647" t="str">
            <v>00145</v>
          </cell>
          <cell r="J647" t="str">
            <v>03606010</v>
          </cell>
        </row>
        <row r="648">
          <cell r="A648">
            <v>3602882</v>
          </cell>
          <cell r="B648" t="str">
            <v>DE CHECCI</v>
          </cell>
          <cell r="C648" t="str">
            <v>VERONICA</v>
          </cell>
          <cell r="D648" t="str">
            <v>SPAZI VERDI</v>
          </cell>
          <cell r="E648">
            <v>0</v>
          </cell>
          <cell r="F648">
            <v>2004</v>
          </cell>
          <cell r="G648">
            <v>0</v>
          </cell>
          <cell r="H648" t="str">
            <v>CF</v>
          </cell>
          <cell r="I648" t="str">
            <v>00298</v>
          </cell>
          <cell r="J648" t="str">
            <v>03602882</v>
          </cell>
        </row>
        <row r="649">
          <cell r="A649">
            <v>3602477</v>
          </cell>
          <cell r="B649" t="str">
            <v>DE PERON</v>
          </cell>
          <cell r="C649" t="str">
            <v>REBECCA</v>
          </cell>
          <cell r="D649" t="str">
            <v>ATLETICA UNION CREAZZO A.S.D.</v>
          </cell>
          <cell r="E649">
            <v>0</v>
          </cell>
          <cell r="F649">
            <v>2004</v>
          </cell>
          <cell r="G649">
            <v>0</v>
          </cell>
          <cell r="H649" t="str">
            <v>CF</v>
          </cell>
          <cell r="I649" t="str">
            <v>00101</v>
          </cell>
          <cell r="J649" t="str">
            <v>03602477</v>
          </cell>
        </row>
        <row r="650">
          <cell r="A650">
            <v>3604014</v>
          </cell>
          <cell r="B650" t="str">
            <v>DE ROSSO</v>
          </cell>
          <cell r="C650" t="str">
            <v>CHIARA</v>
          </cell>
          <cell r="D650" t="str">
            <v>POLISPORTIVA DUEVILLE</v>
          </cell>
          <cell r="E650">
            <v>0</v>
          </cell>
          <cell r="F650">
            <v>2003</v>
          </cell>
          <cell r="G650">
            <v>0</v>
          </cell>
          <cell r="H650" t="str">
            <v>CF</v>
          </cell>
          <cell r="I650" t="str">
            <v>00112</v>
          </cell>
          <cell r="J650" t="str">
            <v>03604014</v>
          </cell>
        </row>
        <row r="651">
          <cell r="A651">
            <v>3603961</v>
          </cell>
          <cell r="B651" t="str">
            <v>DJADOU</v>
          </cell>
          <cell r="C651" t="str">
            <v>AKPENE MARTIALE</v>
          </cell>
          <cell r="D651" t="str">
            <v>POLISPORTIVA DUEVILLE</v>
          </cell>
          <cell r="E651">
            <v>0</v>
          </cell>
          <cell r="F651">
            <v>2003</v>
          </cell>
          <cell r="G651">
            <v>0</v>
          </cell>
          <cell r="H651" t="str">
            <v>CF</v>
          </cell>
          <cell r="I651" t="str">
            <v>00112</v>
          </cell>
          <cell r="J651" t="str">
            <v>03603961</v>
          </cell>
        </row>
        <row r="652">
          <cell r="A652">
            <v>3603560</v>
          </cell>
          <cell r="B652" t="str">
            <v>EMBRINATI</v>
          </cell>
          <cell r="C652" t="str">
            <v>CLARA</v>
          </cell>
          <cell r="D652" t="str">
            <v>AMICI DELL'ATLETICA VICENZA</v>
          </cell>
          <cell r="E652">
            <v>0</v>
          </cell>
          <cell r="F652">
            <v>2004</v>
          </cell>
          <cell r="G652">
            <v>0</v>
          </cell>
          <cell r="H652" t="str">
            <v>CF</v>
          </cell>
          <cell r="I652" t="str">
            <v>00265</v>
          </cell>
          <cell r="J652" t="str">
            <v>03603560</v>
          </cell>
        </row>
        <row r="653">
          <cell r="A653">
            <v>3603964</v>
          </cell>
          <cell r="B653" t="str">
            <v>FACCIN</v>
          </cell>
          <cell r="C653" t="str">
            <v>EMILY</v>
          </cell>
          <cell r="D653" t="str">
            <v>POLISPORTIVA DUEVILLE</v>
          </cell>
          <cell r="E653">
            <v>0</v>
          </cell>
          <cell r="F653">
            <v>2004</v>
          </cell>
          <cell r="G653">
            <v>0</v>
          </cell>
          <cell r="H653" t="str">
            <v>CF</v>
          </cell>
          <cell r="I653" t="str">
            <v>00112</v>
          </cell>
          <cell r="J653" t="str">
            <v>03603964</v>
          </cell>
        </row>
        <row r="654">
          <cell r="A654">
            <v>3602486</v>
          </cell>
          <cell r="B654" t="str">
            <v>FACCINI</v>
          </cell>
          <cell r="C654" t="str">
            <v>ELISA</v>
          </cell>
          <cell r="D654" t="str">
            <v>ATLETICA UNION CREAZZO A.S.D.</v>
          </cell>
          <cell r="E654">
            <v>0</v>
          </cell>
          <cell r="F654">
            <v>2003</v>
          </cell>
          <cell r="G654">
            <v>0</v>
          </cell>
          <cell r="H654" t="str">
            <v>CF</v>
          </cell>
          <cell r="I654" t="str">
            <v>00101</v>
          </cell>
          <cell r="J654" t="str">
            <v>03602486</v>
          </cell>
        </row>
        <row r="655">
          <cell r="A655">
            <v>3604595</v>
          </cell>
          <cell r="B655" t="str">
            <v>FAGGION</v>
          </cell>
          <cell r="C655" t="str">
            <v>MARIANNA</v>
          </cell>
          <cell r="D655" t="str">
            <v>POLISPORTIVA SALF ALTOPADOVANA</v>
          </cell>
          <cell r="E655">
            <v>0</v>
          </cell>
          <cell r="F655">
            <v>2003</v>
          </cell>
          <cell r="G655">
            <v>0</v>
          </cell>
          <cell r="H655" t="str">
            <v>CF</v>
          </cell>
          <cell r="I655" t="str">
            <v>00145</v>
          </cell>
          <cell r="J655" t="str">
            <v>03604595</v>
          </cell>
        </row>
        <row r="656">
          <cell r="A656">
            <v>3603055</v>
          </cell>
          <cell r="B656" t="str">
            <v>FARINON</v>
          </cell>
          <cell r="C656" t="str">
            <v>ANNALISA</v>
          </cell>
          <cell r="D656" t="str">
            <v>ATLETICA ARZIGNANO</v>
          </cell>
          <cell r="E656">
            <v>0</v>
          </cell>
          <cell r="F656">
            <v>2004</v>
          </cell>
          <cell r="G656">
            <v>0</v>
          </cell>
          <cell r="H656" t="str">
            <v>CF</v>
          </cell>
          <cell r="I656" t="str">
            <v>00131</v>
          </cell>
          <cell r="J656" t="str">
            <v>03603055</v>
          </cell>
        </row>
        <row r="657">
          <cell r="A657">
            <v>3602393</v>
          </cell>
          <cell r="B657" t="str">
            <v>FELTRIN</v>
          </cell>
          <cell r="C657" t="str">
            <v>CLARISSA</v>
          </cell>
          <cell r="D657" t="str">
            <v>RISORGIVE</v>
          </cell>
          <cell r="E657">
            <v>0</v>
          </cell>
          <cell r="F657">
            <v>2004</v>
          </cell>
          <cell r="G657">
            <v>0</v>
          </cell>
          <cell r="H657" t="str">
            <v>CF</v>
          </cell>
          <cell r="I657" t="str">
            <v>00031</v>
          </cell>
          <cell r="J657" t="str">
            <v>03602393</v>
          </cell>
        </row>
        <row r="658">
          <cell r="A658">
            <v>3602491</v>
          </cell>
          <cell r="B658" t="str">
            <v>FERRARIN</v>
          </cell>
          <cell r="C658" t="str">
            <v>ELENA</v>
          </cell>
          <cell r="D658" t="str">
            <v>ATLETICA UNION CREAZZO A.S.D.</v>
          </cell>
          <cell r="E658">
            <v>0</v>
          </cell>
          <cell r="F658">
            <v>2004</v>
          </cell>
          <cell r="G658">
            <v>0</v>
          </cell>
          <cell r="H658" t="str">
            <v>CF</v>
          </cell>
          <cell r="I658" t="str">
            <v>00101</v>
          </cell>
          <cell r="J658" t="str">
            <v>03602491</v>
          </cell>
        </row>
        <row r="659">
          <cell r="A659">
            <v>3604227</v>
          </cell>
          <cell r="B659" t="str">
            <v>FIAGAH</v>
          </cell>
          <cell r="C659" t="str">
            <v>MARY</v>
          </cell>
          <cell r="D659" t="str">
            <v>CSI ATLETICA COLLI BERICI A.S.D.</v>
          </cell>
          <cell r="E659">
            <v>0</v>
          </cell>
          <cell r="F659">
            <v>2004</v>
          </cell>
          <cell r="G659">
            <v>0</v>
          </cell>
          <cell r="H659" t="str">
            <v>CF</v>
          </cell>
          <cell r="I659" t="str">
            <v>00070</v>
          </cell>
          <cell r="J659" t="str">
            <v>03604227</v>
          </cell>
        </row>
        <row r="660">
          <cell r="A660">
            <v>3602603</v>
          </cell>
          <cell r="B660" t="str">
            <v>FIN</v>
          </cell>
          <cell r="C660" t="str">
            <v>AURORA</v>
          </cell>
          <cell r="D660" t="str">
            <v>ATLETICA MONTECCHIO MAGGIORE</v>
          </cell>
          <cell r="E660">
            <v>0</v>
          </cell>
          <cell r="F660">
            <v>2004</v>
          </cell>
          <cell r="G660">
            <v>0</v>
          </cell>
          <cell r="H660" t="str">
            <v>CF</v>
          </cell>
          <cell r="I660" t="str">
            <v>00346</v>
          </cell>
          <cell r="J660" t="str">
            <v>03602603</v>
          </cell>
        </row>
        <row r="661">
          <cell r="A661">
            <v>3603144</v>
          </cell>
          <cell r="B661" t="str">
            <v>FIN</v>
          </cell>
          <cell r="C661" t="str">
            <v>VERONICA</v>
          </cell>
          <cell r="D661" t="str">
            <v>ATLETICA UNION CREAZZO A.S.D.</v>
          </cell>
          <cell r="E661">
            <v>0</v>
          </cell>
          <cell r="F661">
            <v>2004</v>
          </cell>
          <cell r="G661">
            <v>0</v>
          </cell>
          <cell r="H661" t="str">
            <v>CF</v>
          </cell>
          <cell r="I661" t="str">
            <v>00101</v>
          </cell>
          <cell r="J661" t="str">
            <v>03603144</v>
          </cell>
        </row>
        <row r="662">
          <cell r="A662">
            <v>3603878</v>
          </cell>
          <cell r="B662" t="str">
            <v>FIN</v>
          </cell>
          <cell r="C662" t="str">
            <v>VITTORIA</v>
          </cell>
          <cell r="D662" t="str">
            <v>ATLETICA CALDOGNO '93</v>
          </cell>
          <cell r="E662">
            <v>0</v>
          </cell>
          <cell r="F662">
            <v>2004</v>
          </cell>
          <cell r="G662">
            <v>0</v>
          </cell>
          <cell r="H662" t="str">
            <v>CF</v>
          </cell>
          <cell r="I662" t="str">
            <v>00129</v>
          </cell>
          <cell r="J662" t="str">
            <v>03603878</v>
          </cell>
        </row>
        <row r="663">
          <cell r="A663">
            <v>3604229</v>
          </cell>
          <cell r="B663" t="str">
            <v>FIORESE</v>
          </cell>
          <cell r="C663" t="str">
            <v>ANNA</v>
          </cell>
          <cell r="D663" t="str">
            <v>CSI ATLETICA COLLI BERICI A.S.D.</v>
          </cell>
          <cell r="E663">
            <v>0</v>
          </cell>
          <cell r="F663">
            <v>2003</v>
          </cell>
          <cell r="G663">
            <v>0</v>
          </cell>
          <cell r="H663" t="str">
            <v>CF</v>
          </cell>
          <cell r="I663" t="str">
            <v>00070</v>
          </cell>
          <cell r="J663" t="str">
            <v>03604229</v>
          </cell>
        </row>
        <row r="664">
          <cell r="A664">
            <v>3603056</v>
          </cell>
          <cell r="B664" t="str">
            <v>FONGARO</v>
          </cell>
          <cell r="C664" t="str">
            <v>GIULIA</v>
          </cell>
          <cell r="D664" t="str">
            <v>ATLETICA ARZIGNANO</v>
          </cell>
          <cell r="E664">
            <v>0</v>
          </cell>
          <cell r="F664">
            <v>2004</v>
          </cell>
          <cell r="G664">
            <v>0</v>
          </cell>
          <cell r="H664" t="str">
            <v>CF</v>
          </cell>
          <cell r="I664" t="str">
            <v>00131</v>
          </cell>
          <cell r="J664" t="str">
            <v>03603056</v>
          </cell>
        </row>
        <row r="665">
          <cell r="A665">
            <v>3603344</v>
          </cell>
          <cell r="B665" t="str">
            <v>FONGARO</v>
          </cell>
          <cell r="C665" t="str">
            <v>GIULIA</v>
          </cell>
          <cell r="D665" t="str">
            <v>ATLETICA VALCHIAMPO</v>
          </cell>
          <cell r="E665">
            <v>0</v>
          </cell>
          <cell r="F665">
            <v>2004</v>
          </cell>
          <cell r="G665">
            <v>0</v>
          </cell>
          <cell r="H665" t="str">
            <v>CF</v>
          </cell>
          <cell r="I665" t="str">
            <v>00140</v>
          </cell>
          <cell r="J665" t="str">
            <v>03603344</v>
          </cell>
        </row>
        <row r="666">
          <cell r="A666">
            <v>3603023</v>
          </cell>
          <cell r="B666" t="str">
            <v>FRACASSO</v>
          </cell>
          <cell r="C666" t="str">
            <v>MARTA</v>
          </cell>
          <cell r="D666" t="str">
            <v>ATLETICA ARZIGNANO</v>
          </cell>
          <cell r="E666">
            <v>0</v>
          </cell>
          <cell r="F666">
            <v>2003</v>
          </cell>
          <cell r="G666">
            <v>0</v>
          </cell>
          <cell r="H666" t="str">
            <v>CF</v>
          </cell>
          <cell r="I666" t="str">
            <v>00131</v>
          </cell>
          <cell r="J666" t="str">
            <v>03603023</v>
          </cell>
        </row>
        <row r="667">
          <cell r="A667">
            <v>3603060</v>
          </cell>
          <cell r="B667" t="str">
            <v>FRACASSO</v>
          </cell>
          <cell r="C667" t="str">
            <v>MARTINA</v>
          </cell>
          <cell r="D667" t="str">
            <v>ATLETICA ARZIGNANO</v>
          </cell>
          <cell r="E667">
            <v>0</v>
          </cell>
          <cell r="F667">
            <v>2003</v>
          </cell>
          <cell r="G667">
            <v>0</v>
          </cell>
          <cell r="H667" t="str">
            <v>CF</v>
          </cell>
          <cell r="I667" t="str">
            <v>00131</v>
          </cell>
          <cell r="J667" t="str">
            <v>03603060</v>
          </cell>
        </row>
        <row r="668">
          <cell r="A668">
            <v>3606606</v>
          </cell>
          <cell r="B668" t="str">
            <v>FRANCHETTI</v>
          </cell>
          <cell r="C668" t="str">
            <v>ILARIA</v>
          </cell>
          <cell r="D668" t="str">
            <v>ATLETICA ARZIGNANO</v>
          </cell>
          <cell r="E668">
            <v>0</v>
          </cell>
          <cell r="F668">
            <v>2003</v>
          </cell>
          <cell r="G668">
            <v>0</v>
          </cell>
          <cell r="H668" t="str">
            <v>CF</v>
          </cell>
          <cell r="I668" t="str">
            <v>00131</v>
          </cell>
          <cell r="J668" t="str">
            <v>03606606</v>
          </cell>
        </row>
        <row r="669">
          <cell r="A669">
            <v>3607378</v>
          </cell>
          <cell r="B669" t="str">
            <v>FRANCO</v>
          </cell>
          <cell r="C669" t="str">
            <v>ELISABETTA</v>
          </cell>
          <cell r="D669" t="str">
            <v>ATLETICA TRISSINO</v>
          </cell>
          <cell r="E669">
            <v>0</v>
          </cell>
          <cell r="F669">
            <v>2004</v>
          </cell>
          <cell r="G669">
            <v>0</v>
          </cell>
          <cell r="H669" t="str">
            <v>CF</v>
          </cell>
          <cell r="I669" t="str">
            <v>00230</v>
          </cell>
          <cell r="J669" t="str">
            <v>03607378</v>
          </cell>
        </row>
        <row r="670">
          <cell r="A670">
            <v>3602885</v>
          </cell>
          <cell r="B670" t="str">
            <v>FRIGO</v>
          </cell>
          <cell r="C670" t="str">
            <v>ANNA</v>
          </cell>
          <cell r="D670" t="str">
            <v>SPAZI VERDI</v>
          </cell>
          <cell r="E670">
            <v>0</v>
          </cell>
          <cell r="F670">
            <v>2004</v>
          </cell>
          <cell r="G670">
            <v>0</v>
          </cell>
          <cell r="H670" t="str">
            <v>CF</v>
          </cell>
          <cell r="I670" t="str">
            <v>00298</v>
          </cell>
          <cell r="J670" t="str">
            <v>03602885</v>
          </cell>
        </row>
        <row r="671">
          <cell r="A671">
            <v>3607224</v>
          </cell>
          <cell r="B671" t="str">
            <v>GAGLIARDI</v>
          </cell>
          <cell r="C671" t="str">
            <v>DALILA</v>
          </cell>
          <cell r="D671" t="str">
            <v>GRUPPO SPORTIVO ALPINI VICENZA</v>
          </cell>
          <cell r="E671">
            <v>0</v>
          </cell>
          <cell r="F671">
            <v>2004</v>
          </cell>
          <cell r="G671">
            <v>0</v>
          </cell>
          <cell r="H671" t="str">
            <v>CF</v>
          </cell>
          <cell r="I671" t="str">
            <v>00288</v>
          </cell>
          <cell r="J671" t="str">
            <v>03607224</v>
          </cell>
        </row>
        <row r="672">
          <cell r="A672">
            <v>3602279</v>
          </cell>
          <cell r="B672" t="str">
            <v>GALLEAZZO</v>
          </cell>
          <cell r="C672" t="str">
            <v>MATILDE</v>
          </cell>
          <cell r="D672" t="str">
            <v>POL. DIL. MONTECCHIO PRECALCINO</v>
          </cell>
          <cell r="E672">
            <v>0</v>
          </cell>
          <cell r="F672">
            <v>2004</v>
          </cell>
          <cell r="G672">
            <v>0</v>
          </cell>
          <cell r="H672" t="str">
            <v>CF</v>
          </cell>
          <cell r="I672" t="str">
            <v>00004</v>
          </cell>
          <cell r="J672" t="str">
            <v>03602279</v>
          </cell>
        </row>
        <row r="673">
          <cell r="A673">
            <v>3603231</v>
          </cell>
          <cell r="B673" t="str">
            <v>GENTILIN</v>
          </cell>
          <cell r="C673" t="str">
            <v>ALESSIA</v>
          </cell>
          <cell r="D673" t="str">
            <v>ATLETICA TRISSINO</v>
          </cell>
          <cell r="E673">
            <v>0</v>
          </cell>
          <cell r="F673">
            <v>2004</v>
          </cell>
          <cell r="G673">
            <v>0</v>
          </cell>
          <cell r="H673" t="str">
            <v>CF</v>
          </cell>
          <cell r="I673" t="str">
            <v>00230</v>
          </cell>
          <cell r="J673" t="str">
            <v>03603231</v>
          </cell>
        </row>
        <row r="674">
          <cell r="A674">
            <v>3604154</v>
          </cell>
          <cell r="B674" t="str">
            <v>GERARDIN</v>
          </cell>
          <cell r="C674" t="str">
            <v>ANITA</v>
          </cell>
          <cell r="D674" t="str">
            <v>C.S.I. TEZZE SUL BRENTA</v>
          </cell>
          <cell r="E674">
            <v>0</v>
          </cell>
          <cell r="F674">
            <v>2004</v>
          </cell>
          <cell r="G674">
            <v>0</v>
          </cell>
          <cell r="H674" t="str">
            <v>CF</v>
          </cell>
          <cell r="I674" t="str">
            <v>00134</v>
          </cell>
          <cell r="J674" t="str">
            <v>03604154</v>
          </cell>
        </row>
        <row r="675">
          <cell r="A675">
            <v>3602764</v>
          </cell>
          <cell r="B675" t="str">
            <v>GHEZZO</v>
          </cell>
          <cell r="C675" t="str">
            <v>REBECCA</v>
          </cell>
          <cell r="D675" t="str">
            <v>ATLETICA UNION CREAZZO A.S.D.</v>
          </cell>
          <cell r="E675">
            <v>0</v>
          </cell>
          <cell r="F675">
            <v>2003</v>
          </cell>
          <cell r="G675">
            <v>0</v>
          </cell>
          <cell r="H675" t="str">
            <v>CF</v>
          </cell>
          <cell r="I675" t="str">
            <v>00101</v>
          </cell>
          <cell r="J675" t="str">
            <v>03602764</v>
          </cell>
        </row>
        <row r="676">
          <cell r="A676">
            <v>3603506</v>
          </cell>
          <cell r="B676" t="str">
            <v>GIAMMETTA</v>
          </cell>
          <cell r="C676" t="str">
            <v>GIORGIA</v>
          </cell>
          <cell r="D676" t="str">
            <v>U.S. SUMMANO</v>
          </cell>
          <cell r="E676">
            <v>0</v>
          </cell>
          <cell r="F676">
            <v>2003</v>
          </cell>
          <cell r="G676">
            <v>0</v>
          </cell>
          <cell r="H676" t="str">
            <v>CF</v>
          </cell>
          <cell r="I676" t="str">
            <v>00137</v>
          </cell>
          <cell r="J676" t="str">
            <v>03603506</v>
          </cell>
        </row>
        <row r="677">
          <cell r="A677">
            <v>3604047</v>
          </cell>
          <cell r="B677" t="str">
            <v>GIURIATO</v>
          </cell>
          <cell r="C677" t="str">
            <v>MATILDE</v>
          </cell>
          <cell r="D677" t="str">
            <v>U.S. SUMMANO</v>
          </cell>
          <cell r="E677">
            <v>0</v>
          </cell>
          <cell r="F677">
            <v>2003</v>
          </cell>
          <cell r="G677">
            <v>0</v>
          </cell>
          <cell r="H677" t="str">
            <v>CF</v>
          </cell>
          <cell r="I677" t="str">
            <v>00137</v>
          </cell>
          <cell r="J677" t="str">
            <v>03604047</v>
          </cell>
        </row>
        <row r="678">
          <cell r="A678">
            <v>3603067</v>
          </cell>
          <cell r="B678" t="str">
            <v>GJEKA</v>
          </cell>
          <cell r="C678" t="str">
            <v>KELLY</v>
          </cell>
          <cell r="D678" t="str">
            <v>ATLETICA ARZIGNANO</v>
          </cell>
          <cell r="E678">
            <v>0</v>
          </cell>
          <cell r="F678">
            <v>2003</v>
          </cell>
          <cell r="G678">
            <v>0</v>
          </cell>
          <cell r="H678" t="str">
            <v>CF</v>
          </cell>
          <cell r="I678" t="str">
            <v>00131</v>
          </cell>
          <cell r="J678" t="str">
            <v>03603067</v>
          </cell>
        </row>
        <row r="679">
          <cell r="A679">
            <v>3604427</v>
          </cell>
          <cell r="B679" t="str">
            <v>GNOATTO</v>
          </cell>
          <cell r="C679" t="str">
            <v>ALTEA</v>
          </cell>
          <cell r="D679" t="str">
            <v>POLISPORTIVA SALF ALTOPADOVANA</v>
          </cell>
          <cell r="E679">
            <v>0</v>
          </cell>
          <cell r="F679">
            <v>2004</v>
          </cell>
          <cell r="G679">
            <v>0</v>
          </cell>
          <cell r="H679" t="str">
            <v>CF</v>
          </cell>
          <cell r="I679" t="str">
            <v>00145</v>
          </cell>
          <cell r="J679" t="str">
            <v>03604427</v>
          </cell>
        </row>
        <row r="680">
          <cell r="A680">
            <v>3603195</v>
          </cell>
          <cell r="B680" t="str">
            <v>GONELLA</v>
          </cell>
          <cell r="C680" t="str">
            <v>NICOLE</v>
          </cell>
          <cell r="D680" t="str">
            <v>AMICI DELL'ATLETICA VICENZA</v>
          </cell>
          <cell r="E680">
            <v>0</v>
          </cell>
          <cell r="F680">
            <v>2004</v>
          </cell>
          <cell r="G680">
            <v>0</v>
          </cell>
          <cell r="H680" t="str">
            <v>CF</v>
          </cell>
          <cell r="I680" t="str">
            <v>00265</v>
          </cell>
          <cell r="J680" t="str">
            <v>03603195</v>
          </cell>
        </row>
        <row r="681">
          <cell r="A681">
            <v>3604558</v>
          </cell>
          <cell r="B681" t="str">
            <v>GUERTS</v>
          </cell>
          <cell r="C681" t="str">
            <v>GIULIANA ANGEL</v>
          </cell>
          <cell r="D681" t="str">
            <v>CSI ATLETICA COLLI BERICI A.S.D.</v>
          </cell>
          <cell r="E681">
            <v>0</v>
          </cell>
          <cell r="F681">
            <v>2004</v>
          </cell>
          <cell r="G681">
            <v>0</v>
          </cell>
          <cell r="H681" t="str">
            <v>CF</v>
          </cell>
          <cell r="I681" t="str">
            <v>00070</v>
          </cell>
          <cell r="J681" t="str">
            <v>03604558</v>
          </cell>
        </row>
        <row r="682">
          <cell r="A682">
            <v>3601079</v>
          </cell>
          <cell r="B682" t="str">
            <v>GUSELLA</v>
          </cell>
          <cell r="C682" t="str">
            <v>SARA</v>
          </cell>
          <cell r="D682" t="str">
            <v>C.S.I. TEZZE SUL BRENTA</v>
          </cell>
          <cell r="E682">
            <v>0</v>
          </cell>
          <cell r="F682">
            <v>2003</v>
          </cell>
          <cell r="G682">
            <v>0</v>
          </cell>
          <cell r="H682" t="str">
            <v>CF</v>
          </cell>
          <cell r="I682" t="str">
            <v>00134</v>
          </cell>
          <cell r="J682" t="str">
            <v>03601079</v>
          </cell>
        </row>
        <row r="683">
          <cell r="A683">
            <v>3604237</v>
          </cell>
          <cell r="B683" t="str">
            <v>HORATZ</v>
          </cell>
          <cell r="C683" t="str">
            <v>ANNA</v>
          </cell>
          <cell r="D683" t="str">
            <v>CSI ATLETICA COLLI BERICI A.S.D.</v>
          </cell>
          <cell r="E683">
            <v>0</v>
          </cell>
          <cell r="F683">
            <v>2003</v>
          </cell>
          <cell r="G683">
            <v>0</v>
          </cell>
          <cell r="H683" t="str">
            <v>CF</v>
          </cell>
          <cell r="I683" t="str">
            <v>00070</v>
          </cell>
          <cell r="J683" t="str">
            <v>03604237</v>
          </cell>
        </row>
        <row r="684">
          <cell r="A684">
            <v>3607862</v>
          </cell>
          <cell r="B684" t="str">
            <v>KUMARI</v>
          </cell>
          <cell r="C684" t="str">
            <v>KOMAL</v>
          </cell>
          <cell r="D684" t="str">
            <v>CSI ATLETICA COLLI BERICI A.S.D.</v>
          </cell>
          <cell r="E684">
            <v>0</v>
          </cell>
          <cell r="F684">
            <v>2003</v>
          </cell>
          <cell r="G684">
            <v>0</v>
          </cell>
          <cell r="H684" t="str">
            <v>CF</v>
          </cell>
          <cell r="I684" t="str">
            <v>00070</v>
          </cell>
          <cell r="J684" t="str">
            <v>03607862</v>
          </cell>
        </row>
        <row r="685">
          <cell r="A685">
            <v>3602579</v>
          </cell>
          <cell r="B685" t="str">
            <v>LAGO</v>
          </cell>
          <cell r="C685" t="str">
            <v>ANGELICA</v>
          </cell>
          <cell r="D685" t="str">
            <v>C.S.I. TEZZE SUL BRENTA</v>
          </cell>
          <cell r="E685">
            <v>0</v>
          </cell>
          <cell r="F685">
            <v>2003</v>
          </cell>
          <cell r="G685">
            <v>0</v>
          </cell>
          <cell r="H685" t="str">
            <v>CF</v>
          </cell>
          <cell r="I685" t="str">
            <v>00134</v>
          </cell>
          <cell r="J685" t="str">
            <v>03602579</v>
          </cell>
        </row>
        <row r="686">
          <cell r="A686">
            <v>3603974</v>
          </cell>
          <cell r="B686" t="str">
            <v>LAZZARETTO</v>
          </cell>
          <cell r="C686" t="str">
            <v>MARIKA</v>
          </cell>
          <cell r="D686" t="str">
            <v>POLISPORTIVA DUEVILLE</v>
          </cell>
          <cell r="E686">
            <v>0</v>
          </cell>
          <cell r="F686">
            <v>2003</v>
          </cell>
          <cell r="G686">
            <v>0</v>
          </cell>
          <cell r="H686" t="str">
            <v>CF</v>
          </cell>
          <cell r="I686" t="str">
            <v>00112</v>
          </cell>
          <cell r="J686" t="str">
            <v>03603974</v>
          </cell>
        </row>
        <row r="687">
          <cell r="A687">
            <v>3602610</v>
          </cell>
          <cell r="B687" t="str">
            <v>LUCCARINI</v>
          </cell>
          <cell r="C687" t="str">
            <v>ANNA</v>
          </cell>
          <cell r="D687" t="str">
            <v>ATLETICA MONTECCHIO MAGGIORE</v>
          </cell>
          <cell r="E687">
            <v>0</v>
          </cell>
          <cell r="F687">
            <v>2004</v>
          </cell>
          <cell r="G687">
            <v>0</v>
          </cell>
          <cell r="H687" t="str">
            <v>CF</v>
          </cell>
          <cell r="I687" t="str">
            <v>00346</v>
          </cell>
          <cell r="J687" t="str">
            <v>03602610</v>
          </cell>
        </row>
        <row r="688">
          <cell r="A688">
            <v>3603674</v>
          </cell>
          <cell r="B688" t="str">
            <v>LUNA</v>
          </cell>
          <cell r="C688" t="str">
            <v>SANDY</v>
          </cell>
          <cell r="D688" t="str">
            <v>A.P.D. VALDAGNO</v>
          </cell>
          <cell r="E688">
            <v>0</v>
          </cell>
          <cell r="F688">
            <v>2003</v>
          </cell>
          <cell r="G688">
            <v>0</v>
          </cell>
          <cell r="H688" t="str">
            <v>CF</v>
          </cell>
          <cell r="I688" t="str">
            <v>00135</v>
          </cell>
          <cell r="J688" t="str">
            <v>03603674</v>
          </cell>
        </row>
        <row r="689">
          <cell r="A689">
            <v>3602283</v>
          </cell>
          <cell r="B689" t="str">
            <v>MACULAN</v>
          </cell>
          <cell r="C689" t="str">
            <v>NOEMI</v>
          </cell>
          <cell r="D689" t="str">
            <v>POL. DIL. MONTECCHIO PRECALCINO</v>
          </cell>
          <cell r="E689">
            <v>0</v>
          </cell>
          <cell r="F689">
            <v>2004</v>
          </cell>
          <cell r="G689">
            <v>0</v>
          </cell>
          <cell r="H689" t="str">
            <v>CF</v>
          </cell>
          <cell r="I689" t="str">
            <v>00004</v>
          </cell>
          <cell r="J689" t="str">
            <v>03602283</v>
          </cell>
        </row>
        <row r="690">
          <cell r="A690">
            <v>3603072</v>
          </cell>
          <cell r="B690" t="str">
            <v>MAGNAGUAGNO</v>
          </cell>
          <cell r="C690" t="str">
            <v>GIORGIA</v>
          </cell>
          <cell r="D690" t="str">
            <v>ATLETICA ARZIGNANO</v>
          </cell>
          <cell r="E690">
            <v>0</v>
          </cell>
          <cell r="F690">
            <v>2003</v>
          </cell>
          <cell r="G690">
            <v>0</v>
          </cell>
          <cell r="H690" t="str">
            <v>CF</v>
          </cell>
          <cell r="I690" t="str">
            <v>00131</v>
          </cell>
          <cell r="J690" t="str">
            <v>03603072</v>
          </cell>
        </row>
        <row r="691">
          <cell r="A691">
            <v>3602892</v>
          </cell>
          <cell r="B691" t="str">
            <v>MAGRIN</v>
          </cell>
          <cell r="C691" t="str">
            <v>MICHELA MARIA</v>
          </cell>
          <cell r="D691" t="str">
            <v>SPAZI VERDI</v>
          </cell>
          <cell r="E691">
            <v>0</v>
          </cell>
          <cell r="F691">
            <v>2004</v>
          </cell>
          <cell r="G691">
            <v>0</v>
          </cell>
          <cell r="H691" t="str">
            <v>CF</v>
          </cell>
          <cell r="I691" t="str">
            <v>00298</v>
          </cell>
          <cell r="J691" t="str">
            <v>03602892</v>
          </cell>
        </row>
        <row r="692">
          <cell r="A692">
            <v>3604075</v>
          </cell>
          <cell r="B692" t="str">
            <v>MAINO</v>
          </cell>
          <cell r="C692" t="str">
            <v>ERIKA</v>
          </cell>
          <cell r="D692" t="str">
            <v>POL. DIL. MONTECCHIO PRECALCINO</v>
          </cell>
          <cell r="E692">
            <v>0</v>
          </cell>
          <cell r="F692">
            <v>2004</v>
          </cell>
          <cell r="G692">
            <v>0</v>
          </cell>
          <cell r="H692" t="str">
            <v>CF</v>
          </cell>
          <cell r="I692" t="str">
            <v>00004</v>
          </cell>
          <cell r="J692" t="str">
            <v>03604075</v>
          </cell>
        </row>
        <row r="693">
          <cell r="A693">
            <v>3602772</v>
          </cell>
          <cell r="B693" t="str">
            <v>MARAGNO</v>
          </cell>
          <cell r="C693" t="str">
            <v>GIULIA</v>
          </cell>
          <cell r="D693" t="str">
            <v>C.S.I. TEZZE SUL BRENTA</v>
          </cell>
          <cell r="E693">
            <v>0</v>
          </cell>
          <cell r="F693">
            <v>2003</v>
          </cell>
          <cell r="G693">
            <v>0</v>
          </cell>
          <cell r="H693" t="str">
            <v>CF</v>
          </cell>
          <cell r="I693" t="str">
            <v>00134</v>
          </cell>
          <cell r="J693" t="str">
            <v>03602772</v>
          </cell>
        </row>
        <row r="694">
          <cell r="A694">
            <v>3604436</v>
          </cell>
          <cell r="B694" t="str">
            <v>MARANGONI</v>
          </cell>
          <cell r="C694" t="str">
            <v>ALICE</v>
          </cell>
          <cell r="D694" t="str">
            <v>POLISPORTIVA SALF ALTOPADOVANA</v>
          </cell>
          <cell r="E694">
            <v>0</v>
          </cell>
          <cell r="F694">
            <v>2003</v>
          </cell>
          <cell r="G694">
            <v>0</v>
          </cell>
          <cell r="H694" t="str">
            <v>CF</v>
          </cell>
          <cell r="I694" t="str">
            <v>00145</v>
          </cell>
          <cell r="J694" t="str">
            <v>03604436</v>
          </cell>
        </row>
        <row r="695">
          <cell r="A695">
            <v>3604358</v>
          </cell>
          <cell r="B695" t="str">
            <v>MARCHIORETTO</v>
          </cell>
          <cell r="C695" t="str">
            <v>ANNA</v>
          </cell>
          <cell r="D695" t="str">
            <v>AMICI DELL'ATLETICA VICENZA</v>
          </cell>
          <cell r="E695">
            <v>0</v>
          </cell>
          <cell r="F695">
            <v>2003</v>
          </cell>
          <cell r="G695">
            <v>0</v>
          </cell>
          <cell r="H695" t="str">
            <v>CF</v>
          </cell>
          <cell r="I695" t="str">
            <v>00265</v>
          </cell>
          <cell r="J695" t="str">
            <v>03604358</v>
          </cell>
        </row>
        <row r="696">
          <cell r="A696">
            <v>3602893</v>
          </cell>
          <cell r="B696" t="str">
            <v>MARTINELLO</v>
          </cell>
          <cell r="C696" t="str">
            <v>GIULIA</v>
          </cell>
          <cell r="D696" t="str">
            <v>SPAZI VERDI</v>
          </cell>
          <cell r="E696">
            <v>0</v>
          </cell>
          <cell r="F696">
            <v>2004</v>
          </cell>
          <cell r="G696">
            <v>0</v>
          </cell>
          <cell r="H696" t="str">
            <v>CF</v>
          </cell>
          <cell r="I696" t="str">
            <v>00298</v>
          </cell>
          <cell r="J696" t="str">
            <v>03602893</v>
          </cell>
        </row>
        <row r="697">
          <cell r="A697">
            <v>3604060</v>
          </cell>
          <cell r="B697" t="str">
            <v>MAULE</v>
          </cell>
          <cell r="C697" t="str">
            <v>ALICE</v>
          </cell>
          <cell r="D697" t="str">
            <v>U.S. SUMMANO</v>
          </cell>
          <cell r="E697">
            <v>0</v>
          </cell>
          <cell r="F697">
            <v>2004</v>
          </cell>
          <cell r="G697">
            <v>0</v>
          </cell>
          <cell r="H697" t="str">
            <v>CF</v>
          </cell>
          <cell r="I697" t="str">
            <v>00137</v>
          </cell>
          <cell r="J697" t="str">
            <v>03604060</v>
          </cell>
        </row>
        <row r="698">
          <cell r="A698">
            <v>3603700</v>
          </cell>
          <cell r="B698" t="str">
            <v>MOLININI</v>
          </cell>
          <cell r="C698" t="str">
            <v>LETIZIA</v>
          </cell>
          <cell r="D698" t="str">
            <v>A.P.D. VALDAGNO</v>
          </cell>
          <cell r="E698">
            <v>0</v>
          </cell>
          <cell r="F698">
            <v>2004</v>
          </cell>
          <cell r="G698">
            <v>0</v>
          </cell>
          <cell r="H698" t="str">
            <v>CF</v>
          </cell>
          <cell r="I698" t="str">
            <v>00135</v>
          </cell>
          <cell r="J698" t="str">
            <v>03603700</v>
          </cell>
        </row>
        <row r="699">
          <cell r="A699">
            <v>3607420</v>
          </cell>
          <cell r="B699" t="str">
            <v>MOLON</v>
          </cell>
          <cell r="C699" t="str">
            <v>ANTEA MARIA</v>
          </cell>
          <cell r="D699" t="str">
            <v>ATLETICA VALCHIAMPO</v>
          </cell>
          <cell r="E699">
            <v>0</v>
          </cell>
          <cell r="F699">
            <v>2004</v>
          </cell>
          <cell r="G699">
            <v>0</v>
          </cell>
          <cell r="H699" t="str">
            <v>CF</v>
          </cell>
          <cell r="I699" t="str">
            <v>00140</v>
          </cell>
          <cell r="J699" t="str">
            <v>03607420</v>
          </cell>
        </row>
        <row r="700">
          <cell r="A700">
            <v>3602401</v>
          </cell>
          <cell r="B700" t="str">
            <v>MONTESANO</v>
          </cell>
          <cell r="C700" t="str">
            <v>MONICA</v>
          </cell>
          <cell r="D700" t="str">
            <v>RISORGIVE</v>
          </cell>
          <cell r="E700">
            <v>0</v>
          </cell>
          <cell r="F700">
            <v>2004</v>
          </cell>
          <cell r="G700">
            <v>0</v>
          </cell>
          <cell r="H700" t="str">
            <v>CF</v>
          </cell>
          <cell r="I700" t="str">
            <v>00031</v>
          </cell>
          <cell r="J700" t="str">
            <v>03602401</v>
          </cell>
        </row>
        <row r="701">
          <cell r="A701">
            <v>3602614</v>
          </cell>
          <cell r="B701" t="str">
            <v>MURARO</v>
          </cell>
          <cell r="C701" t="str">
            <v>DESIREE</v>
          </cell>
          <cell r="D701" t="str">
            <v>ATLETICA MONTECCHIO MAGGIORE</v>
          </cell>
          <cell r="E701">
            <v>0</v>
          </cell>
          <cell r="F701">
            <v>2003</v>
          </cell>
          <cell r="G701">
            <v>0</v>
          </cell>
          <cell r="H701" t="str">
            <v>CF</v>
          </cell>
          <cell r="I701" t="str">
            <v>00346</v>
          </cell>
          <cell r="J701" t="str">
            <v>03602614</v>
          </cell>
        </row>
        <row r="702">
          <cell r="A702">
            <v>3604484</v>
          </cell>
          <cell r="B702" t="str">
            <v>MURARO</v>
          </cell>
          <cell r="C702" t="str">
            <v>MARIALICE</v>
          </cell>
          <cell r="D702" t="str">
            <v>POLISPORTIVA DUEVILLE</v>
          </cell>
          <cell r="E702">
            <v>0</v>
          </cell>
          <cell r="F702">
            <v>2003</v>
          </cell>
          <cell r="G702">
            <v>0</v>
          </cell>
          <cell r="H702" t="str">
            <v>CF</v>
          </cell>
          <cell r="I702" t="str">
            <v>00112</v>
          </cell>
          <cell r="J702" t="str">
            <v>03604484</v>
          </cell>
        </row>
        <row r="703">
          <cell r="A703">
            <v>3603516</v>
          </cell>
          <cell r="B703" t="str">
            <v>NARDI</v>
          </cell>
          <cell r="C703" t="str">
            <v>ISHITA</v>
          </cell>
          <cell r="D703" t="str">
            <v>U.S. SUMMANO</v>
          </cell>
          <cell r="E703">
            <v>0</v>
          </cell>
          <cell r="F703">
            <v>2003</v>
          </cell>
          <cell r="G703">
            <v>0</v>
          </cell>
          <cell r="H703" t="str">
            <v>CF</v>
          </cell>
          <cell r="I703" t="str">
            <v>00137</v>
          </cell>
          <cell r="J703" t="str">
            <v>03603516</v>
          </cell>
        </row>
        <row r="704">
          <cell r="A704">
            <v>3602581</v>
          </cell>
          <cell r="B704" t="str">
            <v>NEGRELLO</v>
          </cell>
          <cell r="C704" t="str">
            <v>MATILDE</v>
          </cell>
          <cell r="D704" t="str">
            <v>C.S.I. TEZZE SUL BRENTA</v>
          </cell>
          <cell r="E704">
            <v>0</v>
          </cell>
          <cell r="F704">
            <v>2003</v>
          </cell>
          <cell r="G704">
            <v>0</v>
          </cell>
          <cell r="H704" t="str">
            <v>CF</v>
          </cell>
          <cell r="I704" t="str">
            <v>00134</v>
          </cell>
          <cell r="J704" t="str">
            <v>03602581</v>
          </cell>
        </row>
        <row r="705">
          <cell r="A705">
            <v>3603717</v>
          </cell>
          <cell r="B705" t="str">
            <v>NICOLETTI</v>
          </cell>
          <cell r="C705" t="str">
            <v>GAIA</v>
          </cell>
          <cell r="D705" t="str">
            <v>ATLETICA UNION CREAZZO A.S.D.</v>
          </cell>
          <cell r="E705">
            <v>0</v>
          </cell>
          <cell r="F705">
            <v>2004</v>
          </cell>
          <cell r="G705">
            <v>0</v>
          </cell>
          <cell r="H705" t="str">
            <v>CF</v>
          </cell>
          <cell r="I705" t="str">
            <v>00101</v>
          </cell>
          <cell r="J705" t="str">
            <v>03603717</v>
          </cell>
        </row>
        <row r="706">
          <cell r="A706">
            <v>3605766</v>
          </cell>
          <cell r="B706" t="str">
            <v>NWACHUKWU</v>
          </cell>
          <cell r="C706" t="str">
            <v>GHANDY</v>
          </cell>
          <cell r="D706" t="str">
            <v>C.S.I. TEZZE SUL BRENTA</v>
          </cell>
          <cell r="E706">
            <v>0</v>
          </cell>
          <cell r="F706">
            <v>2003</v>
          </cell>
          <cell r="G706">
            <v>0</v>
          </cell>
          <cell r="H706" t="str">
            <v>CF</v>
          </cell>
          <cell r="I706" t="str">
            <v>00134</v>
          </cell>
          <cell r="J706" t="str">
            <v>03605766</v>
          </cell>
        </row>
        <row r="707">
          <cell r="A707">
            <v>3604249</v>
          </cell>
          <cell r="B707" t="str">
            <v>OFOSU</v>
          </cell>
          <cell r="C707" t="str">
            <v>STEFANIA AMANKWAH</v>
          </cell>
          <cell r="D707" t="str">
            <v>CSI ATLETICA COLLI BERICI A.S.D.</v>
          </cell>
          <cell r="E707">
            <v>0</v>
          </cell>
          <cell r="F707">
            <v>2004</v>
          </cell>
          <cell r="G707">
            <v>0</v>
          </cell>
          <cell r="H707" t="str">
            <v>CF</v>
          </cell>
          <cell r="I707" t="str">
            <v>00070</v>
          </cell>
          <cell r="J707" t="str">
            <v>03604249</v>
          </cell>
        </row>
        <row r="708">
          <cell r="A708">
            <v>3603785</v>
          </cell>
          <cell r="B708" t="str">
            <v>OUATTARA</v>
          </cell>
          <cell r="C708" t="str">
            <v>RAMATOU</v>
          </cell>
          <cell r="D708" t="str">
            <v>G.S. LEONICENA</v>
          </cell>
          <cell r="E708">
            <v>0</v>
          </cell>
          <cell r="F708">
            <v>2003</v>
          </cell>
          <cell r="G708">
            <v>0</v>
          </cell>
          <cell r="H708" t="str">
            <v>CF</v>
          </cell>
          <cell r="I708" t="str">
            <v>00136</v>
          </cell>
          <cell r="J708" t="str">
            <v>03603785</v>
          </cell>
        </row>
        <row r="709">
          <cell r="A709">
            <v>3602526</v>
          </cell>
          <cell r="B709" t="str">
            <v>PALADINO</v>
          </cell>
          <cell r="C709" t="str">
            <v>VITTORIA</v>
          </cell>
          <cell r="D709" t="str">
            <v>ATLETICA UNION CREAZZO A.S.D.</v>
          </cell>
          <cell r="E709">
            <v>0</v>
          </cell>
          <cell r="F709">
            <v>2003</v>
          </cell>
          <cell r="G709">
            <v>0</v>
          </cell>
          <cell r="H709" t="str">
            <v>CF</v>
          </cell>
          <cell r="I709" t="str">
            <v>00101</v>
          </cell>
          <cell r="J709" t="str">
            <v>03602526</v>
          </cell>
        </row>
        <row r="710">
          <cell r="A710">
            <v>3605787</v>
          </cell>
          <cell r="B710" t="str">
            <v>PALUMBO</v>
          </cell>
          <cell r="C710" t="str">
            <v>FEDERICA</v>
          </cell>
          <cell r="D710" t="str">
            <v>POLISPORTIVA DUEVILLE</v>
          </cell>
          <cell r="E710">
            <v>0</v>
          </cell>
          <cell r="F710">
            <v>2004</v>
          </cell>
          <cell r="G710">
            <v>0</v>
          </cell>
          <cell r="H710" t="str">
            <v>CF</v>
          </cell>
          <cell r="I710" t="str">
            <v>00112</v>
          </cell>
          <cell r="J710" t="str">
            <v>03605787</v>
          </cell>
        </row>
        <row r="711">
          <cell r="A711">
            <v>3602403</v>
          </cell>
          <cell r="B711" t="str">
            <v>PAROLIN</v>
          </cell>
          <cell r="C711" t="str">
            <v>MIRTA</v>
          </cell>
          <cell r="D711" t="str">
            <v>RISORGIVE</v>
          </cell>
          <cell r="E711">
            <v>0</v>
          </cell>
          <cell r="F711">
            <v>2003</v>
          </cell>
          <cell r="G711">
            <v>0</v>
          </cell>
          <cell r="H711" t="str">
            <v>CF</v>
          </cell>
          <cell r="I711" t="str">
            <v>00031</v>
          </cell>
          <cell r="J711" t="str">
            <v>03602403</v>
          </cell>
        </row>
        <row r="712">
          <cell r="A712">
            <v>3603238</v>
          </cell>
          <cell r="B712" t="str">
            <v>PASETTI</v>
          </cell>
          <cell r="C712" t="str">
            <v>ANGELA</v>
          </cell>
          <cell r="D712" t="str">
            <v>ATLETICA TRISSINO</v>
          </cell>
          <cell r="E712">
            <v>0</v>
          </cell>
          <cell r="F712">
            <v>2003</v>
          </cell>
          <cell r="G712">
            <v>0</v>
          </cell>
          <cell r="H712" t="str">
            <v>CF</v>
          </cell>
          <cell r="I712" t="str">
            <v>00230</v>
          </cell>
          <cell r="J712" t="str">
            <v>03603238</v>
          </cell>
        </row>
        <row r="713">
          <cell r="A713">
            <v>3602737</v>
          </cell>
          <cell r="B713" t="str">
            <v>PASINI</v>
          </cell>
          <cell r="C713" t="str">
            <v>FRANCESCA</v>
          </cell>
          <cell r="D713" t="str">
            <v>ATLETICA UNION CREAZZO A.S.D.</v>
          </cell>
          <cell r="E713">
            <v>0</v>
          </cell>
          <cell r="F713">
            <v>2004</v>
          </cell>
          <cell r="G713">
            <v>0</v>
          </cell>
          <cell r="H713" t="str">
            <v>CF</v>
          </cell>
          <cell r="I713" t="str">
            <v>00101</v>
          </cell>
          <cell r="J713" t="str">
            <v>03602737</v>
          </cell>
        </row>
        <row r="714">
          <cell r="A714">
            <v>3607213</v>
          </cell>
          <cell r="B714" t="str">
            <v>PEDRAZZOLI</v>
          </cell>
          <cell r="C714" t="str">
            <v>LUCIA</v>
          </cell>
          <cell r="D714" t="str">
            <v>A.P.D. VALDAGNO</v>
          </cell>
          <cell r="E714">
            <v>0</v>
          </cell>
          <cell r="F714">
            <v>2003</v>
          </cell>
          <cell r="G714">
            <v>0</v>
          </cell>
          <cell r="H714" t="str">
            <v>CF</v>
          </cell>
          <cell r="I714" t="str">
            <v>00135</v>
          </cell>
          <cell r="J714" t="str">
            <v>03607213</v>
          </cell>
        </row>
        <row r="715">
          <cell r="A715">
            <v>3604140</v>
          </cell>
          <cell r="B715" t="str">
            <v>PELLANDA</v>
          </cell>
          <cell r="C715" t="str">
            <v>MARGHERITA</v>
          </cell>
          <cell r="D715" t="str">
            <v>C.S.I. TEZZE SUL BRENTA</v>
          </cell>
          <cell r="E715">
            <v>0</v>
          </cell>
          <cell r="F715">
            <v>2004</v>
          </cell>
          <cell r="G715">
            <v>0</v>
          </cell>
          <cell r="H715" t="str">
            <v>CF</v>
          </cell>
          <cell r="I715" t="str">
            <v>00134</v>
          </cell>
          <cell r="J715" t="str">
            <v>03604140</v>
          </cell>
        </row>
        <row r="716">
          <cell r="A716">
            <v>3602741</v>
          </cell>
          <cell r="B716" t="str">
            <v>PELOSO</v>
          </cell>
          <cell r="C716" t="str">
            <v>FEDERICA MARIA</v>
          </cell>
          <cell r="D716" t="str">
            <v>ATLETICA UNION CREAZZO A.S.D.</v>
          </cell>
          <cell r="E716">
            <v>0</v>
          </cell>
          <cell r="F716">
            <v>2004</v>
          </cell>
          <cell r="G716">
            <v>0</v>
          </cell>
          <cell r="H716" t="str">
            <v>CF</v>
          </cell>
          <cell r="I716" t="str">
            <v>00101</v>
          </cell>
          <cell r="J716" t="str">
            <v>03602741</v>
          </cell>
        </row>
        <row r="717">
          <cell r="A717">
            <v>3603288</v>
          </cell>
          <cell r="B717" t="str">
            <v>PETRELLA</v>
          </cell>
          <cell r="C717" t="str">
            <v>GIULIA</v>
          </cell>
          <cell r="D717" t="str">
            <v>A.P.D. VALDAGNO</v>
          </cell>
          <cell r="E717">
            <v>0</v>
          </cell>
          <cell r="F717">
            <v>2004</v>
          </cell>
          <cell r="G717">
            <v>0</v>
          </cell>
          <cell r="H717" t="str">
            <v>CF</v>
          </cell>
          <cell r="I717" t="str">
            <v>00135</v>
          </cell>
          <cell r="J717" t="str">
            <v>03603288</v>
          </cell>
        </row>
        <row r="718">
          <cell r="A718">
            <v>3602994</v>
          </cell>
          <cell r="B718" t="str">
            <v>PHILIPPS</v>
          </cell>
          <cell r="C718" t="str">
            <v>GIULIA</v>
          </cell>
          <cell r="D718" t="str">
            <v>GRUPPO SPORTIVO ALPINI VICENZA</v>
          </cell>
          <cell r="E718">
            <v>0</v>
          </cell>
          <cell r="F718">
            <v>2004</v>
          </cell>
          <cell r="G718">
            <v>0</v>
          </cell>
          <cell r="H718" t="str">
            <v>CF</v>
          </cell>
          <cell r="I718" t="str">
            <v>00288</v>
          </cell>
          <cell r="J718" t="str">
            <v>03602994</v>
          </cell>
        </row>
        <row r="719">
          <cell r="A719">
            <v>3603987</v>
          </cell>
          <cell r="B719" t="str">
            <v>PIEROPAN</v>
          </cell>
          <cell r="C719" t="str">
            <v>GIULIA</v>
          </cell>
          <cell r="D719" t="str">
            <v>POLISPORTIVA DUEVILLE</v>
          </cell>
          <cell r="E719">
            <v>0</v>
          </cell>
          <cell r="F719">
            <v>2003</v>
          </cell>
          <cell r="G719">
            <v>0</v>
          </cell>
          <cell r="H719" t="str">
            <v>CF</v>
          </cell>
          <cell r="I719" t="str">
            <v>00112</v>
          </cell>
          <cell r="J719" t="str">
            <v>03603987</v>
          </cell>
        </row>
        <row r="720">
          <cell r="A720">
            <v>3602995</v>
          </cell>
          <cell r="B720" t="str">
            <v>PILLAN</v>
          </cell>
          <cell r="C720" t="str">
            <v>BENEDETTA</v>
          </cell>
          <cell r="D720" t="str">
            <v>GRUPPO SPORTIVO ALPINI VICENZA</v>
          </cell>
          <cell r="E720">
            <v>0</v>
          </cell>
          <cell r="F720">
            <v>2004</v>
          </cell>
          <cell r="G720">
            <v>0</v>
          </cell>
          <cell r="H720" t="str">
            <v>CF</v>
          </cell>
          <cell r="I720" t="str">
            <v>00288</v>
          </cell>
          <cell r="J720" t="str">
            <v>03602995</v>
          </cell>
        </row>
        <row r="721">
          <cell r="A721">
            <v>3603503</v>
          </cell>
          <cell r="B721" t="str">
            <v>POLETTI</v>
          </cell>
          <cell r="C721" t="str">
            <v>TERESA</v>
          </cell>
          <cell r="D721" t="str">
            <v>U.S. SUMMANO</v>
          </cell>
          <cell r="E721">
            <v>0</v>
          </cell>
          <cell r="F721">
            <v>2004</v>
          </cell>
          <cell r="G721">
            <v>0</v>
          </cell>
          <cell r="H721" t="str">
            <v>CF</v>
          </cell>
          <cell r="I721" t="str">
            <v>00137</v>
          </cell>
          <cell r="J721" t="str">
            <v>03603503</v>
          </cell>
        </row>
        <row r="722">
          <cell r="A722">
            <v>3603087</v>
          </cell>
          <cell r="B722" t="str">
            <v>PRETO MARTINI</v>
          </cell>
          <cell r="C722" t="str">
            <v>ANGELICA</v>
          </cell>
          <cell r="D722" t="str">
            <v>ATLETICA ARZIGNANO</v>
          </cell>
          <cell r="E722">
            <v>0</v>
          </cell>
          <cell r="F722">
            <v>2004</v>
          </cell>
          <cell r="G722">
            <v>0</v>
          </cell>
          <cell r="H722" t="str">
            <v>CF</v>
          </cell>
          <cell r="I722" t="str">
            <v>00131</v>
          </cell>
          <cell r="J722" t="str">
            <v>03603087</v>
          </cell>
        </row>
        <row r="723">
          <cell r="A723">
            <v>3606907</v>
          </cell>
          <cell r="B723" t="str">
            <v>PRIMICERI</v>
          </cell>
          <cell r="C723" t="str">
            <v>MARIA GIULIA</v>
          </cell>
          <cell r="D723" t="str">
            <v>CSI ATLETICA COLLI BERICI A.S.D.</v>
          </cell>
          <cell r="E723">
            <v>0</v>
          </cell>
          <cell r="F723">
            <v>2003</v>
          </cell>
          <cell r="G723">
            <v>0</v>
          </cell>
          <cell r="H723" t="str">
            <v>CF</v>
          </cell>
          <cell r="I723" t="str">
            <v>00070</v>
          </cell>
          <cell r="J723" t="str">
            <v>03606907</v>
          </cell>
        </row>
        <row r="724">
          <cell r="A724">
            <v>3603240</v>
          </cell>
          <cell r="B724" t="str">
            <v>REFOSCO</v>
          </cell>
          <cell r="C724" t="str">
            <v>AGNESE LUCIA CLOTILDE</v>
          </cell>
          <cell r="D724" t="str">
            <v>ATLETICA TRISSINO</v>
          </cell>
          <cell r="E724">
            <v>0</v>
          </cell>
          <cell r="F724">
            <v>2004</v>
          </cell>
          <cell r="G724">
            <v>0</v>
          </cell>
          <cell r="H724" t="str">
            <v>CF</v>
          </cell>
          <cell r="I724" t="str">
            <v>00230</v>
          </cell>
          <cell r="J724" t="str">
            <v>03603240</v>
          </cell>
        </row>
        <row r="725">
          <cell r="A725">
            <v>3605216</v>
          </cell>
          <cell r="B725" t="str">
            <v>RIGATO</v>
          </cell>
          <cell r="C725" t="str">
            <v>EMMA</v>
          </cell>
          <cell r="D725" t="str">
            <v>CSI ATLETICA COLLI BERICI A.S.D.</v>
          </cell>
          <cell r="E725">
            <v>0</v>
          </cell>
          <cell r="F725">
            <v>2004</v>
          </cell>
          <cell r="G725">
            <v>0</v>
          </cell>
          <cell r="H725" t="str">
            <v>CF</v>
          </cell>
          <cell r="I725" t="str">
            <v>00070</v>
          </cell>
          <cell r="J725" t="str">
            <v>03605216</v>
          </cell>
        </row>
        <row r="726">
          <cell r="A726">
            <v>3604310</v>
          </cell>
          <cell r="B726" t="str">
            <v>RIGO</v>
          </cell>
          <cell r="C726" t="str">
            <v>GIORGIA</v>
          </cell>
          <cell r="D726" t="str">
            <v>C.S.I. TEZZE SUL BRENTA</v>
          </cell>
          <cell r="E726">
            <v>0</v>
          </cell>
          <cell r="F726">
            <v>2004</v>
          </cell>
          <cell r="G726">
            <v>0</v>
          </cell>
          <cell r="H726" t="str">
            <v>CF</v>
          </cell>
          <cell r="I726" t="str">
            <v>00134</v>
          </cell>
          <cell r="J726" t="str">
            <v>03604310</v>
          </cell>
        </row>
        <row r="727">
          <cell r="A727">
            <v>3602535</v>
          </cell>
          <cell r="B727" t="str">
            <v>RINALDI</v>
          </cell>
          <cell r="C727" t="str">
            <v>GIULIA</v>
          </cell>
          <cell r="D727" t="str">
            <v>ATLETICA UNION CREAZZO A.S.D.</v>
          </cell>
          <cell r="E727">
            <v>0</v>
          </cell>
          <cell r="F727">
            <v>2003</v>
          </cell>
          <cell r="G727">
            <v>0</v>
          </cell>
          <cell r="H727" t="str">
            <v>CF</v>
          </cell>
          <cell r="I727" t="str">
            <v>00101</v>
          </cell>
          <cell r="J727" t="str">
            <v>03602535</v>
          </cell>
        </row>
        <row r="728">
          <cell r="A728">
            <v>3603146</v>
          </cell>
          <cell r="B728" t="str">
            <v>RIVA</v>
          </cell>
          <cell r="C728" t="str">
            <v>REBECCA</v>
          </cell>
          <cell r="D728" t="str">
            <v>GRUPPO SPORTIVO ALPINI VICENZA</v>
          </cell>
          <cell r="E728">
            <v>0</v>
          </cell>
          <cell r="F728">
            <v>2004</v>
          </cell>
          <cell r="G728">
            <v>0</v>
          </cell>
          <cell r="H728" t="str">
            <v>CF</v>
          </cell>
          <cell r="I728" t="str">
            <v>00288</v>
          </cell>
          <cell r="J728" t="str">
            <v>03603146</v>
          </cell>
        </row>
        <row r="729">
          <cell r="A729">
            <v>3604064</v>
          </cell>
          <cell r="B729" t="str">
            <v>RONZANI</v>
          </cell>
          <cell r="C729" t="str">
            <v>SOFIA</v>
          </cell>
          <cell r="D729" t="str">
            <v>U.S. SUMMANO</v>
          </cell>
          <cell r="E729">
            <v>0</v>
          </cell>
          <cell r="F729">
            <v>2003</v>
          </cell>
          <cell r="G729">
            <v>0</v>
          </cell>
          <cell r="H729" t="str">
            <v>CF</v>
          </cell>
          <cell r="I729" t="str">
            <v>00137</v>
          </cell>
          <cell r="J729" t="str">
            <v>03604064</v>
          </cell>
        </row>
        <row r="730">
          <cell r="A730">
            <v>3603707</v>
          </cell>
          <cell r="B730" t="str">
            <v>RUSSO</v>
          </cell>
          <cell r="C730" t="str">
            <v>ANTONIETTA EMAN</v>
          </cell>
          <cell r="D730" t="str">
            <v>A.P.D. VALDAGNO</v>
          </cell>
          <cell r="E730">
            <v>0</v>
          </cell>
          <cell r="F730">
            <v>2004</v>
          </cell>
          <cell r="G730">
            <v>0</v>
          </cell>
          <cell r="H730" t="str">
            <v>CF</v>
          </cell>
          <cell r="I730" t="str">
            <v>00135</v>
          </cell>
          <cell r="J730" t="str">
            <v>03603707</v>
          </cell>
        </row>
        <row r="731">
          <cell r="A731">
            <v>3602544</v>
          </cell>
          <cell r="B731" t="str">
            <v>SANTORINI</v>
          </cell>
          <cell r="C731" t="str">
            <v>ELENA</v>
          </cell>
          <cell r="D731" t="str">
            <v>ATLETICA UNION CREAZZO A.S.D.</v>
          </cell>
          <cell r="E731">
            <v>0</v>
          </cell>
          <cell r="F731">
            <v>2004</v>
          </cell>
          <cell r="G731">
            <v>0</v>
          </cell>
          <cell r="H731" t="str">
            <v>CF</v>
          </cell>
          <cell r="I731" t="str">
            <v>00101</v>
          </cell>
          <cell r="J731" t="str">
            <v>03602544</v>
          </cell>
        </row>
        <row r="732">
          <cell r="A732">
            <v>3603999</v>
          </cell>
          <cell r="B732" t="str">
            <v>SARTORI</v>
          </cell>
          <cell r="C732" t="str">
            <v>AURORA</v>
          </cell>
          <cell r="D732" t="str">
            <v>POLISPORTIVA DUEVILLE</v>
          </cell>
          <cell r="E732">
            <v>0</v>
          </cell>
          <cell r="F732">
            <v>2004</v>
          </cell>
          <cell r="G732">
            <v>0</v>
          </cell>
          <cell r="H732" t="str">
            <v>CF</v>
          </cell>
          <cell r="I732" t="str">
            <v>00112</v>
          </cell>
          <cell r="J732" t="str">
            <v>03603999</v>
          </cell>
        </row>
        <row r="733">
          <cell r="A733">
            <v>3602511</v>
          </cell>
          <cell r="B733" t="str">
            <v>SARTORI</v>
          </cell>
          <cell r="C733" t="str">
            <v>LAURA</v>
          </cell>
          <cell r="D733" t="str">
            <v>ATLETICA UNION CREAZZO A.S.D.</v>
          </cell>
          <cell r="E733">
            <v>0</v>
          </cell>
          <cell r="F733">
            <v>2004</v>
          </cell>
          <cell r="G733">
            <v>0</v>
          </cell>
          <cell r="H733" t="str">
            <v>CF</v>
          </cell>
          <cell r="I733" t="str">
            <v>00101</v>
          </cell>
          <cell r="J733" t="str">
            <v>03602511</v>
          </cell>
        </row>
        <row r="734">
          <cell r="A734">
            <v>3603790</v>
          </cell>
          <cell r="B734" t="str">
            <v>SCAVAZZA</v>
          </cell>
          <cell r="C734" t="str">
            <v>CHIARA</v>
          </cell>
          <cell r="D734" t="str">
            <v>G.S. LEONICENA</v>
          </cell>
          <cell r="E734">
            <v>0</v>
          </cell>
          <cell r="F734">
            <v>2004</v>
          </cell>
          <cell r="G734">
            <v>0</v>
          </cell>
          <cell r="H734" t="str">
            <v>CF</v>
          </cell>
          <cell r="I734" t="str">
            <v>00136</v>
          </cell>
          <cell r="J734" t="str">
            <v>03603790</v>
          </cell>
        </row>
        <row r="735">
          <cell r="A735">
            <v>3606340</v>
          </cell>
          <cell r="B735" t="str">
            <v>SEMENZATO</v>
          </cell>
          <cell r="C735" t="str">
            <v>IRENE</v>
          </cell>
          <cell r="D735" t="str">
            <v>AMICI DELL'ATLETICA VICENZA</v>
          </cell>
          <cell r="E735">
            <v>0</v>
          </cell>
          <cell r="F735">
            <v>2003</v>
          </cell>
          <cell r="G735">
            <v>0</v>
          </cell>
          <cell r="H735" t="str">
            <v>CF</v>
          </cell>
          <cell r="I735" t="str">
            <v>00265</v>
          </cell>
          <cell r="J735" t="str">
            <v>03606340</v>
          </cell>
        </row>
        <row r="736">
          <cell r="A736">
            <v>3602999</v>
          </cell>
          <cell r="B736" t="str">
            <v>SERAFIN</v>
          </cell>
          <cell r="C736" t="str">
            <v>AURORA</v>
          </cell>
          <cell r="D736" t="str">
            <v>GRUPPO SPORTIVO ALPINI VICENZA</v>
          </cell>
          <cell r="E736">
            <v>0</v>
          </cell>
          <cell r="F736">
            <v>2004</v>
          </cell>
          <cell r="G736">
            <v>0</v>
          </cell>
          <cell r="H736" t="str">
            <v>CF</v>
          </cell>
          <cell r="I736" t="str">
            <v>00288</v>
          </cell>
          <cell r="J736" t="str">
            <v>03602999</v>
          </cell>
        </row>
        <row r="737">
          <cell r="A737">
            <v>3604440</v>
          </cell>
          <cell r="B737" t="str">
            <v>SIMIONI</v>
          </cell>
          <cell r="C737" t="str">
            <v>MADDALENA</v>
          </cell>
          <cell r="D737" t="str">
            <v>POLISPORTIVA SALF ALTOPADOVANA</v>
          </cell>
          <cell r="E737">
            <v>0</v>
          </cell>
          <cell r="F737">
            <v>2003</v>
          </cell>
          <cell r="G737">
            <v>0</v>
          </cell>
          <cell r="H737" t="str">
            <v>CF</v>
          </cell>
          <cell r="I737" t="str">
            <v>00145</v>
          </cell>
          <cell r="J737" t="str">
            <v>03604440</v>
          </cell>
        </row>
        <row r="738">
          <cell r="A738">
            <v>3605740</v>
          </cell>
          <cell r="B738" t="str">
            <v>SIMIONI</v>
          </cell>
          <cell r="C738" t="str">
            <v>NOEMI</v>
          </cell>
          <cell r="D738" t="str">
            <v>POLISPORTIVA SALF ALTOPADOVANA</v>
          </cell>
          <cell r="E738">
            <v>0</v>
          </cell>
          <cell r="F738">
            <v>2003</v>
          </cell>
          <cell r="G738">
            <v>0</v>
          </cell>
          <cell r="H738" t="str">
            <v>CF</v>
          </cell>
          <cell r="I738" t="str">
            <v>00145</v>
          </cell>
          <cell r="J738" t="str">
            <v>03605740</v>
          </cell>
        </row>
        <row r="739">
          <cell r="A739">
            <v>3607357</v>
          </cell>
          <cell r="B739" t="str">
            <v>SLENDORE</v>
          </cell>
          <cell r="C739" t="str">
            <v>CLARISSA</v>
          </cell>
          <cell r="D739" t="str">
            <v>CSI ATLETICA COLLI BERICI A.S.D.</v>
          </cell>
          <cell r="E739">
            <v>0</v>
          </cell>
          <cell r="F739">
            <v>2004</v>
          </cell>
          <cell r="G739">
            <v>0</v>
          </cell>
          <cell r="H739" t="str">
            <v>CF</v>
          </cell>
          <cell r="I739" t="str">
            <v>00070</v>
          </cell>
          <cell r="J739" t="str">
            <v>03607357</v>
          </cell>
        </row>
        <row r="740">
          <cell r="A740">
            <v>3604002</v>
          </cell>
          <cell r="B740" t="str">
            <v>SPEZIALE</v>
          </cell>
          <cell r="C740" t="str">
            <v>DESIREE</v>
          </cell>
          <cell r="D740" t="str">
            <v>POLISPORTIVA DUEVILLE</v>
          </cell>
          <cell r="E740">
            <v>0</v>
          </cell>
          <cell r="F740">
            <v>2004</v>
          </cell>
          <cell r="G740">
            <v>0</v>
          </cell>
          <cell r="H740" t="str">
            <v>CF</v>
          </cell>
          <cell r="I740" t="str">
            <v>00112</v>
          </cell>
          <cell r="J740" t="str">
            <v>03604002</v>
          </cell>
        </row>
        <row r="741">
          <cell r="A741">
            <v>3602412</v>
          </cell>
          <cell r="B741" t="str">
            <v>STIVAN</v>
          </cell>
          <cell r="C741" t="str">
            <v>ELENA</v>
          </cell>
          <cell r="D741" t="str">
            <v>RISORGIVE</v>
          </cell>
          <cell r="E741">
            <v>0</v>
          </cell>
          <cell r="F741">
            <v>2004</v>
          </cell>
          <cell r="G741">
            <v>0</v>
          </cell>
          <cell r="H741" t="str">
            <v>CF</v>
          </cell>
          <cell r="I741" t="str">
            <v>00031</v>
          </cell>
          <cell r="J741" t="str">
            <v>03602412</v>
          </cell>
        </row>
        <row r="742">
          <cell r="A742">
            <v>3602298</v>
          </cell>
          <cell r="B742" t="str">
            <v>TESTOLIN</v>
          </cell>
          <cell r="C742" t="str">
            <v>ANGELA</v>
          </cell>
          <cell r="D742" t="str">
            <v>POL. DIL. MONTECCHIO PRECALCINO</v>
          </cell>
          <cell r="E742">
            <v>0</v>
          </cell>
          <cell r="F742">
            <v>2004</v>
          </cell>
          <cell r="G742">
            <v>0</v>
          </cell>
          <cell r="H742" t="str">
            <v>CF</v>
          </cell>
          <cell r="I742" t="str">
            <v>00004</v>
          </cell>
          <cell r="J742" t="str">
            <v>03602298</v>
          </cell>
        </row>
        <row r="743">
          <cell r="A743">
            <v>3603386</v>
          </cell>
          <cell r="B743" t="str">
            <v>TIBALDO</v>
          </cell>
          <cell r="C743" t="str">
            <v>MARIA</v>
          </cell>
          <cell r="D743" t="str">
            <v>ATLETICA VALCHIAMPO</v>
          </cell>
          <cell r="E743">
            <v>0</v>
          </cell>
          <cell r="F743">
            <v>2004</v>
          </cell>
          <cell r="G743">
            <v>0</v>
          </cell>
          <cell r="H743" t="str">
            <v>CF</v>
          </cell>
          <cell r="I743" t="str">
            <v>00140</v>
          </cell>
          <cell r="J743" t="str">
            <v>03603386</v>
          </cell>
        </row>
        <row r="744">
          <cell r="A744">
            <v>3604119</v>
          </cell>
          <cell r="B744" t="str">
            <v>TONEATTI</v>
          </cell>
          <cell r="C744" t="str">
            <v>ILARIA</v>
          </cell>
          <cell r="D744" t="str">
            <v>POLISPORTIVA DUEVILLE</v>
          </cell>
          <cell r="E744">
            <v>0</v>
          </cell>
          <cell r="F744">
            <v>2003</v>
          </cell>
          <cell r="G744">
            <v>0</v>
          </cell>
          <cell r="H744" t="str">
            <v>CF</v>
          </cell>
          <cell r="I744" t="str">
            <v>00112</v>
          </cell>
          <cell r="J744" t="str">
            <v>03604119</v>
          </cell>
        </row>
        <row r="745">
          <cell r="A745">
            <v>3602621</v>
          </cell>
          <cell r="B745" t="str">
            <v>TRAPULA</v>
          </cell>
          <cell r="C745" t="str">
            <v>ARIANNA</v>
          </cell>
          <cell r="D745" t="str">
            <v>ATLETICA MONTECCHIO MAGGIORE</v>
          </cell>
          <cell r="E745">
            <v>0</v>
          </cell>
          <cell r="F745">
            <v>2004</v>
          </cell>
          <cell r="G745">
            <v>0</v>
          </cell>
          <cell r="H745" t="str">
            <v>CF</v>
          </cell>
          <cell r="I745" t="str">
            <v>00346</v>
          </cell>
          <cell r="J745" t="str">
            <v>03602621</v>
          </cell>
        </row>
        <row r="746">
          <cell r="A746">
            <v>3604265</v>
          </cell>
          <cell r="B746" t="str">
            <v>VALLORTIGARA</v>
          </cell>
          <cell r="C746" t="str">
            <v>ELENA</v>
          </cell>
          <cell r="D746" t="str">
            <v>CSI ATLETICA COLLI BERICI A.S.D.</v>
          </cell>
          <cell r="E746">
            <v>0</v>
          </cell>
          <cell r="F746">
            <v>2004</v>
          </cell>
          <cell r="G746">
            <v>0</v>
          </cell>
          <cell r="H746" t="str">
            <v>CF</v>
          </cell>
          <cell r="I746" t="str">
            <v>00070</v>
          </cell>
          <cell r="J746" t="str">
            <v>03604265</v>
          </cell>
        </row>
        <row r="747">
          <cell r="A747">
            <v>3602417</v>
          </cell>
          <cell r="B747" t="str">
            <v>VENDRAMIN</v>
          </cell>
          <cell r="C747" t="str">
            <v>ALICE</v>
          </cell>
          <cell r="D747" t="str">
            <v>RISORGIVE</v>
          </cell>
          <cell r="E747">
            <v>0</v>
          </cell>
          <cell r="F747">
            <v>2003</v>
          </cell>
          <cell r="G747">
            <v>0</v>
          </cell>
          <cell r="H747" t="str">
            <v>CF</v>
          </cell>
          <cell r="I747" t="str">
            <v>00031</v>
          </cell>
          <cell r="J747" t="str">
            <v>03602417</v>
          </cell>
        </row>
        <row r="748">
          <cell r="A748">
            <v>3603529</v>
          </cell>
          <cell r="B748" t="str">
            <v>VOGLI</v>
          </cell>
          <cell r="C748" t="str">
            <v>GIULIA</v>
          </cell>
          <cell r="D748" t="str">
            <v>U.S. SUMMANO</v>
          </cell>
          <cell r="E748">
            <v>0</v>
          </cell>
          <cell r="F748">
            <v>2003</v>
          </cell>
          <cell r="G748">
            <v>0</v>
          </cell>
          <cell r="H748" t="str">
            <v>CF</v>
          </cell>
          <cell r="I748" t="str">
            <v>00137</v>
          </cell>
          <cell r="J748" t="str">
            <v>03603529</v>
          </cell>
        </row>
        <row r="749">
          <cell r="A749">
            <v>3602625</v>
          </cell>
          <cell r="B749" t="str">
            <v>ZAMPIERI</v>
          </cell>
          <cell r="C749" t="str">
            <v>BEATRICE</v>
          </cell>
          <cell r="D749" t="str">
            <v>ATLETICA MONTECCHIO MAGGIORE</v>
          </cell>
          <cell r="E749">
            <v>0</v>
          </cell>
          <cell r="F749">
            <v>2004</v>
          </cell>
          <cell r="G749">
            <v>0</v>
          </cell>
          <cell r="H749" t="str">
            <v>CF</v>
          </cell>
          <cell r="I749" t="str">
            <v>00346</v>
          </cell>
          <cell r="J749" t="str">
            <v>03602625</v>
          </cell>
        </row>
        <row r="750">
          <cell r="A750">
            <v>3604312</v>
          </cell>
          <cell r="B750" t="str">
            <v>ZANETTI</v>
          </cell>
          <cell r="C750" t="str">
            <v>CRISTINA</v>
          </cell>
          <cell r="D750" t="str">
            <v>C.S.I. TEZZE SUL BRENTA</v>
          </cell>
          <cell r="E750">
            <v>0</v>
          </cell>
          <cell r="F750">
            <v>2004</v>
          </cell>
          <cell r="G750">
            <v>0</v>
          </cell>
          <cell r="H750" t="str">
            <v>CF</v>
          </cell>
          <cell r="I750" t="str">
            <v>00134</v>
          </cell>
          <cell r="J750" t="str">
            <v>03604312</v>
          </cell>
        </row>
        <row r="751">
          <cell r="A751">
            <v>3604271</v>
          </cell>
          <cell r="B751" t="str">
            <v>ZANOTTO</v>
          </cell>
          <cell r="C751" t="str">
            <v>GAIA</v>
          </cell>
          <cell r="D751" t="str">
            <v>CSI ATLETICA COLLI BERICI A.S.D.</v>
          </cell>
          <cell r="E751">
            <v>0</v>
          </cell>
          <cell r="F751">
            <v>2003</v>
          </cell>
          <cell r="G751">
            <v>0</v>
          </cell>
          <cell r="H751" t="str">
            <v>CF</v>
          </cell>
          <cell r="I751" t="str">
            <v>00070</v>
          </cell>
          <cell r="J751" t="str">
            <v>03604271</v>
          </cell>
        </row>
        <row r="752">
          <cell r="A752">
            <v>3602582</v>
          </cell>
          <cell r="B752" t="str">
            <v>ZANOTTO</v>
          </cell>
          <cell r="C752" t="str">
            <v>NOEMI</v>
          </cell>
          <cell r="D752" t="str">
            <v>C.S.I. TEZZE SUL BRENTA</v>
          </cell>
          <cell r="E752">
            <v>0</v>
          </cell>
          <cell r="F752">
            <v>2003</v>
          </cell>
          <cell r="G752">
            <v>0</v>
          </cell>
          <cell r="H752" t="str">
            <v>CF</v>
          </cell>
          <cell r="I752" t="str">
            <v>00134</v>
          </cell>
          <cell r="J752" t="str">
            <v>03602582</v>
          </cell>
        </row>
        <row r="753">
          <cell r="A753">
            <v>3604272</v>
          </cell>
          <cell r="B753" t="str">
            <v>ZANTEDESCHI</v>
          </cell>
          <cell r="C753" t="str">
            <v>ELISABETTA</v>
          </cell>
          <cell r="D753" t="str">
            <v>CSI ATLETICA COLLI BERICI A.S.D.</v>
          </cell>
          <cell r="E753">
            <v>0</v>
          </cell>
          <cell r="F753">
            <v>2004</v>
          </cell>
          <cell r="G753">
            <v>0</v>
          </cell>
          <cell r="H753" t="str">
            <v>CF</v>
          </cell>
          <cell r="I753" t="str">
            <v>00070</v>
          </cell>
          <cell r="J753" t="str">
            <v>03604272</v>
          </cell>
        </row>
        <row r="754">
          <cell r="A754">
            <v>3603129</v>
          </cell>
          <cell r="B754" t="str">
            <v>ZIGLIOTTO</v>
          </cell>
          <cell r="C754" t="str">
            <v>NICOLE</v>
          </cell>
          <cell r="D754" t="str">
            <v>A.S.D. VALLI DEL PASUBIO</v>
          </cell>
          <cell r="E754">
            <v>0</v>
          </cell>
          <cell r="F754">
            <v>2003</v>
          </cell>
          <cell r="G754">
            <v>0</v>
          </cell>
          <cell r="H754" t="str">
            <v>CF</v>
          </cell>
          <cell r="I754" t="str">
            <v>00073</v>
          </cell>
          <cell r="J754" t="str">
            <v>03603129</v>
          </cell>
        </row>
        <row r="755">
          <cell r="A755">
            <v>3604009</v>
          </cell>
          <cell r="B755" t="str">
            <v>ZILIO</v>
          </cell>
          <cell r="C755" t="str">
            <v>MARTA</v>
          </cell>
          <cell r="D755" t="str">
            <v>POLISPORTIVA DUEVILLE</v>
          </cell>
          <cell r="E755">
            <v>0</v>
          </cell>
          <cell r="F755">
            <v>2003</v>
          </cell>
          <cell r="G755">
            <v>0</v>
          </cell>
          <cell r="H755" t="str">
            <v>CF</v>
          </cell>
          <cell r="I755" t="str">
            <v>00112</v>
          </cell>
          <cell r="J755" t="str">
            <v>03604009</v>
          </cell>
        </row>
        <row r="756">
          <cell r="A756">
            <v>3603682</v>
          </cell>
          <cell r="B756" t="str">
            <v>ZONTA</v>
          </cell>
          <cell r="C756" t="str">
            <v>ELEONORA</v>
          </cell>
          <cell r="D756" t="str">
            <v>C.S.I. TEZZE SUL BRENTA</v>
          </cell>
          <cell r="E756">
            <v>0</v>
          </cell>
          <cell r="F756">
            <v>2004</v>
          </cell>
          <cell r="G756">
            <v>0</v>
          </cell>
          <cell r="H756" t="str">
            <v>CF</v>
          </cell>
          <cell r="I756" t="str">
            <v>00134</v>
          </cell>
          <cell r="J756" t="str">
            <v>03603682</v>
          </cell>
        </row>
        <row r="757">
          <cell r="A757">
            <v>3607422</v>
          </cell>
          <cell r="B757" t="str">
            <v>ACCURSIO</v>
          </cell>
          <cell r="C757" t="str">
            <v>ANDREA</v>
          </cell>
          <cell r="D757" t="str">
            <v>AMICI DELL'ATLETICA VICENZA</v>
          </cell>
          <cell r="E757">
            <v>0</v>
          </cell>
          <cell r="F757">
            <v>2004</v>
          </cell>
          <cell r="G757">
            <v>0</v>
          </cell>
          <cell r="H757" t="str">
            <v>CM</v>
          </cell>
          <cell r="I757" t="str">
            <v>00265</v>
          </cell>
          <cell r="J757" t="str">
            <v>03607422</v>
          </cell>
        </row>
        <row r="758">
          <cell r="A758">
            <v>3603256</v>
          </cell>
          <cell r="B758" t="str">
            <v>ALBANESE</v>
          </cell>
          <cell r="C758" t="str">
            <v>IVAN</v>
          </cell>
          <cell r="D758" t="str">
            <v>A.P.D. VALDAGNO</v>
          </cell>
          <cell r="E758">
            <v>0</v>
          </cell>
          <cell r="F758">
            <v>2003</v>
          </cell>
          <cell r="G758">
            <v>0</v>
          </cell>
          <cell r="H758" t="str">
            <v>CM</v>
          </cell>
          <cell r="I758" t="str">
            <v>00135</v>
          </cell>
          <cell r="J758" t="str">
            <v>03603256</v>
          </cell>
        </row>
        <row r="759">
          <cell r="A759">
            <v>3604404</v>
          </cell>
          <cell r="B759" t="str">
            <v>ANDRETTA</v>
          </cell>
          <cell r="C759" t="str">
            <v>ALBERTO</v>
          </cell>
          <cell r="D759" t="str">
            <v>POLISPORTIVA SALF ALTOPADOVANA</v>
          </cell>
          <cell r="E759">
            <v>0</v>
          </cell>
          <cell r="F759">
            <v>2003</v>
          </cell>
          <cell r="G759">
            <v>0</v>
          </cell>
          <cell r="H759" t="str">
            <v>CM</v>
          </cell>
          <cell r="I759" t="str">
            <v>00145</v>
          </cell>
          <cell r="J759" t="str">
            <v>03604404</v>
          </cell>
        </row>
        <row r="760">
          <cell r="A760">
            <v>3603843</v>
          </cell>
          <cell r="B760" t="str">
            <v>APICELLA</v>
          </cell>
          <cell r="C760" t="str">
            <v>SAMUELE</v>
          </cell>
          <cell r="D760" t="str">
            <v>ATLETICA CALDOGNO '93</v>
          </cell>
          <cell r="E760">
            <v>0</v>
          </cell>
          <cell r="F760">
            <v>2003</v>
          </cell>
          <cell r="G760">
            <v>0</v>
          </cell>
          <cell r="H760" t="str">
            <v>CM</v>
          </cell>
          <cell r="I760" t="str">
            <v>00129</v>
          </cell>
          <cell r="J760" t="str">
            <v>03603843</v>
          </cell>
        </row>
        <row r="761">
          <cell r="A761">
            <v>3605741</v>
          </cell>
          <cell r="B761" t="str">
            <v>APREA</v>
          </cell>
          <cell r="C761" t="str">
            <v>LUCA</v>
          </cell>
          <cell r="D761" t="str">
            <v>POLISPORTIVA SALF ALTOPADOVANA</v>
          </cell>
          <cell r="E761">
            <v>0</v>
          </cell>
          <cell r="F761">
            <v>2003</v>
          </cell>
          <cell r="G761">
            <v>0</v>
          </cell>
          <cell r="H761" t="str">
            <v>CM</v>
          </cell>
          <cell r="I761" t="str">
            <v>00145</v>
          </cell>
          <cell r="J761" t="str">
            <v>03605741</v>
          </cell>
        </row>
        <row r="762">
          <cell r="A762">
            <v>3602439</v>
          </cell>
          <cell r="B762" t="str">
            <v>ARPEGARO</v>
          </cell>
          <cell r="C762" t="str">
            <v>ELIA</v>
          </cell>
          <cell r="D762" t="str">
            <v>ATLETICA UNION CREAZZO A.S.D.</v>
          </cell>
          <cell r="E762">
            <v>0</v>
          </cell>
          <cell r="F762">
            <v>2004</v>
          </cell>
          <cell r="G762">
            <v>0</v>
          </cell>
          <cell r="H762" t="str">
            <v>CM</v>
          </cell>
          <cell r="I762" t="str">
            <v>00101</v>
          </cell>
          <cell r="J762" t="str">
            <v>03602439</v>
          </cell>
        </row>
        <row r="763">
          <cell r="A763">
            <v>3604431</v>
          </cell>
          <cell r="B763" t="str">
            <v>BAGA</v>
          </cell>
          <cell r="C763" t="str">
            <v>LUCA</v>
          </cell>
          <cell r="D763" t="str">
            <v>POLISPORTIVA SALF ALTOPADOVANA</v>
          </cell>
          <cell r="E763">
            <v>0</v>
          </cell>
          <cell r="F763">
            <v>2004</v>
          </cell>
          <cell r="G763">
            <v>0</v>
          </cell>
          <cell r="H763" t="str">
            <v>CM</v>
          </cell>
          <cell r="I763" t="str">
            <v>00145</v>
          </cell>
          <cell r="J763" t="str">
            <v>03604431</v>
          </cell>
        </row>
        <row r="764">
          <cell r="A764">
            <v>3604199</v>
          </cell>
          <cell r="B764" t="str">
            <v>BARBIERO</v>
          </cell>
          <cell r="C764" t="str">
            <v>ALEXANDER</v>
          </cell>
          <cell r="D764" t="str">
            <v>CSI ATLETICA COLLI BERICI A.S.D.</v>
          </cell>
          <cell r="E764">
            <v>0</v>
          </cell>
          <cell r="F764">
            <v>2004</v>
          </cell>
          <cell r="G764">
            <v>0</v>
          </cell>
          <cell r="H764" t="str">
            <v>CM</v>
          </cell>
          <cell r="I764" t="str">
            <v>00070</v>
          </cell>
          <cell r="J764" t="str">
            <v>03604199</v>
          </cell>
        </row>
        <row r="765">
          <cell r="A765">
            <v>3603032</v>
          </cell>
          <cell r="B765" t="str">
            <v>BASTIANELLO</v>
          </cell>
          <cell r="C765" t="str">
            <v>ALESSANDRO</v>
          </cell>
          <cell r="D765" t="str">
            <v>ATLETICA ARZIGNANO</v>
          </cell>
          <cell r="E765">
            <v>0</v>
          </cell>
          <cell r="F765">
            <v>2004</v>
          </cell>
          <cell r="G765">
            <v>0</v>
          </cell>
          <cell r="H765" t="str">
            <v>CM</v>
          </cell>
          <cell r="I765" t="str">
            <v>00131</v>
          </cell>
          <cell r="J765" t="str">
            <v>03603032</v>
          </cell>
        </row>
        <row r="766">
          <cell r="A766">
            <v>3602593</v>
          </cell>
          <cell r="B766" t="str">
            <v>BATTISTIN</v>
          </cell>
          <cell r="C766" t="str">
            <v>LUCA</v>
          </cell>
          <cell r="D766" t="str">
            <v>ATLETICA MONTECCHIO MAGGIORE</v>
          </cell>
          <cell r="E766">
            <v>0</v>
          </cell>
          <cell r="F766">
            <v>2003</v>
          </cell>
          <cell r="G766">
            <v>0</v>
          </cell>
          <cell r="H766" t="str">
            <v>CM</v>
          </cell>
          <cell r="I766" t="str">
            <v>00346</v>
          </cell>
          <cell r="J766" t="str">
            <v>03602593</v>
          </cell>
        </row>
        <row r="767">
          <cell r="A767">
            <v>3604027</v>
          </cell>
          <cell r="B767" t="str">
            <v>BEDIN</v>
          </cell>
          <cell r="C767" t="str">
            <v>ALESSANDRO</v>
          </cell>
          <cell r="D767" t="str">
            <v>ATLETICA MONTECCHIO MAGGIORE</v>
          </cell>
          <cell r="E767">
            <v>0</v>
          </cell>
          <cell r="F767">
            <v>2004</v>
          </cell>
          <cell r="G767">
            <v>0</v>
          </cell>
          <cell r="H767" t="str">
            <v>CM</v>
          </cell>
          <cell r="I767" t="str">
            <v>00346</v>
          </cell>
          <cell r="J767" t="str">
            <v>03604027</v>
          </cell>
        </row>
        <row r="768">
          <cell r="A768">
            <v>3603034</v>
          </cell>
          <cell r="B768" t="str">
            <v>BELLO CEDANO</v>
          </cell>
          <cell r="C768" t="str">
            <v>JANLUIS</v>
          </cell>
          <cell r="D768" t="str">
            <v>ATLETICA ARZIGNANO</v>
          </cell>
          <cell r="E768">
            <v>0</v>
          </cell>
          <cell r="F768">
            <v>2003</v>
          </cell>
          <cell r="G768">
            <v>0</v>
          </cell>
          <cell r="H768" t="str">
            <v>CM</v>
          </cell>
          <cell r="I768" t="str">
            <v>00131</v>
          </cell>
          <cell r="J768" t="str">
            <v>03603034</v>
          </cell>
        </row>
        <row r="769">
          <cell r="A769">
            <v>3603035</v>
          </cell>
          <cell r="B769" t="str">
            <v>BELTRAME</v>
          </cell>
          <cell r="C769" t="str">
            <v>EDOARDO</v>
          </cell>
          <cell r="D769" t="str">
            <v>ATLETICA ARZIGNANO</v>
          </cell>
          <cell r="E769">
            <v>0</v>
          </cell>
          <cell r="F769">
            <v>2003</v>
          </cell>
          <cell r="G769">
            <v>0</v>
          </cell>
          <cell r="H769" t="str">
            <v>CM</v>
          </cell>
          <cell r="I769" t="str">
            <v>00131</v>
          </cell>
          <cell r="J769" t="str">
            <v>03603035</v>
          </cell>
        </row>
        <row r="770">
          <cell r="A770">
            <v>3606755</v>
          </cell>
          <cell r="B770" t="str">
            <v>BENOZZATO</v>
          </cell>
          <cell r="C770" t="str">
            <v>FRANCESCO</v>
          </cell>
          <cell r="D770" t="str">
            <v>ATLETICA CALDOGNO '93</v>
          </cell>
          <cell r="E770">
            <v>0</v>
          </cell>
          <cell r="F770">
            <v>2003</v>
          </cell>
          <cell r="G770">
            <v>0</v>
          </cell>
          <cell r="H770" t="str">
            <v>CM</v>
          </cell>
          <cell r="I770" t="str">
            <v>00129</v>
          </cell>
          <cell r="J770" t="str">
            <v>03606755</v>
          </cell>
        </row>
        <row r="771">
          <cell r="A771">
            <v>3603940</v>
          </cell>
          <cell r="B771" t="str">
            <v>BERNARDI</v>
          </cell>
          <cell r="C771" t="str">
            <v>SAMUELE</v>
          </cell>
          <cell r="D771" t="str">
            <v>POLISPORTIVA DUEVILLE</v>
          </cell>
          <cell r="E771">
            <v>0</v>
          </cell>
          <cell r="F771">
            <v>2004</v>
          </cell>
          <cell r="G771">
            <v>0</v>
          </cell>
          <cell r="H771" t="str">
            <v>CM</v>
          </cell>
          <cell r="I771" t="str">
            <v>00112</v>
          </cell>
          <cell r="J771" t="str">
            <v>03603940</v>
          </cell>
        </row>
        <row r="772">
          <cell r="A772">
            <v>3603663</v>
          </cell>
          <cell r="B772" t="str">
            <v>BERTOLOTTI</v>
          </cell>
          <cell r="C772" t="str">
            <v>LEONARDO</v>
          </cell>
          <cell r="D772" t="str">
            <v>A.P.D. VALDAGNO</v>
          </cell>
          <cell r="E772">
            <v>0</v>
          </cell>
          <cell r="F772">
            <v>2004</v>
          </cell>
          <cell r="G772">
            <v>0</v>
          </cell>
          <cell r="H772" t="str">
            <v>CM</v>
          </cell>
          <cell r="I772" t="str">
            <v>00135</v>
          </cell>
          <cell r="J772" t="str">
            <v>03603663</v>
          </cell>
        </row>
        <row r="773">
          <cell r="A773">
            <v>3603853</v>
          </cell>
          <cell r="B773" t="str">
            <v>BITTARELLO</v>
          </cell>
          <cell r="C773" t="str">
            <v>KARIM</v>
          </cell>
          <cell r="D773" t="str">
            <v>ATLETICA CALDOGNO '93</v>
          </cell>
          <cell r="E773">
            <v>0</v>
          </cell>
          <cell r="F773">
            <v>2003</v>
          </cell>
          <cell r="G773">
            <v>0</v>
          </cell>
          <cell r="H773" t="str">
            <v>CM</v>
          </cell>
          <cell r="I773" t="str">
            <v>00129</v>
          </cell>
          <cell r="J773" t="str">
            <v>03603853</v>
          </cell>
        </row>
        <row r="774">
          <cell r="A774">
            <v>3605200</v>
          </cell>
          <cell r="B774" t="str">
            <v>BIZZOTTO</v>
          </cell>
          <cell r="C774" t="str">
            <v>SAMUELE</v>
          </cell>
          <cell r="D774" t="str">
            <v>C.S.I. TEZZE SUL BRENTA</v>
          </cell>
          <cell r="E774">
            <v>0</v>
          </cell>
          <cell r="F774">
            <v>2004</v>
          </cell>
          <cell r="G774">
            <v>0</v>
          </cell>
          <cell r="H774" t="str">
            <v>CM</v>
          </cell>
          <cell r="I774" t="str">
            <v>00134</v>
          </cell>
          <cell r="J774" t="str">
            <v>03605200</v>
          </cell>
        </row>
        <row r="775">
          <cell r="A775">
            <v>3602384</v>
          </cell>
          <cell r="B775" t="str">
            <v>BONAGURO</v>
          </cell>
          <cell r="C775" t="str">
            <v>GIOELE</v>
          </cell>
          <cell r="D775" t="str">
            <v>RISORGIVE</v>
          </cell>
          <cell r="E775">
            <v>0</v>
          </cell>
          <cell r="F775">
            <v>2004</v>
          </cell>
          <cell r="G775">
            <v>0</v>
          </cell>
          <cell r="H775" t="str">
            <v>CM</v>
          </cell>
          <cell r="I775" t="str">
            <v>00031</v>
          </cell>
          <cell r="J775" t="str">
            <v>03602384</v>
          </cell>
        </row>
        <row r="776">
          <cell r="A776">
            <v>3602447</v>
          </cell>
          <cell r="B776" t="str">
            <v>BORON</v>
          </cell>
          <cell r="C776" t="str">
            <v>NICOLã</v>
          </cell>
          <cell r="D776" t="str">
            <v>ATLETICA UNION CREAZZO A.S.D.</v>
          </cell>
          <cell r="E776">
            <v>0</v>
          </cell>
          <cell r="F776">
            <v>2003</v>
          </cell>
          <cell r="G776">
            <v>0</v>
          </cell>
          <cell r="H776" t="str">
            <v>CM</v>
          </cell>
          <cell r="I776" t="str">
            <v>00101</v>
          </cell>
          <cell r="J776" t="str">
            <v>03602447</v>
          </cell>
        </row>
        <row r="777">
          <cell r="A777">
            <v>3603857</v>
          </cell>
          <cell r="B777" t="str">
            <v>BOTTESIN</v>
          </cell>
          <cell r="C777" t="str">
            <v>CRISTIAN</v>
          </cell>
          <cell r="D777" t="str">
            <v>ATLETICA CALDOGNO '93</v>
          </cell>
          <cell r="E777">
            <v>0</v>
          </cell>
          <cell r="F777">
            <v>2003</v>
          </cell>
          <cell r="G777">
            <v>0</v>
          </cell>
          <cell r="H777" t="str">
            <v>CM</v>
          </cell>
          <cell r="I777" t="str">
            <v>00129</v>
          </cell>
          <cell r="J777" t="str">
            <v>03603857</v>
          </cell>
        </row>
        <row r="778">
          <cell r="A778">
            <v>3602451</v>
          </cell>
          <cell r="B778" t="str">
            <v>BOUDJEMA</v>
          </cell>
          <cell r="C778" t="str">
            <v>ISHAK</v>
          </cell>
          <cell r="D778" t="str">
            <v>ATLETICA UNION CREAZZO A.S.D.</v>
          </cell>
          <cell r="E778">
            <v>0</v>
          </cell>
          <cell r="F778">
            <v>2004</v>
          </cell>
          <cell r="G778">
            <v>0</v>
          </cell>
          <cell r="H778" t="str">
            <v>CM</v>
          </cell>
          <cell r="I778" t="str">
            <v>00101</v>
          </cell>
          <cell r="J778" t="str">
            <v>03602451</v>
          </cell>
        </row>
        <row r="779">
          <cell r="A779">
            <v>3607245</v>
          </cell>
          <cell r="B779" t="str">
            <v>BRACESCO</v>
          </cell>
          <cell r="C779" t="str">
            <v>GIACOMO</v>
          </cell>
          <cell r="D779" t="str">
            <v>CSI ATLETICA COLLI BERICI A.S.D.</v>
          </cell>
          <cell r="E779">
            <v>0</v>
          </cell>
          <cell r="F779">
            <v>2003</v>
          </cell>
          <cell r="G779">
            <v>0</v>
          </cell>
          <cell r="H779" t="str">
            <v>CM</v>
          </cell>
          <cell r="I779" t="str">
            <v>00070</v>
          </cell>
          <cell r="J779" t="str">
            <v>03607245</v>
          </cell>
        </row>
        <row r="780">
          <cell r="A780">
            <v>3604561</v>
          </cell>
          <cell r="B780" t="str">
            <v>BRENDOLAN</v>
          </cell>
          <cell r="C780" t="str">
            <v>MARCO</v>
          </cell>
          <cell r="D780" t="str">
            <v>AMICI DELL'ATLETICA VICENZA</v>
          </cell>
          <cell r="E780">
            <v>0</v>
          </cell>
          <cell r="F780">
            <v>2004</v>
          </cell>
          <cell r="G780">
            <v>0</v>
          </cell>
          <cell r="H780" t="str">
            <v>CM</v>
          </cell>
          <cell r="I780" t="str">
            <v>00265</v>
          </cell>
          <cell r="J780" t="str">
            <v>03604561</v>
          </cell>
        </row>
        <row r="781">
          <cell r="A781">
            <v>3603797</v>
          </cell>
          <cell r="B781" t="str">
            <v>BRESSAN</v>
          </cell>
          <cell r="C781" t="str">
            <v>NICOLA</v>
          </cell>
          <cell r="D781" t="str">
            <v>G.S. LEONICENA</v>
          </cell>
          <cell r="E781">
            <v>0</v>
          </cell>
          <cell r="F781">
            <v>2004</v>
          </cell>
          <cell r="G781">
            <v>0</v>
          </cell>
          <cell r="H781" t="str">
            <v>CM</v>
          </cell>
          <cell r="I781" t="str">
            <v>00136</v>
          </cell>
          <cell r="J781" t="str">
            <v>03603797</v>
          </cell>
        </row>
        <row r="782">
          <cell r="A782">
            <v>3603520</v>
          </cell>
          <cell r="B782" t="str">
            <v>BRIGO</v>
          </cell>
          <cell r="C782" t="str">
            <v>LORENZO</v>
          </cell>
          <cell r="D782" t="str">
            <v>U.S. SUMMANO</v>
          </cell>
          <cell r="E782">
            <v>0</v>
          </cell>
          <cell r="F782">
            <v>2004</v>
          </cell>
          <cell r="G782">
            <v>0</v>
          </cell>
          <cell r="H782" t="str">
            <v>CM</v>
          </cell>
          <cell r="I782" t="str">
            <v>00137</v>
          </cell>
          <cell r="J782" t="str">
            <v>03603520</v>
          </cell>
        </row>
        <row r="783">
          <cell r="A783">
            <v>3602450</v>
          </cell>
          <cell r="B783" t="str">
            <v>BUSATO</v>
          </cell>
          <cell r="C783" t="str">
            <v>FRANCESCO</v>
          </cell>
          <cell r="D783" t="str">
            <v>ATLETICA UNION CREAZZO A.S.D.</v>
          </cell>
          <cell r="E783">
            <v>0</v>
          </cell>
          <cell r="F783">
            <v>2003</v>
          </cell>
          <cell r="G783">
            <v>0</v>
          </cell>
          <cell r="H783" t="str">
            <v>CM</v>
          </cell>
          <cell r="I783" t="str">
            <v>00101</v>
          </cell>
          <cell r="J783" t="str">
            <v>03602450</v>
          </cell>
        </row>
        <row r="784">
          <cell r="A784">
            <v>3602456</v>
          </cell>
          <cell r="B784" t="str">
            <v>CAMPAGNOLO</v>
          </cell>
          <cell r="C784" t="str">
            <v>ANDREA</v>
          </cell>
          <cell r="D784" t="str">
            <v>ATLETICA UNION CREAZZO A.S.D.</v>
          </cell>
          <cell r="E784">
            <v>0</v>
          </cell>
          <cell r="F784">
            <v>2004</v>
          </cell>
          <cell r="G784">
            <v>0</v>
          </cell>
          <cell r="H784" t="str">
            <v>CM</v>
          </cell>
          <cell r="I784" t="str">
            <v>00101</v>
          </cell>
          <cell r="J784" t="str">
            <v>03602456</v>
          </cell>
        </row>
        <row r="785">
          <cell r="A785">
            <v>3602785</v>
          </cell>
          <cell r="B785" t="str">
            <v>CAON</v>
          </cell>
          <cell r="C785" t="str">
            <v>MATTEO</v>
          </cell>
          <cell r="D785" t="str">
            <v>C.S.I. TEZZE SUL BRENTA</v>
          </cell>
          <cell r="E785">
            <v>0</v>
          </cell>
          <cell r="F785">
            <v>2004</v>
          </cell>
          <cell r="G785">
            <v>0</v>
          </cell>
          <cell r="H785" t="str">
            <v>CM</v>
          </cell>
          <cell r="I785" t="str">
            <v>00134</v>
          </cell>
          <cell r="J785" t="str">
            <v>03602785</v>
          </cell>
        </row>
        <row r="786">
          <cell r="A786">
            <v>3604407</v>
          </cell>
          <cell r="B786" t="str">
            <v>CAPPELLO</v>
          </cell>
          <cell r="C786" t="str">
            <v>LEONARDO</v>
          </cell>
          <cell r="D786" t="str">
            <v>POLISPORTIVA SALF ALTOPADOVANA</v>
          </cell>
          <cell r="E786">
            <v>0</v>
          </cell>
          <cell r="F786">
            <v>2004</v>
          </cell>
          <cell r="G786">
            <v>0</v>
          </cell>
          <cell r="H786" t="str">
            <v>CM</v>
          </cell>
          <cell r="I786" t="str">
            <v>00145</v>
          </cell>
          <cell r="J786" t="str">
            <v>03604407</v>
          </cell>
        </row>
        <row r="787">
          <cell r="A787">
            <v>3602270</v>
          </cell>
          <cell r="B787" t="str">
            <v>CAPPELLOTTO</v>
          </cell>
          <cell r="C787" t="str">
            <v>FRANCESCO</v>
          </cell>
          <cell r="D787" t="str">
            <v>POL. DIL. MONTECCHIO PRECALCINO</v>
          </cell>
          <cell r="E787">
            <v>0</v>
          </cell>
          <cell r="F787">
            <v>2003</v>
          </cell>
          <cell r="G787">
            <v>0</v>
          </cell>
          <cell r="H787" t="str">
            <v>CM</v>
          </cell>
          <cell r="I787" t="str">
            <v>00004</v>
          </cell>
          <cell r="J787" t="str">
            <v>03602270</v>
          </cell>
        </row>
        <row r="788">
          <cell r="A788">
            <v>3603685</v>
          </cell>
          <cell r="B788" t="str">
            <v>CAREGNATO</v>
          </cell>
          <cell r="C788" t="str">
            <v>PAOLO</v>
          </cell>
          <cell r="D788" t="str">
            <v>C.S.I. TEZZE SUL BRENTA</v>
          </cell>
          <cell r="E788">
            <v>0</v>
          </cell>
          <cell r="F788">
            <v>2003</v>
          </cell>
          <cell r="G788">
            <v>0</v>
          </cell>
          <cell r="H788" t="str">
            <v>CM</v>
          </cell>
          <cell r="I788" t="str">
            <v>00134</v>
          </cell>
          <cell r="J788" t="str">
            <v>03603685</v>
          </cell>
        </row>
        <row r="789">
          <cell r="A789">
            <v>3603268</v>
          </cell>
          <cell r="B789" t="str">
            <v>CARIOLATO</v>
          </cell>
          <cell r="C789" t="str">
            <v>GIACOMO</v>
          </cell>
          <cell r="D789" t="str">
            <v>A.P.D. VALDAGNO</v>
          </cell>
          <cell r="E789">
            <v>0</v>
          </cell>
          <cell r="F789">
            <v>2004</v>
          </cell>
          <cell r="G789">
            <v>0</v>
          </cell>
          <cell r="H789" t="str">
            <v>CM</v>
          </cell>
          <cell r="I789" t="str">
            <v>00135</v>
          </cell>
          <cell r="J789" t="str">
            <v>03603268</v>
          </cell>
        </row>
        <row r="790">
          <cell r="A790">
            <v>3603860</v>
          </cell>
          <cell r="B790" t="str">
            <v>CARIOLATO</v>
          </cell>
          <cell r="C790" t="str">
            <v>MARCO</v>
          </cell>
          <cell r="D790" t="str">
            <v>ATLETICA CALDOGNO '93</v>
          </cell>
          <cell r="E790">
            <v>0</v>
          </cell>
          <cell r="F790">
            <v>2003</v>
          </cell>
          <cell r="G790">
            <v>0</v>
          </cell>
          <cell r="H790" t="str">
            <v>CM</v>
          </cell>
          <cell r="I790" t="str">
            <v>00129</v>
          </cell>
          <cell r="J790" t="str">
            <v>03603860</v>
          </cell>
        </row>
        <row r="791">
          <cell r="A791">
            <v>3602461</v>
          </cell>
          <cell r="B791" t="str">
            <v>CARLESSO</v>
          </cell>
          <cell r="C791" t="str">
            <v>MATTEO</v>
          </cell>
          <cell r="D791" t="str">
            <v>ATLETICA UNION CREAZZO A.S.D.</v>
          </cell>
          <cell r="E791">
            <v>0</v>
          </cell>
          <cell r="F791">
            <v>2004</v>
          </cell>
          <cell r="G791">
            <v>0</v>
          </cell>
          <cell r="H791" t="str">
            <v>CM</v>
          </cell>
          <cell r="I791" t="str">
            <v>00101</v>
          </cell>
          <cell r="J791" t="str">
            <v>03602461</v>
          </cell>
        </row>
        <row r="792">
          <cell r="A792">
            <v>3604137</v>
          </cell>
          <cell r="B792" t="str">
            <v>CARNIELLO</v>
          </cell>
          <cell r="C792" t="str">
            <v>GIOVANNI</v>
          </cell>
          <cell r="D792" t="str">
            <v>C.S.I. TEZZE SUL BRENTA</v>
          </cell>
          <cell r="E792">
            <v>0</v>
          </cell>
          <cell r="F792">
            <v>2004</v>
          </cell>
          <cell r="G792">
            <v>0</v>
          </cell>
          <cell r="H792" t="str">
            <v>CM</v>
          </cell>
          <cell r="I792" t="str">
            <v>00134</v>
          </cell>
          <cell r="J792" t="str">
            <v>03604137</v>
          </cell>
        </row>
        <row r="793">
          <cell r="A793">
            <v>3603679</v>
          </cell>
          <cell r="B793" t="str">
            <v>CERANTOLA</v>
          </cell>
          <cell r="C793" t="str">
            <v>DAVIDE</v>
          </cell>
          <cell r="D793" t="str">
            <v>C.S.I. TEZZE SUL BRENTA</v>
          </cell>
          <cell r="E793">
            <v>0</v>
          </cell>
          <cell r="F793">
            <v>2003</v>
          </cell>
          <cell r="G793">
            <v>0</v>
          </cell>
          <cell r="H793" t="str">
            <v>CM</v>
          </cell>
          <cell r="I793" t="str">
            <v>00134</v>
          </cell>
          <cell r="J793" t="str">
            <v>03603679</v>
          </cell>
        </row>
        <row r="794">
          <cell r="A794">
            <v>3602391</v>
          </cell>
          <cell r="B794" t="str">
            <v>CLERI</v>
          </cell>
          <cell r="C794" t="str">
            <v>NICCOLO'</v>
          </cell>
          <cell r="D794" t="str">
            <v>RISORGIVE</v>
          </cell>
          <cell r="E794">
            <v>0</v>
          </cell>
          <cell r="F794">
            <v>2004</v>
          </cell>
          <cell r="G794">
            <v>0</v>
          </cell>
          <cell r="H794" t="str">
            <v>CM</v>
          </cell>
          <cell r="I794" t="str">
            <v>00031</v>
          </cell>
          <cell r="J794" t="str">
            <v>03602391</v>
          </cell>
        </row>
        <row r="795">
          <cell r="A795">
            <v>3602600</v>
          </cell>
          <cell r="B795" t="str">
            <v>COLA</v>
          </cell>
          <cell r="C795" t="str">
            <v>GABRIELE</v>
          </cell>
          <cell r="D795" t="str">
            <v>ATLETICA MONTECCHIO MAGGIORE</v>
          </cell>
          <cell r="E795">
            <v>0</v>
          </cell>
          <cell r="F795">
            <v>2004</v>
          </cell>
          <cell r="G795">
            <v>0</v>
          </cell>
          <cell r="H795" t="str">
            <v>CM</v>
          </cell>
          <cell r="I795" t="str">
            <v>00346</v>
          </cell>
          <cell r="J795" t="str">
            <v>03602600</v>
          </cell>
        </row>
        <row r="796">
          <cell r="A796">
            <v>3603951</v>
          </cell>
          <cell r="B796" t="str">
            <v>COLLINA</v>
          </cell>
          <cell r="C796" t="str">
            <v>GIACOMO</v>
          </cell>
          <cell r="D796" t="str">
            <v>POLISPORTIVA DUEVILLE</v>
          </cell>
          <cell r="E796">
            <v>0</v>
          </cell>
          <cell r="F796">
            <v>2004</v>
          </cell>
          <cell r="G796">
            <v>0</v>
          </cell>
          <cell r="H796" t="str">
            <v>CM</v>
          </cell>
          <cell r="I796" t="str">
            <v>00112</v>
          </cell>
          <cell r="J796" t="str">
            <v>03603951</v>
          </cell>
        </row>
        <row r="797">
          <cell r="A797">
            <v>3602467</v>
          </cell>
          <cell r="B797" t="str">
            <v>CONI</v>
          </cell>
          <cell r="C797" t="str">
            <v>RICCARDO</v>
          </cell>
          <cell r="D797" t="str">
            <v>ATLETICA UNION CREAZZO A.S.D.</v>
          </cell>
          <cell r="E797">
            <v>0</v>
          </cell>
          <cell r="F797">
            <v>2004</v>
          </cell>
          <cell r="G797">
            <v>0</v>
          </cell>
          <cell r="H797" t="str">
            <v>CM</v>
          </cell>
          <cell r="I797" t="str">
            <v>00101</v>
          </cell>
          <cell r="J797" t="str">
            <v>03602467</v>
          </cell>
        </row>
        <row r="798">
          <cell r="A798">
            <v>3603773</v>
          </cell>
          <cell r="B798" t="str">
            <v>CONTRO</v>
          </cell>
          <cell r="C798" t="str">
            <v>FILIPPO LEOPOLDO</v>
          </cell>
          <cell r="D798" t="str">
            <v>G.S. LEONICENA</v>
          </cell>
          <cell r="E798">
            <v>0</v>
          </cell>
          <cell r="F798">
            <v>2004</v>
          </cell>
          <cell r="G798">
            <v>0</v>
          </cell>
          <cell r="H798" t="str">
            <v>CM</v>
          </cell>
          <cell r="I798" t="str">
            <v>00136</v>
          </cell>
          <cell r="J798" t="str">
            <v>03603773</v>
          </cell>
        </row>
        <row r="799">
          <cell r="A799">
            <v>3603148</v>
          </cell>
          <cell r="B799" t="str">
            <v>COSTA</v>
          </cell>
          <cell r="C799" t="str">
            <v>MARCO</v>
          </cell>
          <cell r="D799" t="str">
            <v>GRUPPO SPORTIVO ALPINI VICENZA</v>
          </cell>
          <cell r="E799">
            <v>0</v>
          </cell>
          <cell r="F799">
            <v>2004</v>
          </cell>
          <cell r="G799">
            <v>0</v>
          </cell>
          <cell r="H799" t="str">
            <v>CM</v>
          </cell>
          <cell r="I799" t="str">
            <v>00288</v>
          </cell>
          <cell r="J799" t="str">
            <v>03603148</v>
          </cell>
        </row>
        <row r="800">
          <cell r="A800">
            <v>3603774</v>
          </cell>
          <cell r="B800" t="str">
            <v>CUOGHI</v>
          </cell>
          <cell r="C800" t="str">
            <v>EDOARDO</v>
          </cell>
          <cell r="D800" t="str">
            <v>G.S. LEONICENA</v>
          </cell>
          <cell r="E800">
            <v>0</v>
          </cell>
          <cell r="F800">
            <v>2004</v>
          </cell>
          <cell r="G800">
            <v>0</v>
          </cell>
          <cell r="H800" t="str">
            <v>CM</v>
          </cell>
          <cell r="I800" t="str">
            <v>00136</v>
          </cell>
          <cell r="J800" t="str">
            <v>03603774</v>
          </cell>
        </row>
        <row r="801">
          <cell r="A801">
            <v>3603775</v>
          </cell>
          <cell r="B801" t="str">
            <v>DAL BEN</v>
          </cell>
          <cell r="C801" t="str">
            <v>DAMIANO</v>
          </cell>
          <cell r="D801" t="str">
            <v>G.S. LEONICENA</v>
          </cell>
          <cell r="E801">
            <v>0</v>
          </cell>
          <cell r="F801">
            <v>2004</v>
          </cell>
          <cell r="G801">
            <v>0</v>
          </cell>
          <cell r="H801" t="str">
            <v>CM</v>
          </cell>
          <cell r="I801" t="str">
            <v>00136</v>
          </cell>
          <cell r="J801" t="str">
            <v>03603775</v>
          </cell>
        </row>
        <row r="802">
          <cell r="A802">
            <v>3603046</v>
          </cell>
          <cell r="B802" t="str">
            <v>DAL GRANDE</v>
          </cell>
          <cell r="C802" t="str">
            <v>ETTORE</v>
          </cell>
          <cell r="D802" t="str">
            <v>ATLETICA ARZIGNANO</v>
          </cell>
          <cell r="E802">
            <v>0</v>
          </cell>
          <cell r="F802">
            <v>2003</v>
          </cell>
          <cell r="G802">
            <v>0</v>
          </cell>
          <cell r="H802" t="str">
            <v>CM</v>
          </cell>
          <cell r="I802" t="str">
            <v>00131</v>
          </cell>
          <cell r="J802" t="str">
            <v>03603046</v>
          </cell>
        </row>
        <row r="803">
          <cell r="A803">
            <v>3604139</v>
          </cell>
          <cell r="B803" t="str">
            <v>DE FAVERI</v>
          </cell>
          <cell r="C803" t="str">
            <v>LEONARDO</v>
          </cell>
          <cell r="D803" t="str">
            <v>C.S.I. TEZZE SUL BRENTA</v>
          </cell>
          <cell r="E803">
            <v>0</v>
          </cell>
          <cell r="F803">
            <v>2003</v>
          </cell>
          <cell r="G803">
            <v>0</v>
          </cell>
          <cell r="H803" t="str">
            <v>CM</v>
          </cell>
          <cell r="I803" t="str">
            <v>00134</v>
          </cell>
          <cell r="J803" t="str">
            <v>03604139</v>
          </cell>
        </row>
        <row r="804">
          <cell r="A804">
            <v>3604426</v>
          </cell>
          <cell r="B804" t="str">
            <v>DE POLI</v>
          </cell>
          <cell r="C804" t="str">
            <v>LORENZO</v>
          </cell>
          <cell r="D804" t="str">
            <v>POLISPORTIVA SALF ALTOPADOVANA</v>
          </cell>
          <cell r="E804">
            <v>0</v>
          </cell>
          <cell r="F804">
            <v>2003</v>
          </cell>
          <cell r="G804">
            <v>0</v>
          </cell>
          <cell r="H804" t="str">
            <v>CM</v>
          </cell>
          <cell r="I804" t="str">
            <v>00145</v>
          </cell>
          <cell r="J804" t="str">
            <v>03604426</v>
          </cell>
        </row>
        <row r="805">
          <cell r="A805">
            <v>3604305</v>
          </cell>
          <cell r="B805" t="str">
            <v>DE ROSSI</v>
          </cell>
          <cell r="C805" t="str">
            <v>EDOARDO</v>
          </cell>
          <cell r="D805" t="str">
            <v>AMICI DELL'ATLETICA VICENZA</v>
          </cell>
          <cell r="E805">
            <v>0</v>
          </cell>
          <cell r="F805">
            <v>2004</v>
          </cell>
          <cell r="G805">
            <v>0</v>
          </cell>
          <cell r="H805" t="str">
            <v>CM</v>
          </cell>
          <cell r="I805" t="str">
            <v>00265</v>
          </cell>
          <cell r="J805" t="str">
            <v>03604305</v>
          </cell>
        </row>
        <row r="806">
          <cell r="A806">
            <v>3603804</v>
          </cell>
          <cell r="B806" t="str">
            <v>DE STEFANI</v>
          </cell>
          <cell r="C806" t="str">
            <v>EMANUELE</v>
          </cell>
          <cell r="D806" t="str">
            <v>G.S. LEONICENA</v>
          </cell>
          <cell r="E806">
            <v>0</v>
          </cell>
          <cell r="F806">
            <v>2004</v>
          </cell>
          <cell r="G806">
            <v>0</v>
          </cell>
          <cell r="H806" t="str">
            <v>CM</v>
          </cell>
          <cell r="I806" t="str">
            <v>00136</v>
          </cell>
          <cell r="J806" t="str">
            <v>03603804</v>
          </cell>
        </row>
        <row r="807">
          <cell r="A807">
            <v>3605837</v>
          </cell>
          <cell r="B807" t="str">
            <v>DONA'</v>
          </cell>
          <cell r="C807" t="str">
            <v>GIACOMO</v>
          </cell>
          <cell r="D807" t="str">
            <v>POLISPORTIVA DUEVILLE</v>
          </cell>
          <cell r="E807">
            <v>0</v>
          </cell>
          <cell r="F807">
            <v>2003</v>
          </cell>
          <cell r="G807">
            <v>0</v>
          </cell>
          <cell r="H807" t="str">
            <v>CM</v>
          </cell>
          <cell r="I807" t="str">
            <v>00112</v>
          </cell>
          <cell r="J807" t="str">
            <v>03605837</v>
          </cell>
        </row>
        <row r="808">
          <cell r="A808">
            <v>3603562</v>
          </cell>
          <cell r="B808" t="str">
            <v>FABRIS</v>
          </cell>
          <cell r="C808" t="str">
            <v>LEONARDO</v>
          </cell>
          <cell r="D808" t="str">
            <v>AMICI DELL'ATLETICA VICENZA</v>
          </cell>
          <cell r="E808">
            <v>0</v>
          </cell>
          <cell r="F808">
            <v>2004</v>
          </cell>
          <cell r="G808">
            <v>0</v>
          </cell>
          <cell r="H808" t="str">
            <v>CM</v>
          </cell>
          <cell r="I808" t="str">
            <v>00265</v>
          </cell>
          <cell r="J808" t="str">
            <v>03603562</v>
          </cell>
        </row>
        <row r="809">
          <cell r="A809">
            <v>3604223</v>
          </cell>
          <cell r="B809" t="str">
            <v>FABRIS</v>
          </cell>
          <cell r="C809" t="str">
            <v>MICHAEL</v>
          </cell>
          <cell r="D809" t="str">
            <v>CSI ATLETICA COLLI BERICI A.S.D.</v>
          </cell>
          <cell r="E809">
            <v>0</v>
          </cell>
          <cell r="F809">
            <v>2003</v>
          </cell>
          <cell r="G809">
            <v>0</v>
          </cell>
          <cell r="H809" t="str">
            <v>CM</v>
          </cell>
          <cell r="I809" t="str">
            <v>00070</v>
          </cell>
          <cell r="J809" t="str">
            <v>03604223</v>
          </cell>
        </row>
        <row r="810">
          <cell r="A810">
            <v>3604409</v>
          </cell>
          <cell r="B810" t="str">
            <v>FAVERO</v>
          </cell>
          <cell r="C810" t="str">
            <v>MARCO</v>
          </cell>
          <cell r="D810" t="str">
            <v>POLISPORTIVA SALF ALTOPADOVANA</v>
          </cell>
          <cell r="E810">
            <v>0</v>
          </cell>
          <cell r="F810">
            <v>2004</v>
          </cell>
          <cell r="G810">
            <v>0</v>
          </cell>
          <cell r="H810" t="str">
            <v>CM</v>
          </cell>
          <cell r="I810" t="str">
            <v>00145</v>
          </cell>
          <cell r="J810" t="str">
            <v>03604409</v>
          </cell>
        </row>
        <row r="811">
          <cell r="A811">
            <v>3603968</v>
          </cell>
          <cell r="B811" t="str">
            <v>FIN</v>
          </cell>
          <cell r="C811" t="str">
            <v>DANIELE</v>
          </cell>
          <cell r="D811" t="str">
            <v>POLISPORTIVA DUEVILLE</v>
          </cell>
          <cell r="E811">
            <v>0</v>
          </cell>
          <cell r="F811">
            <v>2003</v>
          </cell>
          <cell r="G811">
            <v>0</v>
          </cell>
          <cell r="H811" t="str">
            <v>CM</v>
          </cell>
          <cell r="I811" t="str">
            <v>00112</v>
          </cell>
          <cell r="J811" t="str">
            <v>03603968</v>
          </cell>
        </row>
        <row r="812">
          <cell r="A812">
            <v>3603340</v>
          </cell>
          <cell r="B812" t="str">
            <v>FIN</v>
          </cell>
          <cell r="C812" t="str">
            <v>DAVID</v>
          </cell>
          <cell r="D812" t="str">
            <v>ATLETICA VALCHIAMPO</v>
          </cell>
          <cell r="E812">
            <v>0</v>
          </cell>
          <cell r="F812">
            <v>2004</v>
          </cell>
          <cell r="G812">
            <v>0</v>
          </cell>
          <cell r="H812" t="str">
            <v>CM</v>
          </cell>
          <cell r="I812" t="str">
            <v>00140</v>
          </cell>
          <cell r="J812" t="str">
            <v>03603340</v>
          </cell>
        </row>
        <row r="813">
          <cell r="A813">
            <v>3603720</v>
          </cell>
          <cell r="B813" t="str">
            <v>FIN</v>
          </cell>
          <cell r="C813" t="str">
            <v>EDOARDO GIOVANNI</v>
          </cell>
          <cell r="D813" t="str">
            <v>ATLETICA UNION CREAZZO A.S.D.</v>
          </cell>
          <cell r="E813">
            <v>0</v>
          </cell>
          <cell r="F813">
            <v>2004</v>
          </cell>
          <cell r="G813">
            <v>0</v>
          </cell>
          <cell r="H813" t="str">
            <v>CM</v>
          </cell>
          <cell r="I813" t="str">
            <v>00101</v>
          </cell>
          <cell r="J813" t="str">
            <v>03603720</v>
          </cell>
        </row>
        <row r="814">
          <cell r="A814">
            <v>3604228</v>
          </cell>
          <cell r="B814" t="str">
            <v>FIORASO</v>
          </cell>
          <cell r="C814" t="str">
            <v>ANTON</v>
          </cell>
          <cell r="D814" t="str">
            <v>CSI ATLETICA COLLI BERICI A.S.D.</v>
          </cell>
          <cell r="E814">
            <v>0</v>
          </cell>
          <cell r="F814">
            <v>2004</v>
          </cell>
          <cell r="G814">
            <v>0</v>
          </cell>
          <cell r="H814" t="str">
            <v>CM</v>
          </cell>
          <cell r="I814" t="str">
            <v>00070</v>
          </cell>
          <cell r="J814" t="str">
            <v>03604228</v>
          </cell>
        </row>
        <row r="815">
          <cell r="A815">
            <v>3603780</v>
          </cell>
          <cell r="B815" t="str">
            <v>FLORIANI</v>
          </cell>
          <cell r="C815" t="str">
            <v>LEONARDO</v>
          </cell>
          <cell r="D815" t="str">
            <v>G.S. LEONICENA</v>
          </cell>
          <cell r="E815">
            <v>0</v>
          </cell>
          <cell r="F815">
            <v>2004</v>
          </cell>
          <cell r="G815">
            <v>0</v>
          </cell>
          <cell r="H815" t="str">
            <v>CM</v>
          </cell>
          <cell r="I815" t="str">
            <v>00136</v>
          </cell>
          <cell r="J815" t="str">
            <v>03603780</v>
          </cell>
        </row>
        <row r="816">
          <cell r="A816">
            <v>3604232</v>
          </cell>
          <cell r="B816" t="str">
            <v>FRACCA</v>
          </cell>
          <cell r="C816" t="str">
            <v>PIETRO</v>
          </cell>
          <cell r="D816" t="str">
            <v>CSI ATLETICA COLLI BERICI A.S.D.</v>
          </cell>
          <cell r="E816">
            <v>0</v>
          </cell>
          <cell r="F816">
            <v>2003</v>
          </cell>
          <cell r="G816">
            <v>0</v>
          </cell>
          <cell r="H816" t="str">
            <v>CM</v>
          </cell>
          <cell r="I816" t="str">
            <v>00070</v>
          </cell>
          <cell r="J816" t="str">
            <v>03604232</v>
          </cell>
        </row>
        <row r="817">
          <cell r="A817">
            <v>3603347</v>
          </cell>
          <cell r="B817" t="str">
            <v>GALIOTTO</v>
          </cell>
          <cell r="C817" t="str">
            <v>TOMMASO</v>
          </cell>
          <cell r="D817" t="str">
            <v>ATLETICA VALCHIAMPO</v>
          </cell>
          <cell r="E817">
            <v>0</v>
          </cell>
          <cell r="F817">
            <v>2003</v>
          </cell>
          <cell r="G817">
            <v>0</v>
          </cell>
          <cell r="H817" t="str">
            <v>CM</v>
          </cell>
          <cell r="I817" t="str">
            <v>00140</v>
          </cell>
          <cell r="J817" t="str">
            <v>03603347</v>
          </cell>
        </row>
        <row r="818">
          <cell r="A818">
            <v>3602605</v>
          </cell>
          <cell r="B818" t="str">
            <v>GATTOLIN</v>
          </cell>
          <cell r="C818" t="str">
            <v>EDOARDO</v>
          </cell>
          <cell r="D818" t="str">
            <v>ATLETICA MONTECCHIO MAGGIORE</v>
          </cell>
          <cell r="E818">
            <v>0</v>
          </cell>
          <cell r="F818">
            <v>2004</v>
          </cell>
          <cell r="G818">
            <v>0</v>
          </cell>
          <cell r="H818" t="str">
            <v>CM</v>
          </cell>
          <cell r="I818" t="str">
            <v>00346</v>
          </cell>
          <cell r="J818" t="str">
            <v>03602605</v>
          </cell>
        </row>
        <row r="819">
          <cell r="A819">
            <v>3603062</v>
          </cell>
          <cell r="B819" t="str">
            <v>GECCHELE</v>
          </cell>
          <cell r="C819" t="str">
            <v>KEVIN</v>
          </cell>
          <cell r="D819" t="str">
            <v>ATLETICA ARZIGNANO</v>
          </cell>
          <cell r="E819">
            <v>0</v>
          </cell>
          <cell r="F819">
            <v>2004</v>
          </cell>
          <cell r="G819">
            <v>0</v>
          </cell>
          <cell r="H819" t="str">
            <v>CM</v>
          </cell>
          <cell r="I819" t="str">
            <v>00131</v>
          </cell>
          <cell r="J819" t="str">
            <v>03603062</v>
          </cell>
        </row>
        <row r="820">
          <cell r="A820">
            <v>3604115</v>
          </cell>
          <cell r="B820" t="str">
            <v>GHELLER</v>
          </cell>
          <cell r="C820" t="str">
            <v>JOEY</v>
          </cell>
          <cell r="D820" t="str">
            <v>POLISPORTIVA DUEVILLE</v>
          </cell>
          <cell r="E820">
            <v>0</v>
          </cell>
          <cell r="F820">
            <v>2004</v>
          </cell>
          <cell r="G820">
            <v>0</v>
          </cell>
          <cell r="H820" t="str">
            <v>CM</v>
          </cell>
          <cell r="I820" t="str">
            <v>00112</v>
          </cell>
          <cell r="J820" t="str">
            <v>03604115</v>
          </cell>
        </row>
        <row r="821">
          <cell r="A821">
            <v>3603065</v>
          </cell>
          <cell r="B821" t="str">
            <v>GIACOMAZZI</v>
          </cell>
          <cell r="C821" t="str">
            <v>MATTIA</v>
          </cell>
          <cell r="D821" t="str">
            <v>ATLETICA ARZIGNANO</v>
          </cell>
          <cell r="E821">
            <v>0</v>
          </cell>
          <cell r="F821">
            <v>2003</v>
          </cell>
          <cell r="G821">
            <v>0</v>
          </cell>
          <cell r="H821" t="str">
            <v>CM</v>
          </cell>
          <cell r="I821" t="str">
            <v>00131</v>
          </cell>
          <cell r="J821" t="str">
            <v>03603065</v>
          </cell>
        </row>
        <row r="822">
          <cell r="A822">
            <v>3602771</v>
          </cell>
          <cell r="B822" t="str">
            <v>GIROLIMETTO</v>
          </cell>
          <cell r="C822" t="str">
            <v>FEDERICO</v>
          </cell>
          <cell r="D822" t="str">
            <v>C.S.I. TEZZE SUL BRENTA</v>
          </cell>
          <cell r="E822">
            <v>0</v>
          </cell>
          <cell r="F822">
            <v>2003</v>
          </cell>
          <cell r="G822">
            <v>0</v>
          </cell>
          <cell r="H822" t="str">
            <v>CM</v>
          </cell>
          <cell r="I822" t="str">
            <v>00134</v>
          </cell>
          <cell r="J822" t="str">
            <v>03602771</v>
          </cell>
        </row>
        <row r="823">
          <cell r="A823">
            <v>3603887</v>
          </cell>
          <cell r="B823" t="str">
            <v>GIUNTA</v>
          </cell>
          <cell r="C823" t="str">
            <v>SAMUELE</v>
          </cell>
          <cell r="D823" t="str">
            <v>ATLETICA CALDOGNO '93</v>
          </cell>
          <cell r="E823">
            <v>0</v>
          </cell>
          <cell r="F823">
            <v>2004</v>
          </cell>
          <cell r="G823">
            <v>0</v>
          </cell>
          <cell r="H823" t="str">
            <v>CM</v>
          </cell>
          <cell r="I823" t="str">
            <v>00129</v>
          </cell>
          <cell r="J823" t="str">
            <v>03603887</v>
          </cell>
        </row>
        <row r="824">
          <cell r="A824">
            <v>3606015</v>
          </cell>
          <cell r="B824" t="str">
            <v>GOBBATO</v>
          </cell>
          <cell r="C824" t="str">
            <v>ALESSANDRO</v>
          </cell>
          <cell r="D824" t="str">
            <v>CSI ATLETICA COLLI BERICI A.S.D.</v>
          </cell>
          <cell r="E824">
            <v>0</v>
          </cell>
          <cell r="F824">
            <v>2003</v>
          </cell>
          <cell r="G824">
            <v>0</v>
          </cell>
          <cell r="H824" t="str">
            <v>CM</v>
          </cell>
          <cell r="I824" t="str">
            <v>00070</v>
          </cell>
          <cell r="J824" t="str">
            <v>03606015</v>
          </cell>
        </row>
        <row r="825">
          <cell r="A825">
            <v>3607423</v>
          </cell>
          <cell r="B825" t="str">
            <v>GROSSELE</v>
          </cell>
          <cell r="C825" t="str">
            <v>GIACOMO</v>
          </cell>
          <cell r="D825" t="str">
            <v>C.S.I. TEZZE SUL BRENTA</v>
          </cell>
          <cell r="E825">
            <v>0</v>
          </cell>
          <cell r="F825">
            <v>2004</v>
          </cell>
          <cell r="G825">
            <v>0</v>
          </cell>
          <cell r="H825" t="str">
            <v>CM</v>
          </cell>
          <cell r="I825" t="str">
            <v>00134</v>
          </cell>
          <cell r="J825" t="str">
            <v>03607423</v>
          </cell>
        </row>
        <row r="826">
          <cell r="A826">
            <v>3604411</v>
          </cell>
          <cell r="B826" t="str">
            <v>GROSSELLE</v>
          </cell>
          <cell r="C826" t="str">
            <v>ANTONIO</v>
          </cell>
          <cell r="D826" t="str">
            <v>POLISPORTIVA SALF ALTOPADOVANA</v>
          </cell>
          <cell r="E826">
            <v>0</v>
          </cell>
          <cell r="F826">
            <v>2004</v>
          </cell>
          <cell r="G826">
            <v>0</v>
          </cell>
          <cell r="H826" t="str">
            <v>CM</v>
          </cell>
          <cell r="I826" t="str">
            <v>00145</v>
          </cell>
          <cell r="J826" t="str">
            <v>03604411</v>
          </cell>
        </row>
        <row r="827">
          <cell r="A827">
            <v>3603117</v>
          </cell>
          <cell r="B827" t="str">
            <v>GUERRA</v>
          </cell>
          <cell r="C827" t="str">
            <v>ALEX</v>
          </cell>
          <cell r="D827" t="str">
            <v>A.S.D. VALLI DEL PASUBIO</v>
          </cell>
          <cell r="E827">
            <v>0</v>
          </cell>
          <cell r="F827">
            <v>2004</v>
          </cell>
          <cell r="G827">
            <v>0</v>
          </cell>
          <cell r="H827" t="str">
            <v>CM</v>
          </cell>
          <cell r="I827" t="str">
            <v>00073</v>
          </cell>
          <cell r="J827" t="str">
            <v>03603117</v>
          </cell>
        </row>
        <row r="828">
          <cell r="A828">
            <v>3603008</v>
          </cell>
          <cell r="B828" t="str">
            <v>GUERRERO</v>
          </cell>
          <cell r="C828" t="str">
            <v>FRANCO</v>
          </cell>
          <cell r="D828" t="str">
            <v>ATLETICA ARZIGNANO</v>
          </cell>
          <cell r="E828">
            <v>0</v>
          </cell>
          <cell r="F828">
            <v>2003</v>
          </cell>
          <cell r="G828">
            <v>0</v>
          </cell>
          <cell r="H828" t="str">
            <v>CM</v>
          </cell>
          <cell r="I828" t="str">
            <v>00131</v>
          </cell>
          <cell r="J828" t="str">
            <v>03603008</v>
          </cell>
        </row>
        <row r="829">
          <cell r="A829">
            <v>3603696</v>
          </cell>
          <cell r="B829" t="str">
            <v>GUIOTTO</v>
          </cell>
          <cell r="C829" t="str">
            <v>ALESSANDRO</v>
          </cell>
          <cell r="D829" t="str">
            <v>A.P.D. VALDAGNO</v>
          </cell>
          <cell r="E829">
            <v>0</v>
          </cell>
          <cell r="F829">
            <v>2004</v>
          </cell>
          <cell r="G829">
            <v>0</v>
          </cell>
          <cell r="H829" t="str">
            <v>CM</v>
          </cell>
          <cell r="I829" t="str">
            <v>00135</v>
          </cell>
          <cell r="J829" t="str">
            <v>03603696</v>
          </cell>
        </row>
        <row r="830">
          <cell r="A830">
            <v>3604236</v>
          </cell>
          <cell r="B830" t="str">
            <v>GULINELLI</v>
          </cell>
          <cell r="C830" t="str">
            <v>LORENZO</v>
          </cell>
          <cell r="D830" t="str">
            <v>CSI ATLETICA COLLI BERICI A.S.D.</v>
          </cell>
          <cell r="E830">
            <v>0</v>
          </cell>
          <cell r="F830">
            <v>2004</v>
          </cell>
          <cell r="G830">
            <v>0</v>
          </cell>
          <cell r="H830" t="str">
            <v>CM</v>
          </cell>
          <cell r="I830" t="str">
            <v>00070</v>
          </cell>
          <cell r="J830" t="str">
            <v>03604236</v>
          </cell>
        </row>
        <row r="831">
          <cell r="A831">
            <v>3602609</v>
          </cell>
          <cell r="B831" t="str">
            <v>JOVANOVSKI</v>
          </cell>
          <cell r="C831" t="str">
            <v>KEVIN</v>
          </cell>
          <cell r="D831" t="str">
            <v>ATLETICA MONTECCHIO MAGGIORE</v>
          </cell>
          <cell r="E831">
            <v>0</v>
          </cell>
          <cell r="F831">
            <v>2004</v>
          </cell>
          <cell r="G831">
            <v>0</v>
          </cell>
          <cell r="H831" t="str">
            <v>CM</v>
          </cell>
          <cell r="I831" t="str">
            <v>00346</v>
          </cell>
          <cell r="J831" t="str">
            <v>03602609</v>
          </cell>
        </row>
        <row r="832">
          <cell r="A832">
            <v>3602316</v>
          </cell>
          <cell r="B832" t="str">
            <v>KOENIG</v>
          </cell>
          <cell r="C832" t="str">
            <v>ELIA</v>
          </cell>
          <cell r="D832" t="str">
            <v>POL. DIL. MONTECCHIO PRECALCINO</v>
          </cell>
          <cell r="E832">
            <v>0</v>
          </cell>
          <cell r="F832">
            <v>2004</v>
          </cell>
          <cell r="G832">
            <v>0</v>
          </cell>
          <cell r="H832" t="str">
            <v>CM</v>
          </cell>
          <cell r="I832" t="str">
            <v>00004</v>
          </cell>
          <cell r="J832" t="str">
            <v>03602316</v>
          </cell>
        </row>
        <row r="833">
          <cell r="A833">
            <v>3602317</v>
          </cell>
          <cell r="B833" t="str">
            <v>KOENIG</v>
          </cell>
          <cell r="C833" t="str">
            <v>SIRO</v>
          </cell>
          <cell r="D833" t="str">
            <v>POL. DIL. MONTECCHIO PRECALCINO</v>
          </cell>
          <cell r="E833">
            <v>0</v>
          </cell>
          <cell r="F833">
            <v>2003</v>
          </cell>
          <cell r="G833">
            <v>0</v>
          </cell>
          <cell r="H833" t="str">
            <v>CM</v>
          </cell>
          <cell r="I833" t="str">
            <v>00004</v>
          </cell>
          <cell r="J833" t="str">
            <v>03602317</v>
          </cell>
        </row>
        <row r="834">
          <cell r="A834">
            <v>3604155</v>
          </cell>
          <cell r="B834" t="str">
            <v>LAGO</v>
          </cell>
          <cell r="C834" t="str">
            <v>DAVIDE</v>
          </cell>
          <cell r="D834" t="str">
            <v>C.S.I. TEZZE SUL BRENTA</v>
          </cell>
          <cell r="E834">
            <v>0</v>
          </cell>
          <cell r="F834">
            <v>2003</v>
          </cell>
          <cell r="G834">
            <v>0</v>
          </cell>
          <cell r="H834" t="str">
            <v>CM</v>
          </cell>
          <cell r="I834" t="str">
            <v>00134</v>
          </cell>
          <cell r="J834" t="str">
            <v>03604155</v>
          </cell>
        </row>
        <row r="835">
          <cell r="A835">
            <v>3604498</v>
          </cell>
          <cell r="B835" t="str">
            <v>LAHOUAL</v>
          </cell>
          <cell r="C835" t="str">
            <v>ABDERRAHMAN</v>
          </cell>
          <cell r="D835" t="str">
            <v>G.S. LEONICENA</v>
          </cell>
          <cell r="E835">
            <v>0</v>
          </cell>
          <cell r="F835">
            <v>2003</v>
          </cell>
          <cell r="G835">
            <v>0</v>
          </cell>
          <cell r="H835" t="str">
            <v>CM</v>
          </cell>
          <cell r="I835" t="str">
            <v>00136</v>
          </cell>
          <cell r="J835" t="str">
            <v>03604498</v>
          </cell>
        </row>
        <row r="836">
          <cell r="A836">
            <v>3602580</v>
          </cell>
          <cell r="B836" t="str">
            <v>LIVIERO</v>
          </cell>
          <cell r="C836" t="str">
            <v>FRANCESCO</v>
          </cell>
          <cell r="D836" t="str">
            <v>C.S.I. TEZZE SUL BRENTA</v>
          </cell>
          <cell r="E836">
            <v>0</v>
          </cell>
          <cell r="F836">
            <v>2004</v>
          </cell>
          <cell r="G836">
            <v>0</v>
          </cell>
          <cell r="H836" t="str">
            <v>CM</v>
          </cell>
          <cell r="I836" t="str">
            <v>00134</v>
          </cell>
          <cell r="J836" t="str">
            <v>03602580</v>
          </cell>
        </row>
        <row r="837">
          <cell r="A837">
            <v>3602512</v>
          </cell>
          <cell r="B837" t="str">
            <v>LONGARETTI</v>
          </cell>
          <cell r="C837" t="str">
            <v>MATTIA</v>
          </cell>
          <cell r="D837" t="str">
            <v>ATLETICA UNION CREAZZO A.S.D.</v>
          </cell>
          <cell r="E837">
            <v>0</v>
          </cell>
          <cell r="F837">
            <v>2003</v>
          </cell>
          <cell r="G837">
            <v>0</v>
          </cell>
          <cell r="H837" t="str">
            <v>CM</v>
          </cell>
          <cell r="I837" t="str">
            <v>00101</v>
          </cell>
          <cell r="J837" t="str">
            <v>03602512</v>
          </cell>
        </row>
        <row r="838">
          <cell r="A838">
            <v>3603690</v>
          </cell>
          <cell r="B838" t="str">
            <v>LOVECCHIO</v>
          </cell>
          <cell r="C838" t="str">
            <v>PIO FEDERICO</v>
          </cell>
          <cell r="D838" t="str">
            <v>C.S.I. TEZZE SUL BRENTA</v>
          </cell>
          <cell r="E838">
            <v>0</v>
          </cell>
          <cell r="F838">
            <v>2003</v>
          </cell>
          <cell r="G838">
            <v>0</v>
          </cell>
          <cell r="H838" t="str">
            <v>CM</v>
          </cell>
          <cell r="I838" t="str">
            <v>00134</v>
          </cell>
          <cell r="J838" t="str">
            <v>03603690</v>
          </cell>
        </row>
        <row r="839">
          <cell r="A839">
            <v>3603071</v>
          </cell>
          <cell r="B839" t="str">
            <v>MAGNABOSCO</v>
          </cell>
          <cell r="C839" t="str">
            <v>VITTORIO TAMITRAT</v>
          </cell>
          <cell r="D839" t="str">
            <v>ATLETICA ARZIGNANO</v>
          </cell>
          <cell r="E839">
            <v>0</v>
          </cell>
          <cell r="F839">
            <v>2003</v>
          </cell>
          <cell r="G839">
            <v>0</v>
          </cell>
          <cell r="H839" t="str">
            <v>CM</v>
          </cell>
          <cell r="I839" t="str">
            <v>00131</v>
          </cell>
          <cell r="J839" t="str">
            <v>03603071</v>
          </cell>
        </row>
        <row r="840">
          <cell r="A840">
            <v>3606016</v>
          </cell>
          <cell r="B840" t="str">
            <v>MALANDRIN</v>
          </cell>
          <cell r="C840" t="str">
            <v>LUCA</v>
          </cell>
          <cell r="D840" t="str">
            <v>CSI ATLETICA COLLI BERICI A.S.D.</v>
          </cell>
          <cell r="E840">
            <v>0</v>
          </cell>
          <cell r="F840">
            <v>2003</v>
          </cell>
          <cell r="G840">
            <v>0</v>
          </cell>
          <cell r="H840" t="str">
            <v>CM</v>
          </cell>
          <cell r="I840" t="str">
            <v>00070</v>
          </cell>
          <cell r="J840" t="str">
            <v>03606016</v>
          </cell>
        </row>
        <row r="841">
          <cell r="A841">
            <v>3603891</v>
          </cell>
          <cell r="B841" t="str">
            <v>MANNI</v>
          </cell>
          <cell r="C841" t="str">
            <v>ALESSANDRO</v>
          </cell>
          <cell r="D841" t="str">
            <v>ATLETICA CALDOGNO '93</v>
          </cell>
          <cell r="E841">
            <v>0</v>
          </cell>
          <cell r="F841">
            <v>2003</v>
          </cell>
          <cell r="G841">
            <v>0</v>
          </cell>
          <cell r="H841" t="str">
            <v>CM</v>
          </cell>
          <cell r="I841" t="str">
            <v>00129</v>
          </cell>
          <cell r="J841" t="str">
            <v>03603891</v>
          </cell>
        </row>
        <row r="842">
          <cell r="A842">
            <v>3602516</v>
          </cell>
          <cell r="B842" t="str">
            <v>MARAN</v>
          </cell>
          <cell r="C842" t="str">
            <v>EDOARDO</v>
          </cell>
          <cell r="D842" t="str">
            <v>ATLETICA UNION CREAZZO A.S.D.</v>
          </cell>
          <cell r="E842">
            <v>0</v>
          </cell>
          <cell r="F842">
            <v>2003</v>
          </cell>
          <cell r="G842">
            <v>0</v>
          </cell>
          <cell r="H842" t="str">
            <v>CM</v>
          </cell>
          <cell r="I842" t="str">
            <v>00101</v>
          </cell>
          <cell r="J842" t="str">
            <v>03602516</v>
          </cell>
        </row>
        <row r="843">
          <cell r="A843">
            <v>3603892</v>
          </cell>
          <cell r="B843" t="str">
            <v>MARANGONI</v>
          </cell>
          <cell r="C843" t="str">
            <v>PAOLO</v>
          </cell>
          <cell r="D843" t="str">
            <v>ATLETICA CALDOGNO '93</v>
          </cell>
          <cell r="E843">
            <v>0</v>
          </cell>
          <cell r="F843">
            <v>2003</v>
          </cell>
          <cell r="G843">
            <v>0</v>
          </cell>
          <cell r="H843" t="str">
            <v>CM</v>
          </cell>
          <cell r="I843" t="str">
            <v>00129</v>
          </cell>
          <cell r="J843" t="str">
            <v>03603892</v>
          </cell>
        </row>
        <row r="844">
          <cell r="A844">
            <v>3604241</v>
          </cell>
          <cell r="B844" t="str">
            <v>MARCHIORO</v>
          </cell>
          <cell r="C844" t="str">
            <v>FABIO</v>
          </cell>
          <cell r="D844" t="str">
            <v>CSI ATLETICA COLLI BERICI A.S.D.</v>
          </cell>
          <cell r="E844">
            <v>0</v>
          </cell>
          <cell r="F844">
            <v>2003</v>
          </cell>
          <cell r="G844">
            <v>0</v>
          </cell>
          <cell r="H844" t="str">
            <v>CM</v>
          </cell>
          <cell r="I844" t="str">
            <v>00070</v>
          </cell>
          <cell r="J844" t="str">
            <v>03604241</v>
          </cell>
        </row>
        <row r="845">
          <cell r="A845">
            <v>3603807</v>
          </cell>
          <cell r="B845" t="str">
            <v>MASCOTTO</v>
          </cell>
          <cell r="C845" t="str">
            <v>EDOARDO</v>
          </cell>
          <cell r="D845" t="str">
            <v>G.S. LEONICENA</v>
          </cell>
          <cell r="E845">
            <v>0</v>
          </cell>
          <cell r="F845">
            <v>2003</v>
          </cell>
          <cell r="G845">
            <v>0</v>
          </cell>
          <cell r="H845" t="str">
            <v>CM</v>
          </cell>
          <cell r="I845" t="str">
            <v>00136</v>
          </cell>
          <cell r="J845" t="str">
            <v>03603807</v>
          </cell>
        </row>
        <row r="846">
          <cell r="A846">
            <v>3603406</v>
          </cell>
          <cell r="B846" t="str">
            <v>MASSAUA</v>
          </cell>
          <cell r="C846" t="str">
            <v>NICOLA</v>
          </cell>
          <cell r="D846" t="str">
            <v>ATLETICA UNION CREAZZO A.S.D.</v>
          </cell>
          <cell r="E846">
            <v>0</v>
          </cell>
          <cell r="F846">
            <v>2004</v>
          </cell>
          <cell r="G846">
            <v>0</v>
          </cell>
          <cell r="H846" t="str">
            <v>CM</v>
          </cell>
          <cell r="I846" t="str">
            <v>00101</v>
          </cell>
          <cell r="J846" t="str">
            <v>03603406</v>
          </cell>
        </row>
        <row r="847">
          <cell r="A847">
            <v>3602613</v>
          </cell>
          <cell r="B847" t="str">
            <v>MASSIGNAN</v>
          </cell>
          <cell r="C847" t="str">
            <v>MATTEO</v>
          </cell>
          <cell r="D847" t="str">
            <v>ATLETICA MONTECCHIO MAGGIORE</v>
          </cell>
          <cell r="E847">
            <v>0</v>
          </cell>
          <cell r="F847">
            <v>2004</v>
          </cell>
          <cell r="G847">
            <v>0</v>
          </cell>
          <cell r="H847" t="str">
            <v>CM</v>
          </cell>
          <cell r="I847" t="str">
            <v>00346</v>
          </cell>
          <cell r="J847" t="str">
            <v>03602613</v>
          </cell>
        </row>
        <row r="848">
          <cell r="A848">
            <v>3603119</v>
          </cell>
          <cell r="B848" t="str">
            <v>MATTIELLO</v>
          </cell>
          <cell r="C848" t="str">
            <v>DAVIDE</v>
          </cell>
          <cell r="D848" t="str">
            <v>A.S.D. VALLI DEL PASUBIO</v>
          </cell>
          <cell r="E848">
            <v>0</v>
          </cell>
          <cell r="F848">
            <v>2003</v>
          </cell>
          <cell r="G848">
            <v>0</v>
          </cell>
          <cell r="H848" t="str">
            <v>CM</v>
          </cell>
          <cell r="I848" t="str">
            <v>00073</v>
          </cell>
          <cell r="J848" t="str">
            <v>03603119</v>
          </cell>
        </row>
        <row r="849">
          <cell r="A849">
            <v>3603783</v>
          </cell>
          <cell r="B849" t="str">
            <v>MAZZUCATO</v>
          </cell>
          <cell r="C849" t="str">
            <v>MARCO</v>
          </cell>
          <cell r="D849" t="str">
            <v>G.S. LEONICENA</v>
          </cell>
          <cell r="E849">
            <v>0</v>
          </cell>
          <cell r="F849">
            <v>2004</v>
          </cell>
          <cell r="G849">
            <v>0</v>
          </cell>
          <cell r="H849" t="str">
            <v>CM</v>
          </cell>
          <cell r="I849" t="str">
            <v>00136</v>
          </cell>
          <cell r="J849" t="str">
            <v>03603783</v>
          </cell>
        </row>
        <row r="850">
          <cell r="A850">
            <v>3603356</v>
          </cell>
          <cell r="B850" t="str">
            <v>MECENERO</v>
          </cell>
          <cell r="C850" t="str">
            <v>ELIA</v>
          </cell>
          <cell r="D850" t="str">
            <v>ATLETICA VALCHIAMPO</v>
          </cell>
          <cell r="E850">
            <v>0</v>
          </cell>
          <cell r="F850">
            <v>2004</v>
          </cell>
          <cell r="G850">
            <v>0</v>
          </cell>
          <cell r="H850" t="str">
            <v>CM</v>
          </cell>
          <cell r="I850" t="str">
            <v>00140</v>
          </cell>
          <cell r="J850" t="str">
            <v>03603356</v>
          </cell>
        </row>
        <row r="851">
          <cell r="A851">
            <v>3604437</v>
          </cell>
          <cell r="B851" t="str">
            <v>MERLO</v>
          </cell>
          <cell r="C851" t="str">
            <v>GIOVANNI</v>
          </cell>
          <cell r="D851" t="str">
            <v>POLISPORTIVA SALF ALTOPADOVANA</v>
          </cell>
          <cell r="E851">
            <v>0</v>
          </cell>
          <cell r="F851">
            <v>2003</v>
          </cell>
          <cell r="G851">
            <v>0</v>
          </cell>
          <cell r="H851" t="str">
            <v>CM</v>
          </cell>
          <cell r="I851" t="str">
            <v>00145</v>
          </cell>
          <cell r="J851" t="str">
            <v>03604437</v>
          </cell>
        </row>
        <row r="852">
          <cell r="A852">
            <v>3604026</v>
          </cell>
          <cell r="B852" t="str">
            <v>MINNITI</v>
          </cell>
          <cell r="C852" t="str">
            <v>ROBERTO</v>
          </cell>
          <cell r="D852" t="str">
            <v>ATLETICA MONTECCHIO MAGGIORE</v>
          </cell>
          <cell r="E852">
            <v>0</v>
          </cell>
          <cell r="F852">
            <v>2004</v>
          </cell>
          <cell r="G852">
            <v>0</v>
          </cell>
          <cell r="H852" t="str">
            <v>CM</v>
          </cell>
          <cell r="I852" t="str">
            <v>00346</v>
          </cell>
          <cell r="J852" t="str">
            <v>03604026</v>
          </cell>
        </row>
        <row r="853">
          <cell r="A853">
            <v>3603357</v>
          </cell>
          <cell r="B853" t="str">
            <v>MISTRORIGO</v>
          </cell>
          <cell r="C853" t="str">
            <v>ALBERTO</v>
          </cell>
          <cell r="D853" t="str">
            <v>ATLETICA VALCHIAMPO</v>
          </cell>
          <cell r="E853">
            <v>0</v>
          </cell>
          <cell r="F853">
            <v>2004</v>
          </cell>
          <cell r="G853">
            <v>0</v>
          </cell>
          <cell r="H853" t="str">
            <v>CM</v>
          </cell>
          <cell r="I853" t="str">
            <v>00140</v>
          </cell>
          <cell r="J853" t="str">
            <v>03603357</v>
          </cell>
        </row>
        <row r="854">
          <cell r="A854">
            <v>3602766</v>
          </cell>
          <cell r="B854" t="str">
            <v>MORO</v>
          </cell>
          <cell r="C854" t="str">
            <v>LUCA</v>
          </cell>
          <cell r="D854" t="str">
            <v>ATLETICA UNION CREAZZO A.S.D.</v>
          </cell>
          <cell r="E854">
            <v>0</v>
          </cell>
          <cell r="F854">
            <v>2004</v>
          </cell>
          <cell r="G854">
            <v>0</v>
          </cell>
          <cell r="H854" t="str">
            <v>CM</v>
          </cell>
          <cell r="I854" t="str">
            <v>00101</v>
          </cell>
          <cell r="J854" t="str">
            <v>03602766</v>
          </cell>
        </row>
        <row r="855">
          <cell r="A855">
            <v>3602287</v>
          </cell>
          <cell r="B855" t="str">
            <v>MORO</v>
          </cell>
          <cell r="C855" t="str">
            <v>TOMMASO</v>
          </cell>
          <cell r="D855" t="str">
            <v>POL. DIL. MONTECCHIO PRECALCINO</v>
          </cell>
          <cell r="E855">
            <v>0</v>
          </cell>
          <cell r="F855">
            <v>2003</v>
          </cell>
          <cell r="G855">
            <v>0</v>
          </cell>
          <cell r="H855" t="str">
            <v>CM</v>
          </cell>
          <cell r="I855" t="str">
            <v>00004</v>
          </cell>
          <cell r="J855" t="str">
            <v>03602287</v>
          </cell>
        </row>
        <row r="856">
          <cell r="A856">
            <v>3602499</v>
          </cell>
          <cell r="B856" t="str">
            <v>NEFFAT</v>
          </cell>
          <cell r="C856" t="str">
            <v>MATTEO</v>
          </cell>
          <cell r="D856" t="str">
            <v>ATLETICA UNION CREAZZO A.S.D.</v>
          </cell>
          <cell r="E856">
            <v>0</v>
          </cell>
          <cell r="F856">
            <v>2004</v>
          </cell>
          <cell r="G856">
            <v>0</v>
          </cell>
          <cell r="H856" t="str">
            <v>CM</v>
          </cell>
          <cell r="I856" t="str">
            <v>00101</v>
          </cell>
          <cell r="J856" t="str">
            <v>03602499</v>
          </cell>
        </row>
        <row r="857">
          <cell r="A857">
            <v>3603784</v>
          </cell>
          <cell r="B857" t="str">
            <v>NICOLATO</v>
          </cell>
          <cell r="C857" t="str">
            <v>ANDREA</v>
          </cell>
          <cell r="D857" t="str">
            <v>G.S. LEONICENA</v>
          </cell>
          <cell r="E857">
            <v>0</v>
          </cell>
          <cell r="F857">
            <v>2004</v>
          </cell>
          <cell r="G857">
            <v>0</v>
          </cell>
          <cell r="H857" t="str">
            <v>CM</v>
          </cell>
          <cell r="I857" t="str">
            <v>00136</v>
          </cell>
          <cell r="J857" t="str">
            <v>03603784</v>
          </cell>
        </row>
        <row r="858">
          <cell r="A858">
            <v>3603905</v>
          </cell>
          <cell r="B858" t="str">
            <v>NICOLAZZO</v>
          </cell>
          <cell r="C858" t="str">
            <v>MIRKO</v>
          </cell>
          <cell r="D858" t="str">
            <v>ATLETICA CALDOGNO '93</v>
          </cell>
          <cell r="E858">
            <v>0</v>
          </cell>
          <cell r="F858">
            <v>2003</v>
          </cell>
          <cell r="G858">
            <v>0</v>
          </cell>
          <cell r="H858" t="str">
            <v>CM</v>
          </cell>
          <cell r="I858" t="str">
            <v>00129</v>
          </cell>
          <cell r="J858" t="str">
            <v>03603905</v>
          </cell>
        </row>
        <row r="859">
          <cell r="A859">
            <v>3604596</v>
          </cell>
          <cell r="B859" t="str">
            <v>NTAKIRUTIMANA</v>
          </cell>
          <cell r="C859" t="str">
            <v>JEAN MICHEL</v>
          </cell>
          <cell r="D859" t="str">
            <v>POLISPORTIVA SALF ALTOPADOVANA</v>
          </cell>
          <cell r="E859">
            <v>0</v>
          </cell>
          <cell r="F859">
            <v>2003</v>
          </cell>
          <cell r="G859">
            <v>0</v>
          </cell>
          <cell r="H859" t="str">
            <v>CM</v>
          </cell>
          <cell r="I859" t="str">
            <v>00145</v>
          </cell>
          <cell r="J859" t="str">
            <v>03604596</v>
          </cell>
        </row>
        <row r="860">
          <cell r="A860">
            <v>3604885</v>
          </cell>
          <cell r="B860" t="str">
            <v>ORLANDINI</v>
          </cell>
          <cell r="C860" t="str">
            <v>LUCIO</v>
          </cell>
          <cell r="D860" t="str">
            <v>POLISPORTIVA DUEVILLE</v>
          </cell>
          <cell r="E860">
            <v>0</v>
          </cell>
          <cell r="F860">
            <v>2003</v>
          </cell>
          <cell r="G860">
            <v>0</v>
          </cell>
          <cell r="H860" t="str">
            <v>CM</v>
          </cell>
          <cell r="I860" t="str">
            <v>00112</v>
          </cell>
          <cell r="J860" t="str">
            <v>03604885</v>
          </cell>
        </row>
        <row r="861">
          <cell r="A861">
            <v>3606759</v>
          </cell>
          <cell r="B861" t="str">
            <v>PACCHIN</v>
          </cell>
          <cell r="C861" t="str">
            <v>SAMUELE</v>
          </cell>
          <cell r="D861" t="str">
            <v>ATLETICA CALDOGNO '93</v>
          </cell>
          <cell r="E861">
            <v>0</v>
          </cell>
          <cell r="F861">
            <v>2003</v>
          </cell>
          <cell r="G861">
            <v>0</v>
          </cell>
          <cell r="H861" t="str">
            <v>CM</v>
          </cell>
          <cell r="I861" t="str">
            <v>00129</v>
          </cell>
          <cell r="J861" t="str">
            <v>03606759</v>
          </cell>
        </row>
        <row r="862">
          <cell r="A862">
            <v>3606365</v>
          </cell>
          <cell r="B862" t="str">
            <v>PALMA</v>
          </cell>
          <cell r="C862" t="str">
            <v>FILIPPO</v>
          </cell>
          <cell r="D862" t="str">
            <v>AMICI DELL'ATLETICA VICENZA</v>
          </cell>
          <cell r="E862">
            <v>0</v>
          </cell>
          <cell r="F862">
            <v>2003</v>
          </cell>
          <cell r="G862">
            <v>0</v>
          </cell>
          <cell r="H862" t="str">
            <v>CM</v>
          </cell>
          <cell r="I862" t="str">
            <v>00265</v>
          </cell>
          <cell r="J862" t="str">
            <v>03606365</v>
          </cell>
        </row>
        <row r="863">
          <cell r="A863">
            <v>3603120</v>
          </cell>
          <cell r="B863" t="str">
            <v>PANOZZO</v>
          </cell>
          <cell r="C863" t="str">
            <v>NICOLA</v>
          </cell>
          <cell r="D863" t="str">
            <v>A.S.D. VALLI DEL PASUBIO</v>
          </cell>
          <cell r="E863">
            <v>0</v>
          </cell>
          <cell r="F863">
            <v>2003</v>
          </cell>
          <cell r="G863">
            <v>0</v>
          </cell>
          <cell r="H863" t="str">
            <v>CM</v>
          </cell>
          <cell r="I863" t="str">
            <v>00073</v>
          </cell>
          <cell r="J863" t="str">
            <v>03603120</v>
          </cell>
        </row>
        <row r="864">
          <cell r="A864">
            <v>3603082</v>
          </cell>
          <cell r="B864" t="str">
            <v>PASQUALE</v>
          </cell>
          <cell r="C864" t="str">
            <v>MARCO</v>
          </cell>
          <cell r="D864" t="str">
            <v>ATLETICA ARZIGNANO</v>
          </cell>
          <cell r="E864">
            <v>0</v>
          </cell>
          <cell r="F864">
            <v>2003</v>
          </cell>
          <cell r="G864">
            <v>0</v>
          </cell>
          <cell r="H864" t="str">
            <v>CM</v>
          </cell>
          <cell r="I864" t="str">
            <v>00131</v>
          </cell>
          <cell r="J864" t="str">
            <v>03603082</v>
          </cell>
        </row>
        <row r="865">
          <cell r="A865">
            <v>3603983</v>
          </cell>
          <cell r="B865" t="str">
            <v>PASTORI</v>
          </cell>
          <cell r="C865" t="str">
            <v>SIRIO</v>
          </cell>
          <cell r="D865" t="str">
            <v>POLISPORTIVA DUEVILLE</v>
          </cell>
          <cell r="E865">
            <v>0</v>
          </cell>
          <cell r="F865">
            <v>2004</v>
          </cell>
          <cell r="G865">
            <v>0</v>
          </cell>
          <cell r="H865" t="str">
            <v>CM</v>
          </cell>
          <cell r="I865" t="str">
            <v>00112</v>
          </cell>
          <cell r="J865" t="str">
            <v>03603983</v>
          </cell>
        </row>
        <row r="866">
          <cell r="A866">
            <v>3603364</v>
          </cell>
          <cell r="B866" t="str">
            <v>PELTRIN</v>
          </cell>
          <cell r="C866" t="str">
            <v>SAMUELE</v>
          </cell>
          <cell r="D866" t="str">
            <v>ATLETICA VALCHIAMPO</v>
          </cell>
          <cell r="E866">
            <v>0</v>
          </cell>
          <cell r="F866">
            <v>2003</v>
          </cell>
          <cell r="G866">
            <v>0</v>
          </cell>
          <cell r="H866" t="str">
            <v>CM</v>
          </cell>
          <cell r="I866" t="str">
            <v>00140</v>
          </cell>
          <cell r="J866" t="str">
            <v>03603364</v>
          </cell>
        </row>
        <row r="867">
          <cell r="A867">
            <v>3603365</v>
          </cell>
          <cell r="B867" t="str">
            <v>PEREGO</v>
          </cell>
          <cell r="C867" t="str">
            <v>CRISTIAN</v>
          </cell>
          <cell r="D867" t="str">
            <v>ATLETICA VALCHIAMPO</v>
          </cell>
          <cell r="E867">
            <v>0</v>
          </cell>
          <cell r="F867">
            <v>2004</v>
          </cell>
          <cell r="G867">
            <v>0</v>
          </cell>
          <cell r="H867" t="str">
            <v>CM</v>
          </cell>
          <cell r="I867" t="str">
            <v>00140</v>
          </cell>
          <cell r="J867" t="str">
            <v>03603365</v>
          </cell>
        </row>
        <row r="868">
          <cell r="A868">
            <v>3602899</v>
          </cell>
          <cell r="B868" t="str">
            <v>PESAVENTO</v>
          </cell>
          <cell r="C868" t="str">
            <v>FRANCESCO</v>
          </cell>
          <cell r="D868" t="str">
            <v>SPAZI VERDI</v>
          </cell>
          <cell r="E868">
            <v>0</v>
          </cell>
          <cell r="F868">
            <v>2004</v>
          </cell>
          <cell r="G868">
            <v>0</v>
          </cell>
          <cell r="H868" t="str">
            <v>CM</v>
          </cell>
          <cell r="I868" t="str">
            <v>00298</v>
          </cell>
          <cell r="J868" t="str">
            <v>03602899</v>
          </cell>
        </row>
        <row r="869">
          <cell r="A869">
            <v>3603287</v>
          </cell>
          <cell r="B869" t="str">
            <v>PETRELLA</v>
          </cell>
          <cell r="C869" t="str">
            <v>ANDREA</v>
          </cell>
          <cell r="D869" t="str">
            <v>A.P.D. VALDAGNO</v>
          </cell>
          <cell r="E869">
            <v>0</v>
          </cell>
          <cell r="F869">
            <v>2004</v>
          </cell>
          <cell r="G869">
            <v>0</v>
          </cell>
          <cell r="H869" t="str">
            <v>CM</v>
          </cell>
          <cell r="I869" t="str">
            <v>00135</v>
          </cell>
          <cell r="J869" t="str">
            <v>03603287</v>
          </cell>
        </row>
        <row r="870">
          <cell r="A870">
            <v>3604429</v>
          </cell>
          <cell r="B870" t="str">
            <v>PETTENON</v>
          </cell>
          <cell r="C870" t="str">
            <v>ANDREA</v>
          </cell>
          <cell r="D870" t="str">
            <v>POLISPORTIVA SALF ALTOPADOVANA</v>
          </cell>
          <cell r="E870">
            <v>0</v>
          </cell>
          <cell r="F870">
            <v>2004</v>
          </cell>
          <cell r="G870">
            <v>0</v>
          </cell>
          <cell r="H870" t="str">
            <v>CM</v>
          </cell>
          <cell r="I870" t="str">
            <v>00145</v>
          </cell>
          <cell r="J870" t="str">
            <v>03604429</v>
          </cell>
        </row>
        <row r="871">
          <cell r="A871">
            <v>3603702</v>
          </cell>
          <cell r="B871" t="str">
            <v>PIANALTO</v>
          </cell>
          <cell r="C871" t="str">
            <v>RICCARDO</v>
          </cell>
          <cell r="D871" t="str">
            <v>A.P.D. VALDAGNO</v>
          </cell>
          <cell r="E871">
            <v>0</v>
          </cell>
          <cell r="F871">
            <v>2003</v>
          </cell>
          <cell r="G871">
            <v>0</v>
          </cell>
          <cell r="H871" t="str">
            <v>CM</v>
          </cell>
          <cell r="I871" t="str">
            <v>00135</v>
          </cell>
          <cell r="J871" t="str">
            <v>03603702</v>
          </cell>
        </row>
        <row r="872">
          <cell r="A872">
            <v>3603603</v>
          </cell>
          <cell r="B872" t="str">
            <v>PILATI</v>
          </cell>
          <cell r="C872" t="str">
            <v>GABRIELE</v>
          </cell>
          <cell r="D872" t="str">
            <v>AMICI DELL'ATLETICA VICENZA</v>
          </cell>
          <cell r="E872">
            <v>0</v>
          </cell>
          <cell r="F872">
            <v>2004</v>
          </cell>
          <cell r="G872">
            <v>0</v>
          </cell>
          <cell r="H872" t="str">
            <v>CM</v>
          </cell>
          <cell r="I872" t="str">
            <v>00265</v>
          </cell>
          <cell r="J872" t="str">
            <v>03603603</v>
          </cell>
        </row>
        <row r="873">
          <cell r="A873">
            <v>3602773</v>
          </cell>
          <cell r="B873" t="str">
            <v>PIOTTO</v>
          </cell>
          <cell r="C873" t="str">
            <v>NICHOLAS</v>
          </cell>
          <cell r="D873" t="str">
            <v>C.S.I. TEZZE SUL BRENTA</v>
          </cell>
          <cell r="E873">
            <v>0</v>
          </cell>
          <cell r="F873">
            <v>2003</v>
          </cell>
          <cell r="G873">
            <v>0</v>
          </cell>
          <cell r="H873" t="str">
            <v>CM</v>
          </cell>
          <cell r="I873" t="str">
            <v>00134</v>
          </cell>
          <cell r="J873" t="str">
            <v>03602773</v>
          </cell>
        </row>
        <row r="874">
          <cell r="A874">
            <v>3603580</v>
          </cell>
          <cell r="B874" t="str">
            <v>PIZZATO</v>
          </cell>
          <cell r="C874" t="str">
            <v>FRANCESCO</v>
          </cell>
          <cell r="D874" t="str">
            <v>AMICI DELL'ATLETICA VICENZA</v>
          </cell>
          <cell r="E874">
            <v>0</v>
          </cell>
          <cell r="F874">
            <v>2004</v>
          </cell>
          <cell r="G874">
            <v>0</v>
          </cell>
          <cell r="H874" t="str">
            <v>CM</v>
          </cell>
          <cell r="I874" t="str">
            <v>00265</v>
          </cell>
          <cell r="J874" t="str">
            <v>03603580</v>
          </cell>
        </row>
        <row r="875">
          <cell r="A875">
            <v>3604251</v>
          </cell>
          <cell r="B875" t="str">
            <v>POMARO</v>
          </cell>
          <cell r="C875" t="str">
            <v>MARCO</v>
          </cell>
          <cell r="D875" t="str">
            <v>CSI ATLETICA COLLI BERICI A.S.D.</v>
          </cell>
          <cell r="E875">
            <v>0</v>
          </cell>
          <cell r="F875">
            <v>2004</v>
          </cell>
          <cell r="G875">
            <v>0</v>
          </cell>
          <cell r="H875" t="str">
            <v>CM</v>
          </cell>
          <cell r="I875" t="str">
            <v>00070</v>
          </cell>
          <cell r="J875" t="str">
            <v>03604251</v>
          </cell>
        </row>
        <row r="876">
          <cell r="A876">
            <v>3603910</v>
          </cell>
          <cell r="B876" t="str">
            <v>PORNARO</v>
          </cell>
          <cell r="C876" t="str">
            <v>GIOELE</v>
          </cell>
          <cell r="D876" t="str">
            <v>ATLETICA CALDOGNO '93</v>
          </cell>
          <cell r="E876">
            <v>0</v>
          </cell>
          <cell r="F876">
            <v>2003</v>
          </cell>
          <cell r="G876">
            <v>0</v>
          </cell>
          <cell r="H876" t="str">
            <v>CM</v>
          </cell>
          <cell r="I876" t="str">
            <v>00129</v>
          </cell>
          <cell r="J876" t="str">
            <v>03603910</v>
          </cell>
        </row>
        <row r="877">
          <cell r="A877">
            <v>3603582</v>
          </cell>
          <cell r="B877" t="str">
            <v>POSENATO</v>
          </cell>
          <cell r="C877" t="str">
            <v>NICOLO'</v>
          </cell>
          <cell r="D877" t="str">
            <v>AMICI DELL'ATLETICA VICENZA</v>
          </cell>
          <cell r="E877">
            <v>0</v>
          </cell>
          <cell r="F877">
            <v>2004</v>
          </cell>
          <cell r="G877">
            <v>0</v>
          </cell>
          <cell r="H877" t="str">
            <v>CM</v>
          </cell>
          <cell r="I877" t="str">
            <v>00265</v>
          </cell>
          <cell r="J877" t="str">
            <v>03603582</v>
          </cell>
        </row>
        <row r="878">
          <cell r="A878">
            <v>3603992</v>
          </cell>
          <cell r="B878" t="str">
            <v>PREBIANCA</v>
          </cell>
          <cell r="C878" t="str">
            <v>LEONARDO</v>
          </cell>
          <cell r="D878" t="str">
            <v>POLISPORTIVA DUEVILLE</v>
          </cell>
          <cell r="E878">
            <v>0</v>
          </cell>
          <cell r="F878">
            <v>2003</v>
          </cell>
          <cell r="G878">
            <v>0</v>
          </cell>
          <cell r="H878" t="str">
            <v>CM</v>
          </cell>
          <cell r="I878" t="str">
            <v>00112</v>
          </cell>
          <cell r="J878" t="str">
            <v>03603992</v>
          </cell>
        </row>
        <row r="879">
          <cell r="A879">
            <v>3602528</v>
          </cell>
          <cell r="B879" t="str">
            <v>PRETTO</v>
          </cell>
          <cell r="C879" t="str">
            <v>PIETRO</v>
          </cell>
          <cell r="D879" t="str">
            <v>ATLETICA UNION CREAZZO A.S.D.</v>
          </cell>
          <cell r="E879">
            <v>0</v>
          </cell>
          <cell r="F879">
            <v>2003</v>
          </cell>
          <cell r="G879">
            <v>0</v>
          </cell>
          <cell r="H879" t="str">
            <v>CM</v>
          </cell>
          <cell r="I879" t="str">
            <v>00101</v>
          </cell>
          <cell r="J879" t="str">
            <v>03602528</v>
          </cell>
        </row>
        <row r="880">
          <cell r="A880">
            <v>3603124</v>
          </cell>
          <cell r="B880" t="str">
            <v>RAMPON</v>
          </cell>
          <cell r="C880" t="str">
            <v>DAVIDE</v>
          </cell>
          <cell r="D880" t="str">
            <v>A.S.D. VALLI DEL PASUBIO</v>
          </cell>
          <cell r="E880">
            <v>0</v>
          </cell>
          <cell r="F880">
            <v>2003</v>
          </cell>
          <cell r="G880">
            <v>0</v>
          </cell>
          <cell r="H880" t="str">
            <v>CM</v>
          </cell>
          <cell r="I880" t="str">
            <v>00073</v>
          </cell>
          <cell r="J880" t="str">
            <v>03603124</v>
          </cell>
        </row>
        <row r="881">
          <cell r="A881">
            <v>3603376</v>
          </cell>
          <cell r="B881" t="str">
            <v>RIGONI</v>
          </cell>
          <cell r="C881" t="str">
            <v>ALBERTO</v>
          </cell>
          <cell r="D881" t="str">
            <v>ATLETICA VALCHIAMPO</v>
          </cell>
          <cell r="E881">
            <v>0</v>
          </cell>
          <cell r="F881">
            <v>2003</v>
          </cell>
          <cell r="G881">
            <v>0</v>
          </cell>
          <cell r="H881" t="str">
            <v>CM</v>
          </cell>
          <cell r="I881" t="str">
            <v>00140</v>
          </cell>
          <cell r="J881" t="str">
            <v>03603376</v>
          </cell>
        </row>
        <row r="882">
          <cell r="A882">
            <v>3606908</v>
          </cell>
          <cell r="B882" t="str">
            <v>RIGONI</v>
          </cell>
          <cell r="C882" t="str">
            <v>GABRIELE</v>
          </cell>
          <cell r="D882" t="str">
            <v>CSI ATLETICA COLLI BERICI A.S.D.</v>
          </cell>
          <cell r="E882">
            <v>0</v>
          </cell>
          <cell r="F882">
            <v>2003</v>
          </cell>
          <cell r="G882">
            <v>0</v>
          </cell>
          <cell r="H882" t="str">
            <v>CM</v>
          </cell>
          <cell r="I882" t="str">
            <v>00070</v>
          </cell>
          <cell r="J882" t="str">
            <v>03606908</v>
          </cell>
        </row>
        <row r="883">
          <cell r="A883">
            <v>3603915</v>
          </cell>
          <cell r="B883" t="str">
            <v>RIZZI</v>
          </cell>
          <cell r="C883" t="str">
            <v>SAMUEL</v>
          </cell>
          <cell r="D883" t="str">
            <v>ATLETICA CALDOGNO '93</v>
          </cell>
          <cell r="E883">
            <v>0</v>
          </cell>
          <cell r="F883">
            <v>2003</v>
          </cell>
          <cell r="G883">
            <v>0</v>
          </cell>
          <cell r="H883" t="str">
            <v>CM</v>
          </cell>
          <cell r="I883" t="str">
            <v>00129</v>
          </cell>
          <cell r="J883" t="str">
            <v>03603915</v>
          </cell>
        </row>
        <row r="884">
          <cell r="A884">
            <v>3603996</v>
          </cell>
          <cell r="B884" t="str">
            <v>RIZZO</v>
          </cell>
          <cell r="C884" t="str">
            <v>PIETRO</v>
          </cell>
          <cell r="D884" t="str">
            <v>POLISPORTIVA DUEVILLE</v>
          </cell>
          <cell r="E884">
            <v>0</v>
          </cell>
          <cell r="F884">
            <v>2004</v>
          </cell>
          <cell r="G884">
            <v>0</v>
          </cell>
          <cell r="H884" t="str">
            <v>CM</v>
          </cell>
          <cell r="I884" t="str">
            <v>00112</v>
          </cell>
          <cell r="J884" t="str">
            <v>03603996</v>
          </cell>
        </row>
        <row r="885">
          <cell r="A885">
            <v>3602536</v>
          </cell>
          <cell r="B885" t="str">
            <v>ROZZI</v>
          </cell>
          <cell r="C885" t="str">
            <v>FEDERICO</v>
          </cell>
          <cell r="D885" t="str">
            <v>ATLETICA UNION CREAZZO A.S.D.</v>
          </cell>
          <cell r="E885">
            <v>0</v>
          </cell>
          <cell r="F885">
            <v>2003</v>
          </cell>
          <cell r="G885">
            <v>0</v>
          </cell>
          <cell r="H885" t="str">
            <v>CM</v>
          </cell>
          <cell r="I885" t="str">
            <v>00101</v>
          </cell>
          <cell r="J885" t="str">
            <v>03602536</v>
          </cell>
        </row>
        <row r="886">
          <cell r="A886">
            <v>3603823</v>
          </cell>
          <cell r="B886" t="str">
            <v>SANDRI</v>
          </cell>
          <cell r="C886" t="str">
            <v>RICCARDO</v>
          </cell>
          <cell r="D886" t="str">
            <v>G.S. LEONICENA</v>
          </cell>
          <cell r="E886">
            <v>0</v>
          </cell>
          <cell r="F886">
            <v>2004</v>
          </cell>
          <cell r="G886">
            <v>0</v>
          </cell>
          <cell r="H886" t="str">
            <v>CM</v>
          </cell>
          <cell r="I886" t="str">
            <v>00136</v>
          </cell>
          <cell r="J886" t="str">
            <v>03603823</v>
          </cell>
        </row>
        <row r="887">
          <cell r="A887">
            <v>3607009</v>
          </cell>
          <cell r="B887" t="str">
            <v>SAVEGNAGO</v>
          </cell>
          <cell r="C887" t="str">
            <v>NICOLA</v>
          </cell>
          <cell r="D887" t="str">
            <v>ATLETICA MONTECCHIO MAGGIORE</v>
          </cell>
          <cell r="E887">
            <v>0</v>
          </cell>
          <cell r="F887">
            <v>2004</v>
          </cell>
          <cell r="G887">
            <v>0</v>
          </cell>
          <cell r="H887" t="str">
            <v>CM</v>
          </cell>
          <cell r="I887" t="str">
            <v>00346</v>
          </cell>
          <cell r="J887" t="str">
            <v>03607009</v>
          </cell>
        </row>
        <row r="888">
          <cell r="A888">
            <v>3604252</v>
          </cell>
          <cell r="B888" t="str">
            <v>SAVIANO</v>
          </cell>
          <cell r="C888" t="str">
            <v>LEONARDO EROS</v>
          </cell>
          <cell r="D888" t="str">
            <v>CSI ATLETICA COLLI BERICI A.S.D.</v>
          </cell>
          <cell r="E888">
            <v>0</v>
          </cell>
          <cell r="F888">
            <v>2004</v>
          </cell>
          <cell r="G888">
            <v>0</v>
          </cell>
          <cell r="H888" t="str">
            <v>CM</v>
          </cell>
          <cell r="I888" t="str">
            <v>00070</v>
          </cell>
          <cell r="J888" t="str">
            <v>03604252</v>
          </cell>
        </row>
        <row r="889">
          <cell r="A889">
            <v>3602540</v>
          </cell>
          <cell r="B889" t="str">
            <v>SCOTUZZI</v>
          </cell>
          <cell r="C889" t="str">
            <v>LEONARDO</v>
          </cell>
          <cell r="D889" t="str">
            <v>ATLETICA UNION CREAZZO A.S.D.</v>
          </cell>
          <cell r="E889">
            <v>0</v>
          </cell>
          <cell r="F889">
            <v>2003</v>
          </cell>
          <cell r="G889">
            <v>0</v>
          </cell>
          <cell r="H889" t="str">
            <v>CM</v>
          </cell>
          <cell r="I889" t="str">
            <v>00101</v>
          </cell>
          <cell r="J889" t="str">
            <v>03602540</v>
          </cell>
        </row>
        <row r="890">
          <cell r="A890">
            <v>3605739</v>
          </cell>
          <cell r="B890" t="str">
            <v>SECURO</v>
          </cell>
          <cell r="C890" t="str">
            <v>ALBERTO</v>
          </cell>
          <cell r="D890" t="str">
            <v>POLISPORTIVA SALF ALTOPADOVANA</v>
          </cell>
          <cell r="E890">
            <v>0</v>
          </cell>
          <cell r="F890">
            <v>2003</v>
          </cell>
          <cell r="G890">
            <v>0</v>
          </cell>
          <cell r="H890" t="str">
            <v>CM</v>
          </cell>
          <cell r="I890" t="str">
            <v>00145</v>
          </cell>
          <cell r="J890" t="str">
            <v>03605739</v>
          </cell>
        </row>
        <row r="891">
          <cell r="A891">
            <v>3602420</v>
          </cell>
          <cell r="B891" t="str">
            <v>SIMONETTI</v>
          </cell>
          <cell r="C891" t="str">
            <v>LUCA</v>
          </cell>
          <cell r="D891" t="str">
            <v>RISORGIVE</v>
          </cell>
          <cell r="E891">
            <v>0</v>
          </cell>
          <cell r="F891">
            <v>2004</v>
          </cell>
          <cell r="G891">
            <v>0</v>
          </cell>
          <cell r="H891" t="str">
            <v>CM</v>
          </cell>
          <cell r="I891" t="str">
            <v>00031</v>
          </cell>
          <cell r="J891" t="str">
            <v>03602420</v>
          </cell>
        </row>
        <row r="892">
          <cell r="A892">
            <v>3603816</v>
          </cell>
          <cell r="B892" t="str">
            <v>SING</v>
          </cell>
          <cell r="C892" t="str">
            <v>PARAMVIR</v>
          </cell>
          <cell r="D892" t="str">
            <v>G.S. LEONICENA</v>
          </cell>
          <cell r="E892">
            <v>0</v>
          </cell>
          <cell r="F892">
            <v>2004</v>
          </cell>
          <cell r="G892">
            <v>0</v>
          </cell>
          <cell r="H892" t="str">
            <v>CM</v>
          </cell>
          <cell r="I892" t="str">
            <v>00136</v>
          </cell>
          <cell r="J892" t="str">
            <v>03603816</v>
          </cell>
        </row>
        <row r="893">
          <cell r="A893">
            <v>3604805</v>
          </cell>
          <cell r="B893" t="str">
            <v>SOLD·</v>
          </cell>
          <cell r="C893" t="str">
            <v>PIETRO</v>
          </cell>
          <cell r="D893" t="str">
            <v>ATLETICA MONTECCHIO MAGGIORE</v>
          </cell>
          <cell r="E893">
            <v>0</v>
          </cell>
          <cell r="F893">
            <v>2004</v>
          </cell>
          <cell r="G893">
            <v>0</v>
          </cell>
          <cell r="H893" t="str">
            <v>CM</v>
          </cell>
          <cell r="I893" t="str">
            <v>00346</v>
          </cell>
          <cell r="J893" t="str">
            <v>03604805</v>
          </cell>
        </row>
        <row r="894">
          <cell r="A894">
            <v>3603817</v>
          </cell>
          <cell r="B894" t="str">
            <v>SPATARO</v>
          </cell>
          <cell r="C894" t="str">
            <v>SAMUELE</v>
          </cell>
          <cell r="D894" t="str">
            <v>G.S. LEONICENA</v>
          </cell>
          <cell r="E894">
            <v>0</v>
          </cell>
          <cell r="F894">
            <v>2004</v>
          </cell>
          <cell r="G894">
            <v>0</v>
          </cell>
          <cell r="H894" t="str">
            <v>CM</v>
          </cell>
          <cell r="I894" t="str">
            <v>00136</v>
          </cell>
          <cell r="J894" t="str">
            <v>03603817</v>
          </cell>
        </row>
        <row r="895">
          <cell r="A895">
            <v>3603147</v>
          </cell>
          <cell r="B895" t="str">
            <v>SPEGGIORIN</v>
          </cell>
          <cell r="C895" t="str">
            <v>PIETRO</v>
          </cell>
          <cell r="D895" t="str">
            <v>GRUPPO SPORTIVO ALPINI VICENZA</v>
          </cell>
          <cell r="E895">
            <v>0</v>
          </cell>
          <cell r="F895">
            <v>2004</v>
          </cell>
          <cell r="G895">
            <v>0</v>
          </cell>
          <cell r="H895" t="str">
            <v>CM</v>
          </cell>
          <cell r="I895" t="str">
            <v>00288</v>
          </cell>
          <cell r="J895" t="str">
            <v>03603147</v>
          </cell>
        </row>
        <row r="896">
          <cell r="A896">
            <v>3602296</v>
          </cell>
          <cell r="B896" t="str">
            <v>SPEZZAPRIA</v>
          </cell>
          <cell r="C896" t="str">
            <v>ALBERTO</v>
          </cell>
          <cell r="D896" t="str">
            <v>POL. DIL. MONTECCHIO PRECALCINO</v>
          </cell>
          <cell r="E896">
            <v>0</v>
          </cell>
          <cell r="F896">
            <v>2003</v>
          </cell>
          <cell r="G896">
            <v>0</v>
          </cell>
          <cell r="H896" t="str">
            <v>CM</v>
          </cell>
          <cell r="I896" t="str">
            <v>00004</v>
          </cell>
          <cell r="J896" t="str">
            <v>03602296</v>
          </cell>
        </row>
        <row r="897">
          <cell r="A897">
            <v>3606909</v>
          </cell>
          <cell r="B897" t="str">
            <v>STRAFACI</v>
          </cell>
          <cell r="C897" t="str">
            <v>KEVIN</v>
          </cell>
          <cell r="D897" t="str">
            <v>CSI ATLETICA COLLI BERICI A.S.D.</v>
          </cell>
          <cell r="E897">
            <v>0</v>
          </cell>
          <cell r="F897">
            <v>2004</v>
          </cell>
          <cell r="G897">
            <v>0</v>
          </cell>
          <cell r="H897" t="str">
            <v>CM</v>
          </cell>
          <cell r="I897" t="str">
            <v>00070</v>
          </cell>
          <cell r="J897" t="str">
            <v>03606909</v>
          </cell>
        </row>
        <row r="898">
          <cell r="A898">
            <v>3604134</v>
          </cell>
          <cell r="B898" t="str">
            <v>TEDESCO</v>
          </cell>
          <cell r="C898" t="str">
            <v>DAVIDE</v>
          </cell>
          <cell r="D898" t="str">
            <v>POLISPORTIVA DUEVILLE</v>
          </cell>
          <cell r="E898">
            <v>0</v>
          </cell>
          <cell r="F898">
            <v>2003</v>
          </cell>
          <cell r="G898">
            <v>0</v>
          </cell>
          <cell r="H898" t="str">
            <v>CM</v>
          </cell>
          <cell r="I898" t="str">
            <v>00112</v>
          </cell>
          <cell r="J898" t="str">
            <v>03604134</v>
          </cell>
        </row>
        <row r="899">
          <cell r="A899">
            <v>3602413</v>
          </cell>
          <cell r="B899" t="str">
            <v>TEDESCO</v>
          </cell>
          <cell r="C899" t="str">
            <v>DAVIDE</v>
          </cell>
          <cell r="D899" t="str">
            <v>RISORGIVE</v>
          </cell>
          <cell r="E899">
            <v>0</v>
          </cell>
          <cell r="F899">
            <v>2003</v>
          </cell>
          <cell r="G899">
            <v>0</v>
          </cell>
          <cell r="H899" t="str">
            <v>CM</v>
          </cell>
          <cell r="I899" t="str">
            <v>00031</v>
          </cell>
          <cell r="J899" t="str">
            <v>03602413</v>
          </cell>
        </row>
        <row r="900">
          <cell r="A900">
            <v>3602297</v>
          </cell>
          <cell r="B900" t="str">
            <v>TERZO</v>
          </cell>
          <cell r="C900" t="str">
            <v>MATTIA</v>
          </cell>
          <cell r="D900" t="str">
            <v>POL. DIL. MONTECCHIO PRECALCINO</v>
          </cell>
          <cell r="E900">
            <v>0</v>
          </cell>
          <cell r="F900">
            <v>2004</v>
          </cell>
          <cell r="G900">
            <v>0</v>
          </cell>
          <cell r="H900" t="str">
            <v>CM</v>
          </cell>
          <cell r="I900" t="str">
            <v>00004</v>
          </cell>
          <cell r="J900" t="str">
            <v>03602297</v>
          </cell>
        </row>
        <row r="901">
          <cell r="A901">
            <v>3606633</v>
          </cell>
          <cell r="B901" t="str">
            <v>THIAM</v>
          </cell>
          <cell r="C901" t="str">
            <v>MOURTALA</v>
          </cell>
          <cell r="D901" t="str">
            <v>AMICI DELL'ATLETICA VICENZA</v>
          </cell>
          <cell r="E901">
            <v>0</v>
          </cell>
          <cell r="F901">
            <v>2004</v>
          </cell>
          <cell r="G901">
            <v>0</v>
          </cell>
          <cell r="H901" t="str">
            <v>CM</v>
          </cell>
          <cell r="I901" t="str">
            <v>00265</v>
          </cell>
          <cell r="J901" t="str">
            <v>03606633</v>
          </cell>
        </row>
        <row r="902">
          <cell r="A902">
            <v>3604142</v>
          </cell>
          <cell r="B902" t="str">
            <v>TODESCO</v>
          </cell>
          <cell r="C902" t="str">
            <v>FEDERICO</v>
          </cell>
          <cell r="D902" t="str">
            <v>C.S.I. TEZZE SUL BRENTA</v>
          </cell>
          <cell r="E902">
            <v>0</v>
          </cell>
          <cell r="F902">
            <v>2003</v>
          </cell>
          <cell r="G902">
            <v>0</v>
          </cell>
          <cell r="H902" t="str">
            <v>CM</v>
          </cell>
          <cell r="I902" t="str">
            <v>00134</v>
          </cell>
          <cell r="J902" t="str">
            <v>03604142</v>
          </cell>
        </row>
        <row r="903">
          <cell r="A903">
            <v>3604264</v>
          </cell>
          <cell r="B903" t="str">
            <v>TREVISAN</v>
          </cell>
          <cell r="C903" t="str">
            <v>EDOARDO</v>
          </cell>
          <cell r="D903" t="str">
            <v>CSI ATLETICA COLLI BERICI A.S.D.</v>
          </cell>
          <cell r="E903">
            <v>0</v>
          </cell>
          <cell r="F903">
            <v>2004</v>
          </cell>
          <cell r="G903">
            <v>0</v>
          </cell>
          <cell r="H903" t="str">
            <v>CM</v>
          </cell>
          <cell r="I903" t="str">
            <v>00070</v>
          </cell>
          <cell r="J903" t="str">
            <v>03604264</v>
          </cell>
        </row>
        <row r="904">
          <cell r="A904">
            <v>3602778</v>
          </cell>
          <cell r="B904" t="str">
            <v>TURETTA</v>
          </cell>
          <cell r="C904" t="str">
            <v>MATTEO</v>
          </cell>
          <cell r="D904" t="str">
            <v>C.S.I. TEZZE SUL BRENTA</v>
          </cell>
          <cell r="E904">
            <v>0</v>
          </cell>
          <cell r="F904">
            <v>2004</v>
          </cell>
          <cell r="G904">
            <v>0</v>
          </cell>
          <cell r="H904" t="str">
            <v>CM</v>
          </cell>
          <cell r="I904" t="str">
            <v>00134</v>
          </cell>
          <cell r="J904" t="str">
            <v>03602778</v>
          </cell>
        </row>
        <row r="905">
          <cell r="A905">
            <v>3604065</v>
          </cell>
          <cell r="B905" t="str">
            <v>VALLE</v>
          </cell>
          <cell r="C905" t="str">
            <v>MATTIA</v>
          </cell>
          <cell r="D905" t="str">
            <v>U.S. SUMMANO</v>
          </cell>
          <cell r="E905">
            <v>0</v>
          </cell>
          <cell r="F905">
            <v>2004</v>
          </cell>
          <cell r="G905">
            <v>0</v>
          </cell>
          <cell r="H905" t="str">
            <v>CM</v>
          </cell>
          <cell r="I905" t="str">
            <v>00137</v>
          </cell>
          <cell r="J905" t="str">
            <v>03604065</v>
          </cell>
        </row>
        <row r="906">
          <cell r="A906">
            <v>3603155</v>
          </cell>
          <cell r="B906" t="str">
            <v>VASSILAKIS</v>
          </cell>
          <cell r="C906" t="str">
            <v>MARCO</v>
          </cell>
          <cell r="D906" t="str">
            <v>GRUPPO SPORTIVO ALPINI VICENZA</v>
          </cell>
          <cell r="E906">
            <v>0</v>
          </cell>
          <cell r="F906">
            <v>2004</v>
          </cell>
          <cell r="G906">
            <v>0</v>
          </cell>
          <cell r="H906" t="str">
            <v>CM</v>
          </cell>
          <cell r="I906" t="str">
            <v>00288</v>
          </cell>
          <cell r="J906" t="str">
            <v>03603155</v>
          </cell>
        </row>
        <row r="907">
          <cell r="A907">
            <v>3604591</v>
          </cell>
          <cell r="B907" t="str">
            <v>VENTURA</v>
          </cell>
          <cell r="C907" t="str">
            <v>FILIPPO</v>
          </cell>
          <cell r="D907" t="str">
            <v>POLISPORTIVA SALF ALTOPADOVANA</v>
          </cell>
          <cell r="E907">
            <v>0</v>
          </cell>
          <cell r="F907">
            <v>2003</v>
          </cell>
          <cell r="G907">
            <v>0</v>
          </cell>
          <cell r="H907" t="str">
            <v>CM</v>
          </cell>
          <cell r="I907" t="str">
            <v>00145</v>
          </cell>
          <cell r="J907" t="str">
            <v>03604591</v>
          </cell>
        </row>
        <row r="908">
          <cell r="A908">
            <v>3602553</v>
          </cell>
          <cell r="B908" t="str">
            <v>VERZA</v>
          </cell>
          <cell r="C908" t="str">
            <v>ALBERTO</v>
          </cell>
          <cell r="D908" t="str">
            <v>ATLETICA UNION CREAZZO A.S.D.</v>
          </cell>
          <cell r="E908">
            <v>0</v>
          </cell>
          <cell r="F908">
            <v>2003</v>
          </cell>
          <cell r="G908">
            <v>0</v>
          </cell>
          <cell r="H908" t="str">
            <v>CM</v>
          </cell>
          <cell r="I908" t="str">
            <v>00101</v>
          </cell>
          <cell r="J908" t="str">
            <v>03602553</v>
          </cell>
        </row>
        <row r="909">
          <cell r="A909">
            <v>3602313</v>
          </cell>
          <cell r="B909" t="str">
            <v>VIERO</v>
          </cell>
          <cell r="C909" t="str">
            <v>ROMAN GIOVANNI</v>
          </cell>
          <cell r="D909" t="str">
            <v>POL. DIL. MONTECCHIO PRECALCINO</v>
          </cell>
          <cell r="E909">
            <v>0</v>
          </cell>
          <cell r="F909">
            <v>2004</v>
          </cell>
          <cell r="G909">
            <v>0</v>
          </cell>
          <cell r="H909" t="str">
            <v>CM</v>
          </cell>
          <cell r="I909" t="str">
            <v>00004</v>
          </cell>
          <cell r="J909" t="str">
            <v>03602313</v>
          </cell>
        </row>
        <row r="910">
          <cell r="A910">
            <v>3602779</v>
          </cell>
          <cell r="B910" t="str">
            <v>VISENTIN</v>
          </cell>
          <cell r="C910" t="str">
            <v>ANDREA</v>
          </cell>
          <cell r="D910" t="str">
            <v>C.S.I. TEZZE SUL BRENTA</v>
          </cell>
          <cell r="E910">
            <v>0</v>
          </cell>
          <cell r="F910">
            <v>2004</v>
          </cell>
          <cell r="G910">
            <v>0</v>
          </cell>
          <cell r="H910" t="str">
            <v>CM</v>
          </cell>
          <cell r="I910" t="str">
            <v>00134</v>
          </cell>
          <cell r="J910" t="str">
            <v>03602779</v>
          </cell>
        </row>
        <row r="911">
          <cell r="A911">
            <v>3604267</v>
          </cell>
          <cell r="B911" t="str">
            <v>VISENTIN</v>
          </cell>
          <cell r="C911" t="str">
            <v>FILIPPO ANTONIO</v>
          </cell>
          <cell r="D911" t="str">
            <v>CSI ATLETICA COLLI BERICI A.S.D.</v>
          </cell>
          <cell r="E911">
            <v>0</v>
          </cell>
          <cell r="F911">
            <v>2003</v>
          </cell>
          <cell r="G911">
            <v>0</v>
          </cell>
          <cell r="H911" t="str">
            <v>CM</v>
          </cell>
          <cell r="I911" t="str">
            <v>00070</v>
          </cell>
          <cell r="J911" t="str">
            <v>03604267</v>
          </cell>
        </row>
        <row r="912">
          <cell r="A912">
            <v>3602554</v>
          </cell>
          <cell r="B912" t="str">
            <v>VITALE</v>
          </cell>
          <cell r="C912" t="str">
            <v>SAMUELE</v>
          </cell>
          <cell r="D912" t="str">
            <v>ATLETICA UNION CREAZZO A.S.D.</v>
          </cell>
          <cell r="E912">
            <v>0</v>
          </cell>
          <cell r="F912">
            <v>2004</v>
          </cell>
          <cell r="G912">
            <v>0</v>
          </cell>
          <cell r="H912" t="str">
            <v>CM</v>
          </cell>
          <cell r="I912" t="str">
            <v>00101</v>
          </cell>
          <cell r="J912" t="str">
            <v>03602554</v>
          </cell>
        </row>
        <row r="913">
          <cell r="A913">
            <v>3603001</v>
          </cell>
          <cell r="B913" t="str">
            <v>ZADRA</v>
          </cell>
          <cell r="C913" t="str">
            <v>FRANCESCO</v>
          </cell>
          <cell r="D913" t="str">
            <v>GRUPPO SPORTIVO ALPINI VICENZA</v>
          </cell>
          <cell r="E913">
            <v>0</v>
          </cell>
          <cell r="F913">
            <v>2004</v>
          </cell>
          <cell r="G913">
            <v>0</v>
          </cell>
          <cell r="H913" t="str">
            <v>CM</v>
          </cell>
          <cell r="I913" t="str">
            <v>00288</v>
          </cell>
          <cell r="J913" t="str">
            <v>03603001</v>
          </cell>
        </row>
        <row r="914">
          <cell r="A914">
            <v>3605251</v>
          </cell>
          <cell r="B914" t="str">
            <v>ZAMBERLAN</v>
          </cell>
          <cell r="C914" t="str">
            <v>SIMONE</v>
          </cell>
          <cell r="D914" t="str">
            <v>ATLETICA UNION CREAZZO A.S.D.</v>
          </cell>
          <cell r="E914">
            <v>0</v>
          </cell>
          <cell r="F914">
            <v>2003</v>
          </cell>
          <cell r="G914">
            <v>0</v>
          </cell>
          <cell r="H914" t="str">
            <v>CM</v>
          </cell>
          <cell r="I914" t="str">
            <v>00101</v>
          </cell>
          <cell r="J914" t="str">
            <v>03605251</v>
          </cell>
        </row>
        <row r="915">
          <cell r="A915">
            <v>3603530</v>
          </cell>
          <cell r="B915" t="str">
            <v>ZANELLA</v>
          </cell>
          <cell r="C915" t="str">
            <v>MICHELE</v>
          </cell>
          <cell r="D915" t="str">
            <v>U.S. SUMMANO</v>
          </cell>
          <cell r="E915">
            <v>0</v>
          </cell>
          <cell r="F915">
            <v>2003</v>
          </cell>
          <cell r="G915">
            <v>0</v>
          </cell>
          <cell r="H915" t="str">
            <v>CM</v>
          </cell>
          <cell r="I915" t="str">
            <v>00137</v>
          </cell>
          <cell r="J915" t="str">
            <v>03603530</v>
          </cell>
        </row>
        <row r="916">
          <cell r="A916">
            <v>3604269</v>
          </cell>
          <cell r="B916" t="str">
            <v>ZANFAVERO</v>
          </cell>
          <cell r="C916" t="str">
            <v>SILVIO ELIA</v>
          </cell>
          <cell r="D916" t="str">
            <v>CSI ATLETICA COLLI BERICI A.S.D.</v>
          </cell>
          <cell r="E916">
            <v>0</v>
          </cell>
          <cell r="F916">
            <v>2004</v>
          </cell>
          <cell r="G916">
            <v>0</v>
          </cell>
          <cell r="H916" t="str">
            <v>CM</v>
          </cell>
          <cell r="I916" t="str">
            <v>00070</v>
          </cell>
          <cell r="J916" t="str">
            <v>03604269</v>
          </cell>
        </row>
        <row r="917">
          <cell r="A917">
            <v>3602909</v>
          </cell>
          <cell r="B917" t="str">
            <v>ZAUPA</v>
          </cell>
          <cell r="C917" t="str">
            <v>SAMUELE</v>
          </cell>
          <cell r="D917" t="str">
            <v>SPAZI VERDI</v>
          </cell>
          <cell r="E917">
            <v>0</v>
          </cell>
          <cell r="F917">
            <v>2004</v>
          </cell>
          <cell r="G917">
            <v>0</v>
          </cell>
          <cell r="H917" t="str">
            <v>CM</v>
          </cell>
          <cell r="I917" t="str">
            <v>00298</v>
          </cell>
          <cell r="J917" t="str">
            <v>03602909</v>
          </cell>
        </row>
        <row r="918">
          <cell r="A918">
            <v>3604273</v>
          </cell>
          <cell r="B918" t="str">
            <v>ZEN</v>
          </cell>
          <cell r="C918" t="str">
            <v>MANUEL</v>
          </cell>
          <cell r="D918" t="str">
            <v>CSI ATLETICA COLLI BERICI A.S.D.</v>
          </cell>
          <cell r="E918">
            <v>0</v>
          </cell>
          <cell r="F918">
            <v>2003</v>
          </cell>
          <cell r="G918">
            <v>0</v>
          </cell>
          <cell r="H918" t="str">
            <v>CM</v>
          </cell>
          <cell r="I918" t="str">
            <v>00070</v>
          </cell>
          <cell r="J918" t="str">
            <v>03604273</v>
          </cell>
        </row>
        <row r="919">
          <cell r="A919">
            <v>3603302</v>
          </cell>
          <cell r="B919" t="str">
            <v>ZORDAN</v>
          </cell>
          <cell r="C919" t="str">
            <v>SIMONE</v>
          </cell>
          <cell r="D919" t="str">
            <v>A.P.D. VALDAGNO</v>
          </cell>
          <cell r="E919">
            <v>0</v>
          </cell>
          <cell r="F919">
            <v>2004</v>
          </cell>
          <cell r="G919">
            <v>0</v>
          </cell>
          <cell r="H919" t="str">
            <v>CM</v>
          </cell>
          <cell r="I919" t="str">
            <v>00135</v>
          </cell>
          <cell r="J919" t="str">
            <v>03603302</v>
          </cell>
        </row>
        <row r="920">
          <cell r="A920">
            <v>3603793</v>
          </cell>
          <cell r="B920" t="str">
            <v>ZUGLIANI</v>
          </cell>
          <cell r="C920" t="str">
            <v>EMMA</v>
          </cell>
          <cell r="D920" t="str">
            <v>G.S. LEONICENA</v>
          </cell>
          <cell r="E920">
            <v>0</v>
          </cell>
          <cell r="F920">
            <v>2004</v>
          </cell>
          <cell r="G920">
            <v>0</v>
          </cell>
          <cell r="H920" t="str">
            <v>CM</v>
          </cell>
          <cell r="I920" t="str">
            <v>00136</v>
          </cell>
          <cell r="J920" t="str">
            <v>03603793</v>
          </cell>
        </row>
        <row r="921">
          <cell r="A921">
            <v>3603186</v>
          </cell>
          <cell r="B921" t="str">
            <v>ABAZAJ</v>
          </cell>
          <cell r="C921" t="str">
            <v>FRANCESCA</v>
          </cell>
          <cell r="D921" t="str">
            <v>AMICI DELL'ATLETICA VICENZA</v>
          </cell>
          <cell r="E921">
            <v>0</v>
          </cell>
          <cell r="F921">
            <v>2007</v>
          </cell>
          <cell r="G921">
            <v>0</v>
          </cell>
          <cell r="H921" t="str">
            <v>EF</v>
          </cell>
          <cell r="I921" t="str">
            <v>00265</v>
          </cell>
          <cell r="J921" t="str">
            <v>03603186</v>
          </cell>
        </row>
        <row r="922">
          <cell r="A922">
            <v>3603186</v>
          </cell>
          <cell r="B922" t="str">
            <v>ABAZAJ</v>
          </cell>
          <cell r="C922" t="str">
            <v>FRANCESCA</v>
          </cell>
          <cell r="D922" t="str">
            <v>AMICI DELL'ATLETICA VICENZA</v>
          </cell>
          <cell r="E922">
            <v>0</v>
          </cell>
          <cell r="F922">
            <v>2007</v>
          </cell>
          <cell r="G922">
            <v>0</v>
          </cell>
          <cell r="H922" t="str">
            <v>EF</v>
          </cell>
          <cell r="I922" t="str">
            <v>00265</v>
          </cell>
          <cell r="J922" t="str">
            <v>03603186</v>
          </cell>
        </row>
        <row r="923">
          <cell r="A923">
            <v>3603186</v>
          </cell>
          <cell r="B923" t="str">
            <v>ABAZAJ</v>
          </cell>
          <cell r="C923" t="str">
            <v>FRANCESCA</v>
          </cell>
          <cell r="D923" t="str">
            <v>AMICI DELL'ATLETICA VICENZA</v>
          </cell>
          <cell r="E923">
            <v>0</v>
          </cell>
          <cell r="F923">
            <v>2007</v>
          </cell>
          <cell r="G923">
            <v>0</v>
          </cell>
          <cell r="H923" t="str">
            <v>EF</v>
          </cell>
          <cell r="I923" t="str">
            <v>00265</v>
          </cell>
          <cell r="J923" t="str">
            <v>03603186</v>
          </cell>
        </row>
        <row r="924">
          <cell r="A924">
            <v>3604453</v>
          </cell>
          <cell r="B924" t="str">
            <v>AGOSTINI</v>
          </cell>
          <cell r="C924" t="str">
            <v>SOFIA</v>
          </cell>
          <cell r="D924" t="str">
            <v>SPAZI VERDI</v>
          </cell>
          <cell r="E924">
            <v>0</v>
          </cell>
          <cell r="F924">
            <v>2007</v>
          </cell>
          <cell r="G924">
            <v>0</v>
          </cell>
          <cell r="H924" t="str">
            <v>EF</v>
          </cell>
          <cell r="I924" t="str">
            <v>00298</v>
          </cell>
          <cell r="J924" t="str">
            <v>03604453</v>
          </cell>
        </row>
        <row r="925">
          <cell r="A925">
            <v>3602381</v>
          </cell>
          <cell r="B925" t="str">
            <v>ALBA</v>
          </cell>
          <cell r="C925" t="str">
            <v>MICHELA</v>
          </cell>
          <cell r="D925" t="str">
            <v>RISORGIVE</v>
          </cell>
          <cell r="E925">
            <v>0</v>
          </cell>
          <cell r="F925">
            <v>2007</v>
          </cell>
          <cell r="G925">
            <v>0</v>
          </cell>
          <cell r="H925" t="str">
            <v>EF</v>
          </cell>
          <cell r="I925" t="str">
            <v>00031</v>
          </cell>
          <cell r="J925" t="str">
            <v>03602381</v>
          </cell>
        </row>
        <row r="926">
          <cell r="A926">
            <v>3602441</v>
          </cell>
          <cell r="B926" t="str">
            <v>BACCARIN</v>
          </cell>
          <cell r="C926" t="str">
            <v>FIORE</v>
          </cell>
          <cell r="D926" t="str">
            <v>ATLETICA UNION CREAZZO A.S.D.</v>
          </cell>
          <cell r="E926">
            <v>0</v>
          </cell>
          <cell r="F926">
            <v>2007</v>
          </cell>
          <cell r="G926">
            <v>0</v>
          </cell>
          <cell r="H926" t="str">
            <v>EF</v>
          </cell>
          <cell r="I926" t="str">
            <v>00101</v>
          </cell>
          <cell r="J926" t="str">
            <v>03602441</v>
          </cell>
        </row>
        <row r="927">
          <cell r="A927">
            <v>3606531</v>
          </cell>
          <cell r="B927" t="str">
            <v>BAGGIO</v>
          </cell>
          <cell r="C927" t="str">
            <v>MARGHERITA</v>
          </cell>
          <cell r="D927" t="str">
            <v>POLISPORTIVA SALF ALTOPADOVANA</v>
          </cell>
          <cell r="E927">
            <v>0</v>
          </cell>
          <cell r="F927">
            <v>2007</v>
          </cell>
          <cell r="G927">
            <v>0</v>
          </cell>
          <cell r="H927" t="str">
            <v>EF</v>
          </cell>
          <cell r="I927" t="str">
            <v>00145</v>
          </cell>
          <cell r="J927" t="str">
            <v>03606531</v>
          </cell>
        </row>
        <row r="928">
          <cell r="A928">
            <v>3607243</v>
          </cell>
          <cell r="B928" t="str">
            <v>BARA</v>
          </cell>
          <cell r="C928" t="str">
            <v>YASMINE</v>
          </cell>
          <cell r="D928" t="str">
            <v>POLISPORTIVA SALF ALTOPADOVANA</v>
          </cell>
          <cell r="E928">
            <v>0</v>
          </cell>
          <cell r="F928">
            <v>2008</v>
          </cell>
          <cell r="G928">
            <v>0</v>
          </cell>
          <cell r="H928" t="str">
            <v>EF</v>
          </cell>
          <cell r="I928" t="str">
            <v>00145</v>
          </cell>
          <cell r="J928" t="str">
            <v>03607243</v>
          </cell>
        </row>
        <row r="929">
          <cell r="A929">
            <v>3605770</v>
          </cell>
          <cell r="B929" t="str">
            <v>BARBIERO</v>
          </cell>
          <cell r="C929" t="str">
            <v>MAJA</v>
          </cell>
          <cell r="D929" t="str">
            <v>CSI ATLETICA COLLI BERICI A.S.D.</v>
          </cell>
          <cell r="E929">
            <v>0</v>
          </cell>
          <cell r="F929">
            <v>2007</v>
          </cell>
          <cell r="G929">
            <v>0</v>
          </cell>
          <cell r="H929" t="str">
            <v>EF</v>
          </cell>
          <cell r="I929" t="str">
            <v>00070</v>
          </cell>
          <cell r="J929" t="str">
            <v>03605770</v>
          </cell>
        </row>
        <row r="930">
          <cell r="A930">
            <v>3602870</v>
          </cell>
          <cell r="B930" t="str">
            <v>BARBIERO</v>
          </cell>
          <cell r="C930" t="str">
            <v>SOFIA</v>
          </cell>
          <cell r="D930" t="str">
            <v>SPAZI VERDI</v>
          </cell>
          <cell r="E930">
            <v>0</v>
          </cell>
          <cell r="F930">
            <v>2008</v>
          </cell>
          <cell r="G930">
            <v>0</v>
          </cell>
          <cell r="H930" t="str">
            <v>EF</v>
          </cell>
          <cell r="I930" t="str">
            <v>00298</v>
          </cell>
          <cell r="J930" t="str">
            <v>03602870</v>
          </cell>
        </row>
        <row r="931">
          <cell r="A931">
            <v>3603767</v>
          </cell>
          <cell r="B931" t="str">
            <v>BATTOCCHIA</v>
          </cell>
          <cell r="C931" t="str">
            <v>ASIA ESPERANZA</v>
          </cell>
          <cell r="D931" t="str">
            <v>G.S. LEONICENA</v>
          </cell>
          <cell r="E931">
            <v>0</v>
          </cell>
          <cell r="F931">
            <v>2007</v>
          </cell>
          <cell r="G931">
            <v>0</v>
          </cell>
          <cell r="H931" t="str">
            <v>EF</v>
          </cell>
          <cell r="I931" t="str">
            <v>00136</v>
          </cell>
          <cell r="J931" t="str">
            <v>03603767</v>
          </cell>
        </row>
        <row r="932">
          <cell r="A932">
            <v>3604445</v>
          </cell>
          <cell r="B932" t="str">
            <v>BEGHETTO</v>
          </cell>
          <cell r="C932" t="str">
            <v>MANUELA</v>
          </cell>
          <cell r="D932" t="str">
            <v>POLISPORTIVA SALF ALTOPADOVANA</v>
          </cell>
          <cell r="E932">
            <v>0</v>
          </cell>
          <cell r="F932">
            <v>2008</v>
          </cell>
          <cell r="G932">
            <v>0</v>
          </cell>
          <cell r="H932" t="str">
            <v>EF</v>
          </cell>
          <cell r="I932" t="str">
            <v>00145</v>
          </cell>
          <cell r="J932" t="str">
            <v>03604445</v>
          </cell>
        </row>
        <row r="933">
          <cell r="A933">
            <v>3602873</v>
          </cell>
          <cell r="B933" t="str">
            <v>BERTACCO</v>
          </cell>
          <cell r="C933" t="str">
            <v>GIULIA</v>
          </cell>
          <cell r="D933" t="str">
            <v>SPAZI VERDI</v>
          </cell>
          <cell r="E933">
            <v>0</v>
          </cell>
          <cell r="F933">
            <v>2007</v>
          </cell>
          <cell r="G933">
            <v>0</v>
          </cell>
          <cell r="H933" t="str">
            <v>EF</v>
          </cell>
          <cell r="I933" t="str">
            <v>00298</v>
          </cell>
          <cell r="J933" t="str">
            <v>03602873</v>
          </cell>
        </row>
        <row r="934">
          <cell r="A934">
            <v>3604049</v>
          </cell>
          <cell r="B934" t="str">
            <v>BERTOLDO</v>
          </cell>
          <cell r="C934" t="str">
            <v>CATERINA</v>
          </cell>
          <cell r="D934" t="str">
            <v>U.S. SUMMANO</v>
          </cell>
          <cell r="E934">
            <v>0</v>
          </cell>
          <cell r="F934">
            <v>2007</v>
          </cell>
          <cell r="G934">
            <v>0</v>
          </cell>
          <cell r="H934" t="str">
            <v>EF</v>
          </cell>
          <cell r="I934" t="str">
            <v>00137</v>
          </cell>
          <cell r="J934" t="str">
            <v>03604049</v>
          </cell>
        </row>
        <row r="935">
          <cell r="A935">
            <v>3603545</v>
          </cell>
          <cell r="B935" t="str">
            <v>BERTUZZO</v>
          </cell>
          <cell r="C935" t="str">
            <v>MARIA</v>
          </cell>
          <cell r="D935" t="str">
            <v>AMICI DELL'ATLETICA VICENZA</v>
          </cell>
          <cell r="E935">
            <v>0</v>
          </cell>
          <cell r="F935">
            <v>2007</v>
          </cell>
          <cell r="G935">
            <v>0</v>
          </cell>
          <cell r="H935" t="str">
            <v>EF</v>
          </cell>
          <cell r="I935" t="str">
            <v>00265</v>
          </cell>
          <cell r="J935" t="str">
            <v>03603545</v>
          </cell>
        </row>
        <row r="936">
          <cell r="A936">
            <v>3605203</v>
          </cell>
          <cell r="B936" t="str">
            <v>BONAZZA</v>
          </cell>
          <cell r="C936" t="str">
            <v>KATIA FLORIANA</v>
          </cell>
          <cell r="D936" t="str">
            <v>C.S.I. TEZZE SUL BRENTA</v>
          </cell>
          <cell r="E936">
            <v>0</v>
          </cell>
          <cell r="F936">
            <v>2008</v>
          </cell>
          <cell r="G936">
            <v>0</v>
          </cell>
          <cell r="H936" t="str">
            <v>EF</v>
          </cell>
          <cell r="I936" t="str">
            <v>00134</v>
          </cell>
          <cell r="J936" t="str">
            <v>03605203</v>
          </cell>
        </row>
        <row r="937">
          <cell r="A937">
            <v>3604572</v>
          </cell>
          <cell r="B937" t="str">
            <v>BORGO</v>
          </cell>
          <cell r="C937" t="str">
            <v>GIULIA</v>
          </cell>
          <cell r="D937" t="str">
            <v>AMICI DELL'ATLETICA VICENZA</v>
          </cell>
          <cell r="E937">
            <v>0</v>
          </cell>
          <cell r="F937">
            <v>2007</v>
          </cell>
          <cell r="G937">
            <v>0</v>
          </cell>
          <cell r="H937" t="str">
            <v>EF</v>
          </cell>
          <cell r="I937" t="str">
            <v>00265</v>
          </cell>
          <cell r="J937" t="str">
            <v>03604572</v>
          </cell>
        </row>
        <row r="938">
          <cell r="A938">
            <v>3602452</v>
          </cell>
          <cell r="B938" t="str">
            <v>BOSCOLO</v>
          </cell>
          <cell r="C938" t="str">
            <v>SILVIA</v>
          </cell>
          <cell r="D938" t="str">
            <v>ATLETICA UNION CREAZZO A.S.D.</v>
          </cell>
          <cell r="E938">
            <v>0</v>
          </cell>
          <cell r="F938">
            <v>2008</v>
          </cell>
          <cell r="G938">
            <v>0</v>
          </cell>
          <cell r="H938" t="str">
            <v>EF</v>
          </cell>
          <cell r="I938" t="str">
            <v>00101</v>
          </cell>
          <cell r="J938" t="str">
            <v>03602452</v>
          </cell>
        </row>
        <row r="939">
          <cell r="A939">
            <v>3605771</v>
          </cell>
          <cell r="B939" t="str">
            <v>BOUCHAALA</v>
          </cell>
          <cell r="C939" t="str">
            <v>NOUR</v>
          </cell>
          <cell r="D939" t="str">
            <v>CSI ATLETICA COLLI BERICI A.S.D.</v>
          </cell>
          <cell r="E939">
            <v>0</v>
          </cell>
          <cell r="F939">
            <v>2007</v>
          </cell>
          <cell r="G939">
            <v>0</v>
          </cell>
          <cell r="H939" t="str">
            <v>EF</v>
          </cell>
          <cell r="I939" t="str">
            <v>00070</v>
          </cell>
          <cell r="J939" t="str">
            <v>03605771</v>
          </cell>
        </row>
        <row r="940">
          <cell r="A940">
            <v>3602448</v>
          </cell>
          <cell r="B940" t="str">
            <v>BOUDJEMA</v>
          </cell>
          <cell r="C940" t="str">
            <v>LINA</v>
          </cell>
          <cell r="D940" t="str">
            <v>ATLETICA UNION CREAZZO A.S.D.</v>
          </cell>
          <cell r="E940">
            <v>0</v>
          </cell>
          <cell r="F940">
            <v>2007</v>
          </cell>
          <cell r="G940">
            <v>0</v>
          </cell>
          <cell r="H940" t="str">
            <v>EF</v>
          </cell>
          <cell r="I940" t="str">
            <v>00101</v>
          </cell>
          <cell r="J940" t="str">
            <v>03602448</v>
          </cell>
        </row>
        <row r="941">
          <cell r="A941">
            <v>3602385</v>
          </cell>
          <cell r="B941" t="str">
            <v>BOUGRINE</v>
          </cell>
          <cell r="C941" t="str">
            <v>LAURA</v>
          </cell>
          <cell r="D941" t="str">
            <v>RISORGIVE</v>
          </cell>
          <cell r="E941">
            <v>0</v>
          </cell>
          <cell r="F941">
            <v>2007</v>
          </cell>
          <cell r="G941">
            <v>0</v>
          </cell>
          <cell r="H941" t="str">
            <v>EF</v>
          </cell>
          <cell r="I941" t="str">
            <v>00031</v>
          </cell>
          <cell r="J941" t="str">
            <v>03602385</v>
          </cell>
        </row>
        <row r="942">
          <cell r="A942">
            <v>3602770</v>
          </cell>
          <cell r="B942" t="str">
            <v>BOZZETTO</v>
          </cell>
          <cell r="C942" t="str">
            <v>ELISA</v>
          </cell>
          <cell r="D942" t="str">
            <v>C.S.I. TEZZE SUL BRENTA</v>
          </cell>
          <cell r="E942">
            <v>0</v>
          </cell>
          <cell r="F942">
            <v>2008</v>
          </cell>
          <cell r="G942">
            <v>0</v>
          </cell>
          <cell r="H942" t="str">
            <v>EF</v>
          </cell>
          <cell r="I942" t="str">
            <v>00134</v>
          </cell>
          <cell r="J942" t="str">
            <v>03602770</v>
          </cell>
        </row>
        <row r="943">
          <cell r="A943">
            <v>3605532</v>
          </cell>
          <cell r="B943" t="str">
            <v>CAMPAGNOLO</v>
          </cell>
          <cell r="C943" t="str">
            <v>NOEMI</v>
          </cell>
          <cell r="D943" t="str">
            <v>C.S.I. TEZZE SUL BRENTA</v>
          </cell>
          <cell r="E943">
            <v>0</v>
          </cell>
          <cell r="F943">
            <v>2008</v>
          </cell>
          <cell r="G943">
            <v>0</v>
          </cell>
          <cell r="H943" t="str">
            <v>EF</v>
          </cell>
          <cell r="I943" t="str">
            <v>00134</v>
          </cell>
          <cell r="J943" t="str">
            <v>03605532</v>
          </cell>
        </row>
        <row r="944">
          <cell r="A944">
            <v>3604579</v>
          </cell>
          <cell r="B944" t="str">
            <v>CAODURO</v>
          </cell>
          <cell r="C944" t="str">
            <v>MATILDE</v>
          </cell>
          <cell r="D944" t="str">
            <v>RISORGIVE</v>
          </cell>
          <cell r="E944">
            <v>0</v>
          </cell>
          <cell r="F944">
            <v>2008</v>
          </cell>
          <cell r="G944">
            <v>0</v>
          </cell>
          <cell r="H944" t="str">
            <v>EF</v>
          </cell>
          <cell r="I944" t="str">
            <v>00031</v>
          </cell>
          <cell r="J944" t="str">
            <v>03604579</v>
          </cell>
        </row>
        <row r="945">
          <cell r="A945">
            <v>3603550</v>
          </cell>
          <cell r="B945" t="str">
            <v>CAPPELLARO</v>
          </cell>
          <cell r="C945" t="str">
            <v>ANITA</v>
          </cell>
          <cell r="D945" t="str">
            <v>AMICI DELL'ATLETICA VICENZA</v>
          </cell>
          <cell r="E945">
            <v>0</v>
          </cell>
          <cell r="F945">
            <v>2008</v>
          </cell>
          <cell r="G945">
            <v>0</v>
          </cell>
          <cell r="H945" t="str">
            <v>EF</v>
          </cell>
          <cell r="I945" t="str">
            <v>00265</v>
          </cell>
          <cell r="J945" t="str">
            <v>03603550</v>
          </cell>
        </row>
        <row r="946">
          <cell r="A946">
            <v>3602597</v>
          </cell>
          <cell r="B946" t="str">
            <v>CARLOTTO</v>
          </cell>
          <cell r="C946" t="str">
            <v>SILVIA</v>
          </cell>
          <cell r="D946" t="str">
            <v>ATLETICA MONTECCHIO MAGGIORE</v>
          </cell>
          <cell r="E946">
            <v>0</v>
          </cell>
          <cell r="F946">
            <v>2008</v>
          </cell>
          <cell r="G946">
            <v>0</v>
          </cell>
          <cell r="H946" t="str">
            <v>EF</v>
          </cell>
          <cell r="I946" t="str">
            <v>00346</v>
          </cell>
          <cell r="J946" t="str">
            <v>03602597</v>
          </cell>
        </row>
        <row r="947">
          <cell r="A947">
            <v>3604138</v>
          </cell>
          <cell r="B947" t="str">
            <v>CARNIELLO</v>
          </cell>
          <cell r="C947" t="str">
            <v>ISABELLA</v>
          </cell>
          <cell r="D947" t="str">
            <v>C.S.I. TEZZE SUL BRENTA</v>
          </cell>
          <cell r="E947">
            <v>0</v>
          </cell>
          <cell r="F947">
            <v>2008</v>
          </cell>
          <cell r="G947">
            <v>0</v>
          </cell>
          <cell r="H947" t="str">
            <v>EF</v>
          </cell>
          <cell r="I947" t="str">
            <v>00134</v>
          </cell>
          <cell r="J947" t="str">
            <v>03604138</v>
          </cell>
        </row>
        <row r="948">
          <cell r="A948">
            <v>3603190</v>
          </cell>
          <cell r="B948" t="str">
            <v>CAROLLO</v>
          </cell>
          <cell r="C948" t="str">
            <v>SARA</v>
          </cell>
          <cell r="D948" t="str">
            <v>AMICI DELL'ATLETICA VICENZA</v>
          </cell>
          <cell r="E948">
            <v>0</v>
          </cell>
          <cell r="F948">
            <v>2007</v>
          </cell>
          <cell r="G948">
            <v>0</v>
          </cell>
          <cell r="H948" t="str">
            <v>EF</v>
          </cell>
          <cell r="I948" t="str">
            <v>00265</v>
          </cell>
          <cell r="J948" t="str">
            <v>03603190</v>
          </cell>
        </row>
        <row r="949">
          <cell r="A949">
            <v>3603630</v>
          </cell>
          <cell r="B949" t="str">
            <v>CARRETTA</v>
          </cell>
          <cell r="C949" t="str">
            <v>ANNA</v>
          </cell>
          <cell r="D949" t="str">
            <v>U.S. SUMMANO</v>
          </cell>
          <cell r="E949">
            <v>0</v>
          </cell>
          <cell r="F949">
            <v>2007</v>
          </cell>
          <cell r="G949">
            <v>0</v>
          </cell>
          <cell r="H949" t="str">
            <v>EF</v>
          </cell>
          <cell r="I949" t="str">
            <v>00137</v>
          </cell>
          <cell r="J949" t="str">
            <v>03603630</v>
          </cell>
        </row>
        <row r="950">
          <cell r="A950">
            <v>3603552</v>
          </cell>
          <cell r="B950" t="str">
            <v>CASSAN</v>
          </cell>
          <cell r="C950" t="str">
            <v>ASTER</v>
          </cell>
          <cell r="D950" t="str">
            <v>AMICI DELL'ATLETICA VICENZA</v>
          </cell>
          <cell r="E950">
            <v>0</v>
          </cell>
          <cell r="F950">
            <v>2008</v>
          </cell>
          <cell r="G950">
            <v>0</v>
          </cell>
          <cell r="H950" t="str">
            <v>EF</v>
          </cell>
          <cell r="I950" t="str">
            <v>00265</v>
          </cell>
          <cell r="J950" t="str">
            <v>03603552</v>
          </cell>
        </row>
        <row r="951">
          <cell r="A951">
            <v>3603553</v>
          </cell>
          <cell r="B951" t="str">
            <v>CASSAN</v>
          </cell>
          <cell r="C951" t="str">
            <v>RAHEL</v>
          </cell>
          <cell r="D951" t="str">
            <v>AMICI DELL'ATLETICA VICENZA</v>
          </cell>
          <cell r="E951">
            <v>0</v>
          </cell>
          <cell r="F951">
            <v>2007</v>
          </cell>
          <cell r="G951">
            <v>0</v>
          </cell>
          <cell r="H951" t="str">
            <v>EF</v>
          </cell>
          <cell r="I951" t="str">
            <v>00265</v>
          </cell>
          <cell r="J951" t="str">
            <v>03603553</v>
          </cell>
        </row>
        <row r="952">
          <cell r="A952">
            <v>3602423</v>
          </cell>
          <cell r="B952" t="str">
            <v>CASTILLO</v>
          </cell>
          <cell r="C952" t="str">
            <v>PALOMA</v>
          </cell>
          <cell r="D952" t="str">
            <v>RISORGIVE</v>
          </cell>
          <cell r="E952">
            <v>0</v>
          </cell>
          <cell r="F952">
            <v>2008</v>
          </cell>
          <cell r="G952">
            <v>0</v>
          </cell>
          <cell r="H952" t="str">
            <v>EF</v>
          </cell>
          <cell r="I952" t="str">
            <v>00031</v>
          </cell>
          <cell r="J952" t="str">
            <v>03602423</v>
          </cell>
        </row>
        <row r="953">
          <cell r="A953">
            <v>3603664</v>
          </cell>
          <cell r="B953" t="str">
            <v>CAVALLI</v>
          </cell>
          <cell r="C953" t="str">
            <v>GIULIA</v>
          </cell>
          <cell r="D953" t="str">
            <v>A.P.D. VALDAGNO</v>
          </cell>
          <cell r="E953">
            <v>0</v>
          </cell>
          <cell r="F953">
            <v>2007</v>
          </cell>
          <cell r="G953">
            <v>0</v>
          </cell>
          <cell r="H953" t="str">
            <v>EF</v>
          </cell>
          <cell r="I953" t="str">
            <v>00135</v>
          </cell>
          <cell r="J953" t="str">
            <v>03603664</v>
          </cell>
        </row>
        <row r="954">
          <cell r="A954">
            <v>3604869</v>
          </cell>
          <cell r="B954" t="str">
            <v>CERATO</v>
          </cell>
          <cell r="C954" t="str">
            <v>IRENE</v>
          </cell>
          <cell r="D954" t="str">
            <v>POLISPORTIVA SALF ALTOPADOVANA</v>
          </cell>
          <cell r="E954">
            <v>0</v>
          </cell>
          <cell r="F954">
            <v>2007</v>
          </cell>
          <cell r="G954">
            <v>0</v>
          </cell>
          <cell r="H954" t="str">
            <v>EF</v>
          </cell>
          <cell r="I954" t="str">
            <v>00145</v>
          </cell>
          <cell r="J954" t="str">
            <v>03604869</v>
          </cell>
        </row>
        <row r="955">
          <cell r="A955">
            <v>3603637</v>
          </cell>
          <cell r="B955" t="str">
            <v>CHIAPPIN</v>
          </cell>
          <cell r="C955" t="str">
            <v>ILARIA</v>
          </cell>
          <cell r="D955" t="str">
            <v>U.S. SUMMANO</v>
          </cell>
          <cell r="E955">
            <v>0</v>
          </cell>
          <cell r="F955">
            <v>2008</v>
          </cell>
          <cell r="G955">
            <v>0</v>
          </cell>
          <cell r="H955" t="str">
            <v>EF</v>
          </cell>
          <cell r="I955" t="str">
            <v>00137</v>
          </cell>
          <cell r="J955" t="str">
            <v>03603637</v>
          </cell>
        </row>
        <row r="956">
          <cell r="A956">
            <v>3603152</v>
          </cell>
          <cell r="B956" t="str">
            <v>CIANCHI</v>
          </cell>
          <cell r="C956" t="str">
            <v>CATERINA</v>
          </cell>
          <cell r="D956" t="str">
            <v>GRUPPO SPORTIVO ALPINI VICENZA</v>
          </cell>
          <cell r="E956">
            <v>0</v>
          </cell>
          <cell r="F956">
            <v>2008</v>
          </cell>
          <cell r="G956">
            <v>0</v>
          </cell>
          <cell r="H956" t="str">
            <v>EF</v>
          </cell>
          <cell r="I956" t="str">
            <v>00288</v>
          </cell>
          <cell r="J956" t="str">
            <v>03603152</v>
          </cell>
        </row>
        <row r="957">
          <cell r="A957">
            <v>3603639</v>
          </cell>
          <cell r="B957" t="str">
            <v>COMPARIN</v>
          </cell>
          <cell r="C957" t="str">
            <v>AURORA</v>
          </cell>
          <cell r="D957" t="str">
            <v>U.S. SUMMANO</v>
          </cell>
          <cell r="E957">
            <v>0</v>
          </cell>
          <cell r="F957">
            <v>2007</v>
          </cell>
          <cell r="G957">
            <v>0</v>
          </cell>
          <cell r="H957" t="str">
            <v>EF</v>
          </cell>
          <cell r="I957" t="str">
            <v>00137</v>
          </cell>
          <cell r="J957" t="str">
            <v>03603639</v>
          </cell>
        </row>
        <row r="958">
          <cell r="A958">
            <v>3603953</v>
          </cell>
          <cell r="B958" t="str">
            <v>COPIELLO</v>
          </cell>
          <cell r="C958" t="str">
            <v>SOFIA</v>
          </cell>
          <cell r="D958" t="str">
            <v>POLISPORTIVA DUEVILLE</v>
          </cell>
          <cell r="E958">
            <v>0</v>
          </cell>
          <cell r="F958">
            <v>2007</v>
          </cell>
          <cell r="G958">
            <v>0</v>
          </cell>
          <cell r="H958" t="str">
            <v>EF</v>
          </cell>
          <cell r="I958" t="str">
            <v>00112</v>
          </cell>
          <cell r="J958" t="str">
            <v>03603953</v>
          </cell>
        </row>
        <row r="959">
          <cell r="A959">
            <v>3602274</v>
          </cell>
          <cell r="B959" t="str">
            <v>COSTALUNGA</v>
          </cell>
          <cell r="C959" t="str">
            <v>KENSY</v>
          </cell>
          <cell r="D959" t="str">
            <v>POL. DIL. MONTECCHIO PRECALCINO</v>
          </cell>
          <cell r="E959">
            <v>0</v>
          </cell>
          <cell r="F959">
            <v>2007</v>
          </cell>
          <cell r="G959">
            <v>0</v>
          </cell>
          <cell r="H959" t="str">
            <v>EF</v>
          </cell>
          <cell r="I959" t="str">
            <v>00004</v>
          </cell>
          <cell r="J959" t="str">
            <v>03602274</v>
          </cell>
        </row>
        <row r="960">
          <cell r="A960">
            <v>3604113</v>
          </cell>
          <cell r="B960" t="str">
            <v>CULICI</v>
          </cell>
          <cell r="C960" t="str">
            <v>VITTORIA</v>
          </cell>
          <cell r="D960" t="str">
            <v>POLISPORTIVA DUEVILLE</v>
          </cell>
          <cell r="E960">
            <v>0</v>
          </cell>
          <cell r="F960">
            <v>2008</v>
          </cell>
          <cell r="G960">
            <v>0</v>
          </cell>
          <cell r="H960" t="str">
            <v>EF</v>
          </cell>
          <cell r="I960" t="str">
            <v>00112</v>
          </cell>
          <cell r="J960" t="str">
            <v>03604113</v>
          </cell>
        </row>
        <row r="961">
          <cell r="A961">
            <v>3603632</v>
          </cell>
          <cell r="B961" t="str">
            <v>DAL BOSCO</v>
          </cell>
          <cell r="C961" t="str">
            <v>EVA</v>
          </cell>
          <cell r="D961" t="str">
            <v>U.S. SUMMANO</v>
          </cell>
          <cell r="E961">
            <v>0</v>
          </cell>
          <cell r="F961">
            <v>2007</v>
          </cell>
          <cell r="G961">
            <v>0</v>
          </cell>
          <cell r="H961" t="str">
            <v>EF</v>
          </cell>
          <cell r="I961" t="str">
            <v>00137</v>
          </cell>
          <cell r="J961" t="str">
            <v>03603632</v>
          </cell>
        </row>
        <row r="962">
          <cell r="A962">
            <v>3603535</v>
          </cell>
          <cell r="B962" t="str">
            <v>DAL TOSO</v>
          </cell>
          <cell r="C962" t="str">
            <v>VERONICA</v>
          </cell>
          <cell r="D962" t="str">
            <v>ATLETICA UNION CREAZZO A.S.D.</v>
          </cell>
          <cell r="E962">
            <v>0</v>
          </cell>
          <cell r="F962">
            <v>2007</v>
          </cell>
          <cell r="G962">
            <v>0</v>
          </cell>
          <cell r="H962" t="str">
            <v>EF</v>
          </cell>
          <cell r="I962" t="str">
            <v>00101</v>
          </cell>
          <cell r="J962" t="str">
            <v>03603535</v>
          </cell>
        </row>
        <row r="963">
          <cell r="A963">
            <v>3603629</v>
          </cell>
          <cell r="B963" t="str">
            <v>DAL ZOTTO</v>
          </cell>
          <cell r="C963" t="str">
            <v>DELIA</v>
          </cell>
          <cell r="D963" t="str">
            <v>U.S. SUMMANO</v>
          </cell>
          <cell r="E963">
            <v>0</v>
          </cell>
          <cell r="F963">
            <v>2008</v>
          </cell>
          <cell r="G963">
            <v>0</v>
          </cell>
          <cell r="H963" t="str">
            <v>EF</v>
          </cell>
          <cell r="I963" t="str">
            <v>00137</v>
          </cell>
          <cell r="J963" t="str">
            <v>03603629</v>
          </cell>
        </row>
        <row r="964">
          <cell r="A964">
            <v>3605217</v>
          </cell>
          <cell r="B964" t="str">
            <v>DALLA POZZA</v>
          </cell>
          <cell r="C964" t="str">
            <v>SILVIA</v>
          </cell>
          <cell r="D964" t="str">
            <v>CSI ATLETICA COLLI BERICI A.S.D.</v>
          </cell>
          <cell r="E964">
            <v>0</v>
          </cell>
          <cell r="F964">
            <v>2008</v>
          </cell>
          <cell r="G964">
            <v>0</v>
          </cell>
          <cell r="H964" t="str">
            <v>EF</v>
          </cell>
          <cell r="I964" t="str">
            <v>00070</v>
          </cell>
          <cell r="J964" t="str">
            <v>03605217</v>
          </cell>
        </row>
        <row r="965">
          <cell r="A965">
            <v>3603801</v>
          </cell>
          <cell r="B965" t="str">
            <v>DALLA ROSA</v>
          </cell>
          <cell r="C965" t="str">
            <v>ANGELICA</v>
          </cell>
          <cell r="D965" t="str">
            <v>G.S. LEONICENA</v>
          </cell>
          <cell r="E965">
            <v>0</v>
          </cell>
          <cell r="F965">
            <v>2008</v>
          </cell>
          <cell r="G965">
            <v>0</v>
          </cell>
          <cell r="H965" t="str">
            <v>EF</v>
          </cell>
          <cell r="I965" t="str">
            <v>00136</v>
          </cell>
          <cell r="J965" t="str">
            <v>03603801</v>
          </cell>
        </row>
        <row r="966">
          <cell r="A966">
            <v>3603642</v>
          </cell>
          <cell r="B966" t="str">
            <v>DALLA VECCHIA</v>
          </cell>
          <cell r="C966" t="str">
            <v>ALICE</v>
          </cell>
          <cell r="D966" t="str">
            <v>U.S. SUMMANO</v>
          </cell>
          <cell r="E966">
            <v>0</v>
          </cell>
          <cell r="F966">
            <v>2008</v>
          </cell>
          <cell r="G966">
            <v>0</v>
          </cell>
          <cell r="H966" t="str">
            <v>EF</v>
          </cell>
          <cell r="I966" t="str">
            <v>00137</v>
          </cell>
          <cell r="J966" t="str">
            <v>03603642</v>
          </cell>
        </row>
        <row r="967">
          <cell r="A967">
            <v>3602473</v>
          </cell>
          <cell r="B967" t="str">
            <v>DAMBRUOSO</v>
          </cell>
          <cell r="C967" t="str">
            <v>BENEDETTA</v>
          </cell>
          <cell r="D967" t="str">
            <v>ATLETICA UNION CREAZZO A.S.D.</v>
          </cell>
          <cell r="E967">
            <v>0</v>
          </cell>
          <cell r="F967">
            <v>2008</v>
          </cell>
          <cell r="G967">
            <v>0</v>
          </cell>
          <cell r="H967" t="str">
            <v>EF</v>
          </cell>
          <cell r="I967" t="str">
            <v>00101</v>
          </cell>
          <cell r="J967" t="str">
            <v>03602473</v>
          </cell>
        </row>
        <row r="968">
          <cell r="A968">
            <v>3604017</v>
          </cell>
          <cell r="B968" t="str">
            <v>DELL'AGLIO</v>
          </cell>
          <cell r="C968" t="str">
            <v>GIORGIA ROSI</v>
          </cell>
          <cell r="D968" t="str">
            <v>POLISPORTIVA DUEVILLE</v>
          </cell>
          <cell r="E968">
            <v>0</v>
          </cell>
          <cell r="F968">
            <v>2007</v>
          </cell>
          <cell r="G968">
            <v>0</v>
          </cell>
          <cell r="H968" t="str">
            <v>EF</v>
          </cell>
          <cell r="I968" t="str">
            <v>00112</v>
          </cell>
          <cell r="J968" t="str">
            <v>03604017</v>
          </cell>
        </row>
        <row r="969">
          <cell r="A969">
            <v>3604428</v>
          </cell>
          <cell r="B969" t="str">
            <v>DI MASSIMO</v>
          </cell>
          <cell r="C969" t="str">
            <v>GIULIA</v>
          </cell>
          <cell r="D969" t="str">
            <v>POLISPORTIVA SALF ALTOPADOVANA</v>
          </cell>
          <cell r="E969">
            <v>0</v>
          </cell>
          <cell r="F969">
            <v>2007</v>
          </cell>
          <cell r="G969">
            <v>0</v>
          </cell>
          <cell r="H969" t="str">
            <v>EF</v>
          </cell>
          <cell r="I969" t="str">
            <v>00145</v>
          </cell>
          <cell r="J969" t="str">
            <v>03604428</v>
          </cell>
        </row>
        <row r="970">
          <cell r="A970">
            <v>3602480</v>
          </cell>
          <cell r="B970" t="str">
            <v>DICKENSON</v>
          </cell>
          <cell r="C970" t="str">
            <v>ERICA RAE</v>
          </cell>
          <cell r="D970" t="str">
            <v>ATLETICA UNION CREAZZO A.S.D.</v>
          </cell>
          <cell r="E970">
            <v>0</v>
          </cell>
          <cell r="F970">
            <v>2008</v>
          </cell>
          <cell r="G970">
            <v>0</v>
          </cell>
          <cell r="H970" t="str">
            <v>EF</v>
          </cell>
          <cell r="I970" t="str">
            <v>00101</v>
          </cell>
          <cell r="J970" t="str">
            <v>03602480</v>
          </cell>
        </row>
        <row r="971">
          <cell r="A971">
            <v>3602602</v>
          </cell>
          <cell r="B971" t="str">
            <v>FACIN</v>
          </cell>
          <cell r="C971" t="str">
            <v>VERONICA</v>
          </cell>
          <cell r="D971" t="str">
            <v>ATLETICA MONTECCHIO MAGGIORE</v>
          </cell>
          <cell r="E971">
            <v>0</v>
          </cell>
          <cell r="F971">
            <v>2008</v>
          </cell>
          <cell r="G971">
            <v>0</v>
          </cell>
          <cell r="H971" t="str">
            <v>EF</v>
          </cell>
          <cell r="I971" t="str">
            <v>00346</v>
          </cell>
          <cell r="J971" t="str">
            <v>03602602</v>
          </cell>
        </row>
        <row r="972">
          <cell r="A972">
            <v>3602487</v>
          </cell>
          <cell r="B972" t="str">
            <v>FAEDO</v>
          </cell>
          <cell r="C972" t="str">
            <v>SARA</v>
          </cell>
          <cell r="D972" t="str">
            <v>ATLETICA UNION CREAZZO A.S.D.</v>
          </cell>
          <cell r="E972">
            <v>0</v>
          </cell>
          <cell r="F972">
            <v>2007</v>
          </cell>
          <cell r="G972">
            <v>0</v>
          </cell>
          <cell r="H972" t="str">
            <v>EF</v>
          </cell>
          <cell r="I972" t="str">
            <v>00101</v>
          </cell>
          <cell r="J972" t="str">
            <v>03602487</v>
          </cell>
        </row>
        <row r="973">
          <cell r="A973">
            <v>3604877</v>
          </cell>
          <cell r="B973" t="str">
            <v>FERRONATO</v>
          </cell>
          <cell r="C973" t="str">
            <v>GAIA</v>
          </cell>
          <cell r="D973" t="str">
            <v>POLISPORTIVA SALF ALTOPADOVANA</v>
          </cell>
          <cell r="E973">
            <v>0</v>
          </cell>
          <cell r="F973">
            <v>2007</v>
          </cell>
          <cell r="G973">
            <v>0</v>
          </cell>
          <cell r="H973" t="str">
            <v>EF</v>
          </cell>
          <cell r="I973" t="str">
            <v>00145</v>
          </cell>
          <cell r="J973" t="str">
            <v>03604877</v>
          </cell>
        </row>
        <row r="974">
          <cell r="A974">
            <v>3603342</v>
          </cell>
          <cell r="B974" t="str">
            <v>FIN</v>
          </cell>
          <cell r="C974" t="str">
            <v>NORAH</v>
          </cell>
          <cell r="D974" t="str">
            <v>ATLETICA VALCHIAMPO</v>
          </cell>
          <cell r="E974">
            <v>0</v>
          </cell>
          <cell r="F974">
            <v>2007</v>
          </cell>
          <cell r="G974">
            <v>0</v>
          </cell>
          <cell r="H974" t="str">
            <v>EF</v>
          </cell>
          <cell r="I974" t="str">
            <v>00140</v>
          </cell>
          <cell r="J974" t="str">
            <v>03603342</v>
          </cell>
        </row>
        <row r="975">
          <cell r="A975">
            <v>3603693</v>
          </cell>
          <cell r="B975" t="str">
            <v>FIORASO</v>
          </cell>
          <cell r="C975" t="str">
            <v>TERESA</v>
          </cell>
          <cell r="D975" t="str">
            <v>A.P.D. VALDAGNO</v>
          </cell>
          <cell r="E975">
            <v>0</v>
          </cell>
          <cell r="F975">
            <v>2008</v>
          </cell>
          <cell r="G975">
            <v>0</v>
          </cell>
          <cell r="H975" t="str">
            <v>EF</v>
          </cell>
          <cell r="I975" t="str">
            <v>00135</v>
          </cell>
          <cell r="J975" t="str">
            <v>03603693</v>
          </cell>
        </row>
        <row r="976">
          <cell r="A976">
            <v>3602604</v>
          </cell>
          <cell r="B976" t="str">
            <v>FOLCO</v>
          </cell>
          <cell r="C976" t="str">
            <v>LISA</v>
          </cell>
          <cell r="D976" t="str">
            <v>ATLETICA MONTECCHIO MAGGIORE</v>
          </cell>
          <cell r="E976">
            <v>0</v>
          </cell>
          <cell r="F976">
            <v>2007</v>
          </cell>
          <cell r="G976">
            <v>0</v>
          </cell>
          <cell r="H976" t="str">
            <v>EF</v>
          </cell>
          <cell r="I976" t="str">
            <v>00346</v>
          </cell>
          <cell r="J976" t="str">
            <v>03602604</v>
          </cell>
        </row>
        <row r="977">
          <cell r="A977">
            <v>3604359</v>
          </cell>
          <cell r="B977" t="str">
            <v>FRACASSO</v>
          </cell>
          <cell r="C977" t="str">
            <v>VITTORIA</v>
          </cell>
          <cell r="D977" t="str">
            <v>AMICI DELL'ATLETICA VICENZA</v>
          </cell>
          <cell r="E977">
            <v>0</v>
          </cell>
          <cell r="F977">
            <v>2007</v>
          </cell>
          <cell r="G977">
            <v>0</v>
          </cell>
          <cell r="H977" t="str">
            <v>EF</v>
          </cell>
          <cell r="I977" t="str">
            <v>00265</v>
          </cell>
          <cell r="J977" t="str">
            <v>03604359</v>
          </cell>
        </row>
        <row r="978">
          <cell r="A978">
            <v>3602394</v>
          </cell>
          <cell r="B978" t="str">
            <v>FRASSON</v>
          </cell>
          <cell r="C978" t="str">
            <v>SIRI</v>
          </cell>
          <cell r="D978" t="str">
            <v>RISORGIVE</v>
          </cell>
          <cell r="E978">
            <v>0</v>
          </cell>
          <cell r="F978">
            <v>2007</v>
          </cell>
          <cell r="G978">
            <v>0</v>
          </cell>
          <cell r="H978" t="str">
            <v>EF</v>
          </cell>
          <cell r="I978" t="str">
            <v>00031</v>
          </cell>
          <cell r="J978" t="str">
            <v>03602394</v>
          </cell>
        </row>
        <row r="979">
          <cell r="A979">
            <v>3602497</v>
          </cell>
          <cell r="B979" t="str">
            <v>GAIANIGO</v>
          </cell>
          <cell r="C979" t="str">
            <v>GIOIA</v>
          </cell>
          <cell r="D979" t="str">
            <v>ATLETICA UNION CREAZZO A.S.D.</v>
          </cell>
          <cell r="E979">
            <v>0</v>
          </cell>
          <cell r="F979">
            <v>2008</v>
          </cell>
          <cell r="G979">
            <v>0</v>
          </cell>
          <cell r="H979" t="str">
            <v>EF</v>
          </cell>
          <cell r="I979" t="str">
            <v>00101</v>
          </cell>
          <cell r="J979" t="str">
            <v>03602497</v>
          </cell>
        </row>
        <row r="980">
          <cell r="A980">
            <v>3603694</v>
          </cell>
          <cell r="B980" t="str">
            <v>GAICHE</v>
          </cell>
          <cell r="C980" t="str">
            <v>EMMA</v>
          </cell>
          <cell r="D980" t="str">
            <v>A.P.D. VALDAGNO</v>
          </cell>
          <cell r="E980">
            <v>0</v>
          </cell>
          <cell r="F980">
            <v>2008</v>
          </cell>
          <cell r="G980">
            <v>0</v>
          </cell>
          <cell r="H980" t="str">
            <v>EF</v>
          </cell>
          <cell r="I980" t="str">
            <v>00135</v>
          </cell>
          <cell r="J980" t="str">
            <v>03603694</v>
          </cell>
        </row>
        <row r="981">
          <cell r="A981">
            <v>3603695</v>
          </cell>
          <cell r="B981" t="str">
            <v>GAICHE</v>
          </cell>
          <cell r="C981" t="str">
            <v>ILENIA</v>
          </cell>
          <cell r="D981" t="str">
            <v>A.P.D. VALDAGNO</v>
          </cell>
          <cell r="E981">
            <v>0</v>
          </cell>
          <cell r="F981">
            <v>2008</v>
          </cell>
          <cell r="G981">
            <v>0</v>
          </cell>
          <cell r="H981" t="str">
            <v>EF</v>
          </cell>
          <cell r="I981" t="str">
            <v>00135</v>
          </cell>
          <cell r="J981" t="str">
            <v>03603695</v>
          </cell>
        </row>
        <row r="982">
          <cell r="A982">
            <v>3603253</v>
          </cell>
          <cell r="B982" t="str">
            <v>GANDIN SANSON</v>
          </cell>
          <cell r="C982" t="str">
            <v>SOFIA</v>
          </cell>
          <cell r="D982" t="str">
            <v>ATLETICA TRISSINO</v>
          </cell>
          <cell r="E982">
            <v>0</v>
          </cell>
          <cell r="F982">
            <v>2007</v>
          </cell>
          <cell r="G982">
            <v>0</v>
          </cell>
          <cell r="H982" t="str">
            <v>EF</v>
          </cell>
          <cell r="I982" t="str">
            <v>00230</v>
          </cell>
          <cell r="J982" t="str">
            <v>03603253</v>
          </cell>
        </row>
        <row r="983">
          <cell r="A983">
            <v>3602501</v>
          </cell>
          <cell r="B983" t="str">
            <v>GARBIN</v>
          </cell>
          <cell r="C983" t="str">
            <v>CHIARA</v>
          </cell>
          <cell r="D983" t="str">
            <v>ATLETICA UNION CREAZZO A.S.D.</v>
          </cell>
          <cell r="E983">
            <v>0</v>
          </cell>
          <cell r="F983">
            <v>2008</v>
          </cell>
          <cell r="G983">
            <v>0</v>
          </cell>
          <cell r="H983" t="str">
            <v>EF</v>
          </cell>
          <cell r="I983" t="str">
            <v>00101</v>
          </cell>
          <cell r="J983" t="str">
            <v>03602501</v>
          </cell>
        </row>
        <row r="984">
          <cell r="A984">
            <v>3602888</v>
          </cell>
          <cell r="B984" t="str">
            <v>GARDELLIN</v>
          </cell>
          <cell r="C984" t="str">
            <v>ELEONORA</v>
          </cell>
          <cell r="D984" t="str">
            <v>SPAZI VERDI</v>
          </cell>
          <cell r="E984">
            <v>0</v>
          </cell>
          <cell r="F984">
            <v>2008</v>
          </cell>
          <cell r="G984">
            <v>0</v>
          </cell>
          <cell r="H984" t="str">
            <v>EF</v>
          </cell>
          <cell r="I984" t="str">
            <v>00298</v>
          </cell>
          <cell r="J984" t="str">
            <v>03602888</v>
          </cell>
        </row>
        <row r="985">
          <cell r="A985">
            <v>3604050</v>
          </cell>
          <cell r="B985" t="str">
            <v>GASPAROTTO</v>
          </cell>
          <cell r="C985" t="str">
            <v>MATILDE</v>
          </cell>
          <cell r="D985" t="str">
            <v>U.S. SUMMANO</v>
          </cell>
          <cell r="E985">
            <v>0</v>
          </cell>
          <cell r="F985">
            <v>2008</v>
          </cell>
          <cell r="G985">
            <v>0</v>
          </cell>
          <cell r="H985" t="str">
            <v>EF</v>
          </cell>
          <cell r="I985" t="str">
            <v>00137</v>
          </cell>
          <cell r="J985" t="str">
            <v>03604050</v>
          </cell>
        </row>
        <row r="986">
          <cell r="A986">
            <v>3602607</v>
          </cell>
          <cell r="B986" t="str">
            <v>GENTILIN</v>
          </cell>
          <cell r="C986" t="str">
            <v>ANNA</v>
          </cell>
          <cell r="D986" t="str">
            <v>ATLETICA MONTECCHIO MAGGIORE</v>
          </cell>
          <cell r="E986">
            <v>0</v>
          </cell>
          <cell r="F986">
            <v>2007</v>
          </cell>
          <cell r="G986">
            <v>0</v>
          </cell>
          <cell r="H986" t="str">
            <v>EF</v>
          </cell>
          <cell r="I986" t="str">
            <v>00346</v>
          </cell>
          <cell r="J986" t="str">
            <v>03602607</v>
          </cell>
        </row>
        <row r="987">
          <cell r="A987">
            <v>3604277</v>
          </cell>
          <cell r="B987" t="str">
            <v>GIACOMAZZI</v>
          </cell>
          <cell r="C987" t="str">
            <v>ZOE</v>
          </cell>
          <cell r="D987" t="str">
            <v>RISORGIVE</v>
          </cell>
          <cell r="E987">
            <v>0</v>
          </cell>
          <cell r="F987">
            <v>2007</v>
          </cell>
          <cell r="G987">
            <v>0</v>
          </cell>
          <cell r="H987" t="str">
            <v>EF</v>
          </cell>
          <cell r="I987" t="str">
            <v>00031</v>
          </cell>
          <cell r="J987" t="str">
            <v>03604277</v>
          </cell>
        </row>
        <row r="988">
          <cell r="A988">
            <v>3603638</v>
          </cell>
          <cell r="B988" t="str">
            <v>GOLIN</v>
          </cell>
          <cell r="C988" t="str">
            <v>MADDALENA</v>
          </cell>
          <cell r="D988" t="str">
            <v>U.S. SUMMANO</v>
          </cell>
          <cell r="E988">
            <v>0</v>
          </cell>
          <cell r="F988">
            <v>2008</v>
          </cell>
          <cell r="G988">
            <v>0</v>
          </cell>
          <cell r="H988" t="str">
            <v>EF</v>
          </cell>
          <cell r="I988" t="str">
            <v>00137</v>
          </cell>
          <cell r="J988" t="str">
            <v>03603638</v>
          </cell>
        </row>
        <row r="989">
          <cell r="A989">
            <v>3604463</v>
          </cell>
          <cell r="B989" t="str">
            <v>GRABOVAC</v>
          </cell>
          <cell r="C989" t="str">
            <v>MARIJA</v>
          </cell>
          <cell r="D989" t="str">
            <v>SPAZI VERDI</v>
          </cell>
          <cell r="E989">
            <v>0</v>
          </cell>
          <cell r="F989">
            <v>2007</v>
          </cell>
          <cell r="G989">
            <v>0</v>
          </cell>
          <cell r="H989" t="str">
            <v>EF</v>
          </cell>
          <cell r="I989" t="str">
            <v>00298</v>
          </cell>
          <cell r="J989" t="str">
            <v>03604463</v>
          </cell>
        </row>
        <row r="990">
          <cell r="A990">
            <v>3606906</v>
          </cell>
          <cell r="B990" t="str">
            <v>HORATZ</v>
          </cell>
          <cell r="C990" t="str">
            <v>VITTORIA</v>
          </cell>
          <cell r="D990" t="str">
            <v>CSI ATLETICA COLLI BERICI A.S.D.</v>
          </cell>
          <cell r="E990">
            <v>0</v>
          </cell>
          <cell r="F990">
            <v>2007</v>
          </cell>
          <cell r="G990">
            <v>0</v>
          </cell>
          <cell r="H990" t="str">
            <v>EF</v>
          </cell>
          <cell r="I990" t="str">
            <v>00070</v>
          </cell>
          <cell r="J990" t="str">
            <v>03606906</v>
          </cell>
        </row>
        <row r="991">
          <cell r="A991">
            <v>3604145</v>
          </cell>
          <cell r="B991" t="str">
            <v>HOTI</v>
          </cell>
          <cell r="C991" t="str">
            <v>ERONA</v>
          </cell>
          <cell r="D991" t="str">
            <v>C.S.I. TEZZE SUL BRENTA</v>
          </cell>
          <cell r="E991">
            <v>0</v>
          </cell>
          <cell r="F991">
            <v>2007</v>
          </cell>
          <cell r="G991">
            <v>0</v>
          </cell>
          <cell r="H991" t="str">
            <v>EF</v>
          </cell>
          <cell r="I991" t="str">
            <v>00134</v>
          </cell>
          <cell r="J991" t="str">
            <v>03604145</v>
          </cell>
        </row>
        <row r="992">
          <cell r="A992">
            <v>3604727</v>
          </cell>
          <cell r="B992" t="str">
            <v>KAUR</v>
          </cell>
          <cell r="C992" t="str">
            <v>SUKHMEET</v>
          </cell>
          <cell r="D992" t="str">
            <v>C.S.I. TEZZE SUL BRENTA</v>
          </cell>
          <cell r="E992">
            <v>0</v>
          </cell>
          <cell r="F992">
            <v>2007</v>
          </cell>
          <cell r="G992">
            <v>0</v>
          </cell>
          <cell r="H992" t="str">
            <v>EF</v>
          </cell>
          <cell r="I992" t="str">
            <v>00134</v>
          </cell>
          <cell r="J992" t="str">
            <v>03604727</v>
          </cell>
        </row>
        <row r="993">
          <cell r="A993">
            <v>3603600</v>
          </cell>
          <cell r="B993" t="str">
            <v>LA CORTE</v>
          </cell>
          <cell r="C993" t="str">
            <v>VERONICA</v>
          </cell>
          <cell r="D993" t="str">
            <v>AMICI DELL'ATLETICA VICENZA</v>
          </cell>
          <cell r="E993">
            <v>0</v>
          </cell>
          <cell r="F993">
            <v>2007</v>
          </cell>
          <cell r="G993">
            <v>0</v>
          </cell>
          <cell r="H993" t="str">
            <v>EF</v>
          </cell>
          <cell r="I993" t="str">
            <v>00265</v>
          </cell>
          <cell r="J993" t="str">
            <v>03603600</v>
          </cell>
        </row>
        <row r="994">
          <cell r="A994">
            <v>3605778</v>
          </cell>
          <cell r="B994" t="str">
            <v>LAKOUIR</v>
          </cell>
          <cell r="C994" t="str">
            <v>KAWTAR</v>
          </cell>
          <cell r="D994" t="str">
            <v>CSI ATLETICA COLLI BERICI A.S.D.</v>
          </cell>
          <cell r="E994">
            <v>0</v>
          </cell>
          <cell r="F994">
            <v>2007</v>
          </cell>
          <cell r="G994">
            <v>0</v>
          </cell>
          <cell r="H994" t="str">
            <v>EF</v>
          </cell>
          <cell r="I994" t="str">
            <v>00070</v>
          </cell>
          <cell r="J994" t="str">
            <v>03605778</v>
          </cell>
        </row>
        <row r="995">
          <cell r="A995">
            <v>3602508</v>
          </cell>
          <cell r="B995" t="str">
            <v>LEGUMI</v>
          </cell>
          <cell r="C995" t="str">
            <v>EMILIA</v>
          </cell>
          <cell r="D995" t="str">
            <v>ATLETICA UNION CREAZZO A.S.D.</v>
          </cell>
          <cell r="E995">
            <v>0</v>
          </cell>
          <cell r="F995">
            <v>2007</v>
          </cell>
          <cell r="G995">
            <v>0</v>
          </cell>
          <cell r="H995" t="str">
            <v>EF</v>
          </cell>
          <cell r="I995" t="str">
            <v>00101</v>
          </cell>
          <cell r="J995" t="str">
            <v>03602508</v>
          </cell>
        </row>
        <row r="996">
          <cell r="A996">
            <v>3603574</v>
          </cell>
          <cell r="B996" t="str">
            <v>LONGHI</v>
          </cell>
          <cell r="C996" t="str">
            <v>SARA</v>
          </cell>
          <cell r="D996" t="str">
            <v>AMICI DELL'ATLETICA VICENZA</v>
          </cell>
          <cell r="E996">
            <v>0</v>
          </cell>
          <cell r="F996">
            <v>2007</v>
          </cell>
          <cell r="G996">
            <v>0</v>
          </cell>
          <cell r="H996" t="str">
            <v>EF</v>
          </cell>
          <cell r="I996" t="str">
            <v>00265</v>
          </cell>
          <cell r="J996" t="str">
            <v>03603574</v>
          </cell>
        </row>
        <row r="997">
          <cell r="A997">
            <v>3602399</v>
          </cell>
          <cell r="B997" t="str">
            <v>MACCA'</v>
          </cell>
          <cell r="C997" t="str">
            <v>SARA</v>
          </cell>
          <cell r="D997" t="str">
            <v>RISORGIVE</v>
          </cell>
          <cell r="E997">
            <v>0</v>
          </cell>
          <cell r="F997">
            <v>2007</v>
          </cell>
          <cell r="G997">
            <v>0</v>
          </cell>
          <cell r="H997" t="str">
            <v>EF</v>
          </cell>
          <cell r="I997" t="str">
            <v>00031</v>
          </cell>
          <cell r="J997" t="str">
            <v>03602399</v>
          </cell>
        </row>
        <row r="998">
          <cell r="A998">
            <v>3606339</v>
          </cell>
          <cell r="B998" t="str">
            <v>MALAGUTTI</v>
          </cell>
          <cell r="C998" t="str">
            <v>ALESSIA</v>
          </cell>
          <cell r="D998" t="str">
            <v>AMICI DELL'ATLETICA VICENZA</v>
          </cell>
          <cell r="E998">
            <v>0</v>
          </cell>
          <cell r="F998">
            <v>2007</v>
          </cell>
          <cell r="G998">
            <v>0</v>
          </cell>
          <cell r="H998" t="str">
            <v>EF</v>
          </cell>
          <cell r="I998" t="str">
            <v>00265</v>
          </cell>
          <cell r="J998" t="str">
            <v>03606339</v>
          </cell>
        </row>
        <row r="999">
          <cell r="A999">
            <v>3602517</v>
          </cell>
          <cell r="B999" t="str">
            <v>MARCHESE</v>
          </cell>
          <cell r="C999" t="str">
            <v>ELISABETTA</v>
          </cell>
          <cell r="D999" t="str">
            <v>ATLETICA UNION CREAZZO A.S.D.</v>
          </cell>
          <cell r="E999">
            <v>0</v>
          </cell>
          <cell r="F999">
            <v>2008</v>
          </cell>
          <cell r="G999">
            <v>0</v>
          </cell>
          <cell r="H999" t="str">
            <v>EF</v>
          </cell>
          <cell r="I999" t="str">
            <v>00101</v>
          </cell>
          <cell r="J999" t="str">
            <v>03602517</v>
          </cell>
        </row>
        <row r="1000">
          <cell r="A1000">
            <v>3603151</v>
          </cell>
          <cell r="B1000" t="str">
            <v>MARCHESINI</v>
          </cell>
          <cell r="C1000" t="str">
            <v>MATILDA</v>
          </cell>
          <cell r="D1000" t="str">
            <v>GRUPPO SPORTIVO ALPINI VICENZA</v>
          </cell>
          <cell r="E1000">
            <v>0</v>
          </cell>
          <cell r="F1000">
            <v>2007</v>
          </cell>
          <cell r="G1000">
            <v>0</v>
          </cell>
          <cell r="H1000" t="str">
            <v>EF</v>
          </cell>
          <cell r="I1000" t="str">
            <v>00288</v>
          </cell>
          <cell r="J1000" t="str">
            <v>03603151</v>
          </cell>
        </row>
        <row r="1001">
          <cell r="A1001">
            <v>3604875</v>
          </cell>
          <cell r="B1001" t="str">
            <v>MARTINELLI</v>
          </cell>
          <cell r="C1001" t="str">
            <v>VALENTINA</v>
          </cell>
          <cell r="D1001" t="str">
            <v>POLISPORTIVA SALF ALTOPADOVANA</v>
          </cell>
          <cell r="E1001">
            <v>0</v>
          </cell>
          <cell r="F1001">
            <v>2008</v>
          </cell>
          <cell r="G1001">
            <v>0</v>
          </cell>
          <cell r="H1001" t="str">
            <v>EF</v>
          </cell>
          <cell r="I1001" t="str">
            <v>00145</v>
          </cell>
          <cell r="J1001" t="str">
            <v>03604875</v>
          </cell>
        </row>
        <row r="1002">
          <cell r="A1002">
            <v>3602894</v>
          </cell>
          <cell r="B1002" t="str">
            <v>MARZARO</v>
          </cell>
          <cell r="C1002" t="str">
            <v>CHIARA</v>
          </cell>
          <cell r="D1002" t="str">
            <v>SPAZI VERDI</v>
          </cell>
          <cell r="E1002">
            <v>0</v>
          </cell>
          <cell r="F1002">
            <v>2008</v>
          </cell>
          <cell r="G1002">
            <v>0</v>
          </cell>
          <cell r="H1002" t="str">
            <v>EF</v>
          </cell>
          <cell r="I1002" t="str">
            <v>00298</v>
          </cell>
          <cell r="J1002" t="str">
            <v>03602894</v>
          </cell>
        </row>
        <row r="1003">
          <cell r="A1003">
            <v>3604306</v>
          </cell>
          <cell r="B1003" t="str">
            <v>MASCIA</v>
          </cell>
          <cell r="C1003" t="str">
            <v>ELISABETTA</v>
          </cell>
          <cell r="D1003" t="str">
            <v>AMICI DELL'ATLETICA VICENZA</v>
          </cell>
          <cell r="E1003">
            <v>0</v>
          </cell>
          <cell r="F1003">
            <v>2007</v>
          </cell>
          <cell r="G1003">
            <v>0</v>
          </cell>
          <cell r="H1003" t="str">
            <v>EF</v>
          </cell>
          <cell r="I1003" t="str">
            <v>00265</v>
          </cell>
          <cell r="J1003" t="str">
            <v>03604306</v>
          </cell>
        </row>
        <row r="1004">
          <cell r="A1004">
            <v>3603255</v>
          </cell>
          <cell r="B1004" t="str">
            <v>MASSIGNANI</v>
          </cell>
          <cell r="C1004" t="str">
            <v>NICOLE</v>
          </cell>
          <cell r="D1004" t="str">
            <v>ATLETICA TRISSINO</v>
          </cell>
          <cell r="E1004">
            <v>0</v>
          </cell>
          <cell r="F1004">
            <v>2007</v>
          </cell>
          <cell r="G1004">
            <v>0</v>
          </cell>
          <cell r="H1004" t="str">
            <v>EF</v>
          </cell>
          <cell r="I1004" t="str">
            <v>00230</v>
          </cell>
          <cell r="J1004" t="str">
            <v>03603255</v>
          </cell>
        </row>
        <row r="1005">
          <cell r="A1005">
            <v>3606115</v>
          </cell>
          <cell r="B1005" t="str">
            <v>MILAN</v>
          </cell>
          <cell r="C1005" t="str">
            <v>ALICE</v>
          </cell>
          <cell r="D1005" t="str">
            <v>SPAZI VERDI</v>
          </cell>
          <cell r="E1005">
            <v>0</v>
          </cell>
          <cell r="F1005">
            <v>2007</v>
          </cell>
          <cell r="G1005">
            <v>0</v>
          </cell>
          <cell r="H1005" t="str">
            <v>EF</v>
          </cell>
          <cell r="I1005" t="str">
            <v>00298</v>
          </cell>
          <cell r="J1005" t="str">
            <v>03606115</v>
          </cell>
        </row>
        <row r="1006">
          <cell r="A1006">
            <v>3602400</v>
          </cell>
          <cell r="B1006" t="str">
            <v>MIOLA</v>
          </cell>
          <cell r="C1006" t="str">
            <v>ANNA MARIA</v>
          </cell>
          <cell r="D1006" t="str">
            <v>RISORGIVE</v>
          </cell>
          <cell r="E1006">
            <v>0</v>
          </cell>
          <cell r="F1006">
            <v>2007</v>
          </cell>
          <cell r="G1006">
            <v>0</v>
          </cell>
          <cell r="H1006" t="str">
            <v>EF</v>
          </cell>
          <cell r="I1006" t="str">
            <v>00031</v>
          </cell>
          <cell r="J1006" t="str">
            <v>03602400</v>
          </cell>
        </row>
        <row r="1007">
          <cell r="A1007">
            <v>3603196</v>
          </cell>
          <cell r="B1007" t="str">
            <v>NASSI</v>
          </cell>
          <cell r="C1007" t="str">
            <v>ILARIA</v>
          </cell>
          <cell r="D1007" t="str">
            <v>AMICI DELL'ATLETICA VICENZA</v>
          </cell>
          <cell r="E1007">
            <v>0</v>
          </cell>
          <cell r="F1007">
            <v>2007</v>
          </cell>
          <cell r="G1007">
            <v>0</v>
          </cell>
          <cell r="H1007" t="str">
            <v>EF</v>
          </cell>
          <cell r="I1007" t="str">
            <v>00265</v>
          </cell>
          <cell r="J1007" t="str">
            <v>03603196</v>
          </cell>
        </row>
        <row r="1008">
          <cell r="A1008">
            <v>3604308</v>
          </cell>
          <cell r="B1008" t="str">
            <v>ORSO</v>
          </cell>
          <cell r="C1008" t="str">
            <v>EMMA</v>
          </cell>
          <cell r="D1008" t="str">
            <v>AMICI DELL'ATLETICA VICENZA</v>
          </cell>
          <cell r="E1008">
            <v>0</v>
          </cell>
          <cell r="F1008">
            <v>2007</v>
          </cell>
          <cell r="G1008">
            <v>0</v>
          </cell>
          <cell r="H1008" t="str">
            <v>EF</v>
          </cell>
          <cell r="I1008" t="str">
            <v>00265</v>
          </cell>
          <cell r="J1008" t="str">
            <v>03604308</v>
          </cell>
        </row>
        <row r="1009">
          <cell r="A1009">
            <v>3602525</v>
          </cell>
          <cell r="B1009" t="str">
            <v>PALA</v>
          </cell>
          <cell r="C1009" t="str">
            <v>GINEVRA</v>
          </cell>
          <cell r="D1009" t="str">
            <v>ATLETICA UNION CREAZZO A.S.D.</v>
          </cell>
          <cell r="E1009">
            <v>0</v>
          </cell>
          <cell r="F1009">
            <v>2008</v>
          </cell>
          <cell r="G1009">
            <v>0</v>
          </cell>
          <cell r="H1009" t="str">
            <v>EF</v>
          </cell>
          <cell r="I1009" t="str">
            <v>00101</v>
          </cell>
          <cell r="J1009" t="str">
            <v>03602525</v>
          </cell>
        </row>
        <row r="1010">
          <cell r="A1010">
            <v>3603812</v>
          </cell>
          <cell r="B1010" t="str">
            <v>PANAROTTO</v>
          </cell>
          <cell r="C1010" t="str">
            <v>SILVIA</v>
          </cell>
          <cell r="D1010" t="str">
            <v>G.S. LEONICENA</v>
          </cell>
          <cell r="E1010">
            <v>0</v>
          </cell>
          <cell r="F1010">
            <v>2008</v>
          </cell>
          <cell r="G1010">
            <v>0</v>
          </cell>
          <cell r="H1010" t="str">
            <v>EF</v>
          </cell>
          <cell r="I1010" t="str">
            <v>00136</v>
          </cell>
          <cell r="J1010" t="str">
            <v>03603812</v>
          </cell>
        </row>
        <row r="1011">
          <cell r="A1011">
            <v>3603813</v>
          </cell>
          <cell r="B1011" t="str">
            <v>PANOZZO</v>
          </cell>
          <cell r="C1011" t="str">
            <v>ILARIA</v>
          </cell>
          <cell r="D1011" t="str">
            <v>G.S. LEONICENA</v>
          </cell>
          <cell r="E1011">
            <v>0</v>
          </cell>
          <cell r="F1011">
            <v>2008</v>
          </cell>
          <cell r="G1011">
            <v>0</v>
          </cell>
          <cell r="H1011" t="str">
            <v>EF</v>
          </cell>
          <cell r="I1011" t="str">
            <v>00136</v>
          </cell>
          <cell r="J1011" t="str">
            <v>03603813</v>
          </cell>
        </row>
        <row r="1012">
          <cell r="A1012">
            <v>3604117</v>
          </cell>
          <cell r="B1012" t="str">
            <v>PANOZZO</v>
          </cell>
          <cell r="C1012" t="str">
            <v>MARIA</v>
          </cell>
          <cell r="D1012" t="str">
            <v>POLISPORTIVA DUEVILLE</v>
          </cell>
          <cell r="E1012">
            <v>0</v>
          </cell>
          <cell r="F1012">
            <v>2008</v>
          </cell>
          <cell r="G1012">
            <v>0</v>
          </cell>
          <cell r="H1012" t="str">
            <v>EF</v>
          </cell>
          <cell r="I1012" t="str">
            <v>00112</v>
          </cell>
          <cell r="J1012" t="str">
            <v>03604117</v>
          </cell>
        </row>
        <row r="1013">
          <cell r="A1013">
            <v>3604099</v>
          </cell>
          <cell r="B1013" t="str">
            <v>PASTORI</v>
          </cell>
          <cell r="C1013" t="str">
            <v>ELETTRA</v>
          </cell>
          <cell r="D1013" t="str">
            <v>POLISPORTIVA DUEVILLE</v>
          </cell>
          <cell r="E1013">
            <v>0</v>
          </cell>
          <cell r="F1013">
            <v>2007</v>
          </cell>
          <cell r="G1013">
            <v>0</v>
          </cell>
          <cell r="H1013" t="str">
            <v>EF</v>
          </cell>
          <cell r="I1013" t="str">
            <v>00112</v>
          </cell>
          <cell r="J1013" t="str">
            <v>03604099</v>
          </cell>
        </row>
        <row r="1014">
          <cell r="A1014">
            <v>3602421</v>
          </cell>
          <cell r="B1014" t="str">
            <v>PEDRON</v>
          </cell>
          <cell r="C1014" t="str">
            <v>ALESSIA</v>
          </cell>
          <cell r="D1014" t="str">
            <v>RISORGIVE</v>
          </cell>
          <cell r="E1014">
            <v>0</v>
          </cell>
          <cell r="F1014">
            <v>2007</v>
          </cell>
          <cell r="G1014">
            <v>0</v>
          </cell>
          <cell r="H1014" t="str">
            <v>EF</v>
          </cell>
          <cell r="I1014" t="str">
            <v>00031</v>
          </cell>
          <cell r="J1014" t="str">
            <v>03602421</v>
          </cell>
        </row>
        <row r="1015">
          <cell r="A1015">
            <v>3604141</v>
          </cell>
          <cell r="B1015" t="str">
            <v>PELLANDA</v>
          </cell>
          <cell r="C1015" t="str">
            <v>LETIZIA</v>
          </cell>
          <cell r="D1015" t="str">
            <v>C.S.I. TEZZE SUL BRENTA</v>
          </cell>
          <cell r="E1015">
            <v>0</v>
          </cell>
          <cell r="F1015">
            <v>2007</v>
          </cell>
          <cell r="G1015">
            <v>0</v>
          </cell>
          <cell r="H1015" t="str">
            <v>EF</v>
          </cell>
          <cell r="I1015" t="str">
            <v>00134</v>
          </cell>
          <cell r="J1015" t="str">
            <v>03604141</v>
          </cell>
        </row>
        <row r="1016">
          <cell r="A1016">
            <v>3604872</v>
          </cell>
          <cell r="B1016" t="str">
            <v>PERIN</v>
          </cell>
          <cell r="C1016" t="str">
            <v>GAIA</v>
          </cell>
          <cell r="D1016" t="str">
            <v>POLISPORTIVA SALF ALTOPADOVANA</v>
          </cell>
          <cell r="E1016">
            <v>0</v>
          </cell>
          <cell r="F1016">
            <v>2008</v>
          </cell>
          <cell r="G1016">
            <v>0</v>
          </cell>
          <cell r="H1016" t="str">
            <v>EF</v>
          </cell>
          <cell r="I1016" t="str">
            <v>00145</v>
          </cell>
          <cell r="J1016" t="str">
            <v>03604872</v>
          </cell>
        </row>
        <row r="1017">
          <cell r="A1017">
            <v>3603814</v>
          </cell>
          <cell r="B1017" t="str">
            <v>PERTILE</v>
          </cell>
          <cell r="C1017" t="str">
            <v>GAIA</v>
          </cell>
          <cell r="D1017" t="str">
            <v>G.S. LEONICENA</v>
          </cell>
          <cell r="E1017">
            <v>0</v>
          </cell>
          <cell r="F1017">
            <v>2007</v>
          </cell>
          <cell r="G1017">
            <v>0</v>
          </cell>
          <cell r="H1017" t="str">
            <v>EF</v>
          </cell>
          <cell r="I1017" t="str">
            <v>00136</v>
          </cell>
          <cell r="J1017" t="str">
            <v>03603814</v>
          </cell>
        </row>
        <row r="1018">
          <cell r="A1018">
            <v>3603286</v>
          </cell>
          <cell r="B1018" t="str">
            <v>PERUZZI</v>
          </cell>
          <cell r="C1018" t="str">
            <v>ANITA</v>
          </cell>
          <cell r="D1018" t="str">
            <v>A.P.D. VALDAGNO</v>
          </cell>
          <cell r="E1018">
            <v>0</v>
          </cell>
          <cell r="F1018">
            <v>2008</v>
          </cell>
          <cell r="G1018">
            <v>0</v>
          </cell>
          <cell r="H1018" t="str">
            <v>EF</v>
          </cell>
          <cell r="I1018" t="str">
            <v>00135</v>
          </cell>
          <cell r="J1018" t="str">
            <v>03603286</v>
          </cell>
        </row>
        <row r="1019">
          <cell r="A1019">
            <v>3604574</v>
          </cell>
          <cell r="B1019" t="str">
            <v>PETUCCO</v>
          </cell>
          <cell r="C1019" t="str">
            <v>MELISSA</v>
          </cell>
          <cell r="D1019" t="str">
            <v>AMICI DELL'ATLETICA VICENZA</v>
          </cell>
          <cell r="E1019">
            <v>0</v>
          </cell>
          <cell r="F1019">
            <v>2008</v>
          </cell>
          <cell r="G1019">
            <v>0</v>
          </cell>
          <cell r="H1019" t="str">
            <v>EF</v>
          </cell>
          <cell r="I1019" t="str">
            <v>00265</v>
          </cell>
          <cell r="J1019" t="str">
            <v>03604574</v>
          </cell>
        </row>
        <row r="1020">
          <cell r="A1020">
            <v>3603289</v>
          </cell>
          <cell r="B1020" t="str">
            <v>PIZZOLATO</v>
          </cell>
          <cell r="C1020" t="str">
            <v>ALICE</v>
          </cell>
          <cell r="D1020" t="str">
            <v>A.P.D. VALDAGNO</v>
          </cell>
          <cell r="E1020">
            <v>0</v>
          </cell>
          <cell r="F1020">
            <v>2007</v>
          </cell>
          <cell r="G1020">
            <v>0</v>
          </cell>
          <cell r="H1020" t="str">
            <v>EF</v>
          </cell>
          <cell r="I1020" t="str">
            <v>00135</v>
          </cell>
          <cell r="J1020" t="str">
            <v>03603289</v>
          </cell>
        </row>
        <row r="1021">
          <cell r="A1021">
            <v>3604590</v>
          </cell>
          <cell r="B1021" t="str">
            <v>PORCELLATO</v>
          </cell>
          <cell r="C1021" t="str">
            <v>MARTA</v>
          </cell>
          <cell r="D1021" t="str">
            <v>POLISPORTIVA SALF ALTOPADOVANA</v>
          </cell>
          <cell r="E1021">
            <v>0</v>
          </cell>
          <cell r="F1021">
            <v>2007</v>
          </cell>
          <cell r="G1021">
            <v>0</v>
          </cell>
          <cell r="H1021" t="str">
            <v>EF</v>
          </cell>
          <cell r="I1021" t="str">
            <v>00145</v>
          </cell>
          <cell r="J1021" t="str">
            <v>03604590</v>
          </cell>
        </row>
        <row r="1022">
          <cell r="A1022">
            <v>3603993</v>
          </cell>
          <cell r="B1022" t="str">
            <v>PREBIANCA</v>
          </cell>
          <cell r="C1022" t="str">
            <v>ISABELLA</v>
          </cell>
          <cell r="D1022" t="str">
            <v>POLISPORTIVA DUEVILLE</v>
          </cell>
          <cell r="E1022">
            <v>0</v>
          </cell>
          <cell r="F1022">
            <v>2007</v>
          </cell>
          <cell r="G1022">
            <v>0</v>
          </cell>
          <cell r="H1022" t="str">
            <v>EF</v>
          </cell>
          <cell r="I1022" t="str">
            <v>00112</v>
          </cell>
          <cell r="J1022" t="str">
            <v>03603993</v>
          </cell>
        </row>
        <row r="1023">
          <cell r="A1023">
            <v>3603088</v>
          </cell>
          <cell r="B1023" t="str">
            <v>PRETO MARTINI</v>
          </cell>
          <cell r="C1023" t="str">
            <v>FRANCESCA</v>
          </cell>
          <cell r="D1023" t="str">
            <v>ATLETICA ARZIGNANO</v>
          </cell>
          <cell r="E1023">
            <v>0</v>
          </cell>
          <cell r="F1023">
            <v>2007</v>
          </cell>
          <cell r="G1023">
            <v>0</v>
          </cell>
          <cell r="H1023" t="str">
            <v>EF</v>
          </cell>
          <cell r="I1023" t="str">
            <v>00131</v>
          </cell>
          <cell r="J1023" t="str">
            <v>03603088</v>
          </cell>
        </row>
        <row r="1024">
          <cell r="A1024">
            <v>3602529</v>
          </cell>
          <cell r="B1024" t="str">
            <v>PRETTO</v>
          </cell>
          <cell r="C1024" t="str">
            <v>CELESTE NIKE</v>
          </cell>
          <cell r="D1024" t="str">
            <v>ATLETICA UNION CREAZZO A.S.D.</v>
          </cell>
          <cell r="E1024">
            <v>0</v>
          </cell>
          <cell r="F1024">
            <v>2008</v>
          </cell>
          <cell r="G1024">
            <v>0</v>
          </cell>
          <cell r="H1024" t="str">
            <v>EF</v>
          </cell>
          <cell r="I1024" t="str">
            <v>00101</v>
          </cell>
          <cell r="J1024" t="str">
            <v>03602529</v>
          </cell>
        </row>
        <row r="1025">
          <cell r="A1025">
            <v>3603291</v>
          </cell>
          <cell r="B1025" t="str">
            <v>PRETTO</v>
          </cell>
          <cell r="C1025" t="str">
            <v>MELISSA</v>
          </cell>
          <cell r="D1025" t="str">
            <v>A.P.D. VALDAGNO</v>
          </cell>
          <cell r="E1025">
            <v>0</v>
          </cell>
          <cell r="F1025">
            <v>2008</v>
          </cell>
          <cell r="G1025">
            <v>0</v>
          </cell>
          <cell r="H1025" t="str">
            <v>EF</v>
          </cell>
          <cell r="I1025" t="str">
            <v>00135</v>
          </cell>
          <cell r="J1025" t="str">
            <v>03603291</v>
          </cell>
        </row>
        <row r="1026">
          <cell r="A1026">
            <v>3607859</v>
          </cell>
          <cell r="B1026" t="str">
            <v>RAFFAELLO</v>
          </cell>
          <cell r="C1026" t="str">
            <v>LUCIA</v>
          </cell>
          <cell r="D1026" t="str">
            <v>CSI ATLETICA COLLI BERICI A.S.D.</v>
          </cell>
          <cell r="E1026">
            <v>0</v>
          </cell>
          <cell r="F1026">
            <v>2007</v>
          </cell>
          <cell r="G1026">
            <v>0</v>
          </cell>
          <cell r="H1026" t="str">
            <v>EF</v>
          </cell>
          <cell r="I1026" t="str">
            <v>00070</v>
          </cell>
          <cell r="J1026" t="str">
            <v>03607859</v>
          </cell>
        </row>
        <row r="1027">
          <cell r="A1027">
            <v>3604118</v>
          </cell>
          <cell r="B1027" t="str">
            <v>RAPPORTI</v>
          </cell>
          <cell r="C1027" t="str">
            <v>LINDA</v>
          </cell>
          <cell r="D1027" t="str">
            <v>POLISPORTIVA DUEVILLE</v>
          </cell>
          <cell r="E1027">
            <v>0</v>
          </cell>
          <cell r="F1027">
            <v>2008</v>
          </cell>
          <cell r="G1027">
            <v>0</v>
          </cell>
          <cell r="H1027" t="str">
            <v>EF</v>
          </cell>
          <cell r="I1027" t="str">
            <v>00112</v>
          </cell>
          <cell r="J1027" t="str">
            <v>03604118</v>
          </cell>
        </row>
        <row r="1028">
          <cell r="A1028">
            <v>3603641</v>
          </cell>
          <cell r="B1028" t="str">
            <v>RIGOTTI</v>
          </cell>
          <cell r="C1028" t="str">
            <v>ALICE</v>
          </cell>
          <cell r="D1028" t="str">
            <v>U.S. SUMMANO</v>
          </cell>
          <cell r="E1028">
            <v>0</v>
          </cell>
          <cell r="F1028">
            <v>2008</v>
          </cell>
          <cell r="G1028">
            <v>0</v>
          </cell>
          <cell r="H1028" t="str">
            <v>EF</v>
          </cell>
          <cell r="I1028" t="str">
            <v>00137</v>
          </cell>
          <cell r="J1028" t="str">
            <v>03603641</v>
          </cell>
        </row>
        <row r="1029">
          <cell r="A1029">
            <v>3602534</v>
          </cell>
          <cell r="B1029" t="str">
            <v>RINALDI</v>
          </cell>
          <cell r="C1029" t="str">
            <v>ELISABETTA</v>
          </cell>
          <cell r="D1029" t="str">
            <v>ATLETICA UNION CREAZZO A.S.D.</v>
          </cell>
          <cell r="E1029">
            <v>0</v>
          </cell>
          <cell r="F1029">
            <v>2008</v>
          </cell>
          <cell r="G1029">
            <v>0</v>
          </cell>
          <cell r="H1029" t="str">
            <v>EF</v>
          </cell>
          <cell r="I1029" t="str">
            <v>00101</v>
          </cell>
          <cell r="J1029" t="str">
            <v>03602534</v>
          </cell>
        </row>
        <row r="1030">
          <cell r="A1030">
            <v>3603706</v>
          </cell>
          <cell r="B1030" t="str">
            <v>ROSSATO</v>
          </cell>
          <cell r="C1030" t="str">
            <v>SARA</v>
          </cell>
          <cell r="D1030" t="str">
            <v>A.P.D. VALDAGNO</v>
          </cell>
          <cell r="E1030">
            <v>0</v>
          </cell>
          <cell r="F1030">
            <v>2008</v>
          </cell>
          <cell r="G1030">
            <v>0</v>
          </cell>
          <cell r="H1030" t="str">
            <v>EF</v>
          </cell>
          <cell r="I1030" t="str">
            <v>00135</v>
          </cell>
          <cell r="J1030" t="str">
            <v>03603706</v>
          </cell>
        </row>
        <row r="1031">
          <cell r="A1031">
            <v>3602407</v>
          </cell>
          <cell r="B1031" t="str">
            <v>ROSSI</v>
          </cell>
          <cell r="C1031" t="str">
            <v>ELENA MARIA FRANCESCA</v>
          </cell>
          <cell r="D1031" t="str">
            <v>RISORGIVE</v>
          </cell>
          <cell r="E1031">
            <v>0</v>
          </cell>
          <cell r="F1031">
            <v>2007</v>
          </cell>
          <cell r="G1031">
            <v>0</v>
          </cell>
          <cell r="H1031" t="str">
            <v>EF</v>
          </cell>
          <cell r="I1031" t="str">
            <v>00031</v>
          </cell>
          <cell r="J1031" t="str">
            <v>03602407</v>
          </cell>
        </row>
        <row r="1032">
          <cell r="A1032">
            <v>3603378</v>
          </cell>
          <cell r="B1032" t="str">
            <v>ROSSI</v>
          </cell>
          <cell r="C1032" t="str">
            <v>VITTORIA</v>
          </cell>
          <cell r="D1032" t="str">
            <v>ATLETICA VALCHIAMPO</v>
          </cell>
          <cell r="E1032">
            <v>0</v>
          </cell>
          <cell r="F1032">
            <v>2008</v>
          </cell>
          <cell r="G1032">
            <v>0</v>
          </cell>
          <cell r="H1032" t="str">
            <v>EF</v>
          </cell>
          <cell r="I1032" t="str">
            <v>00140</v>
          </cell>
          <cell r="J1032" t="str">
            <v>03603378</v>
          </cell>
        </row>
        <row r="1033">
          <cell r="A1033">
            <v>3604746</v>
          </cell>
          <cell r="B1033" t="str">
            <v>RROTAJ</v>
          </cell>
          <cell r="C1033" t="str">
            <v>ANA</v>
          </cell>
          <cell r="D1033" t="str">
            <v>C.S.I. TEZZE SUL BRENTA</v>
          </cell>
          <cell r="E1033">
            <v>0</v>
          </cell>
          <cell r="F1033">
            <v>2008</v>
          </cell>
          <cell r="G1033">
            <v>0</v>
          </cell>
          <cell r="H1033" t="str">
            <v>EF</v>
          </cell>
          <cell r="I1033" t="str">
            <v>00134</v>
          </cell>
          <cell r="J1033" t="str">
            <v>03604746</v>
          </cell>
        </row>
        <row r="1034">
          <cell r="A1034">
            <v>3604152</v>
          </cell>
          <cell r="B1034" t="str">
            <v>RUBIN</v>
          </cell>
          <cell r="C1034" t="str">
            <v>MATILDE</v>
          </cell>
          <cell r="D1034" t="str">
            <v>C.S.I. TEZZE SUL BRENTA</v>
          </cell>
          <cell r="E1034">
            <v>0</v>
          </cell>
          <cell r="F1034">
            <v>2007</v>
          </cell>
          <cell r="G1034">
            <v>0</v>
          </cell>
          <cell r="H1034" t="str">
            <v>EF</v>
          </cell>
          <cell r="I1034" t="str">
            <v>00134</v>
          </cell>
          <cell r="J1034" t="str">
            <v>03604152</v>
          </cell>
        </row>
        <row r="1035">
          <cell r="A1035">
            <v>3603402</v>
          </cell>
          <cell r="B1035" t="str">
            <v>SANTULIANA</v>
          </cell>
          <cell r="C1035" t="str">
            <v>GIULIA</v>
          </cell>
          <cell r="D1035" t="str">
            <v>ATLETICA UNION CREAZZO A.S.D.</v>
          </cell>
          <cell r="E1035">
            <v>0</v>
          </cell>
          <cell r="F1035">
            <v>2007</v>
          </cell>
          <cell r="G1035">
            <v>0</v>
          </cell>
          <cell r="H1035" t="str">
            <v>EF</v>
          </cell>
          <cell r="I1035" t="str">
            <v>00101</v>
          </cell>
          <cell r="J1035" t="str">
            <v>03603402</v>
          </cell>
        </row>
        <row r="1036">
          <cell r="A1036">
            <v>3603643</v>
          </cell>
          <cell r="B1036" t="str">
            <v>SARTORI</v>
          </cell>
          <cell r="C1036" t="str">
            <v>MONICA</v>
          </cell>
          <cell r="D1036" t="str">
            <v>U.S. SUMMANO</v>
          </cell>
          <cell r="E1036">
            <v>0</v>
          </cell>
          <cell r="F1036">
            <v>2007</v>
          </cell>
          <cell r="G1036">
            <v>0</v>
          </cell>
          <cell r="H1036" t="str">
            <v>EF</v>
          </cell>
          <cell r="I1036" t="str">
            <v>00137</v>
          </cell>
          <cell r="J1036" t="str">
            <v>03603643</v>
          </cell>
        </row>
        <row r="1037">
          <cell r="A1037">
            <v>3605202</v>
          </cell>
          <cell r="B1037" t="str">
            <v>SASSO</v>
          </cell>
          <cell r="C1037" t="str">
            <v>ISABEL</v>
          </cell>
          <cell r="D1037" t="str">
            <v>C.S.I. TEZZE SUL BRENTA</v>
          </cell>
          <cell r="E1037">
            <v>0</v>
          </cell>
          <cell r="F1037">
            <v>2008</v>
          </cell>
          <cell r="G1037">
            <v>0</v>
          </cell>
          <cell r="H1037" t="str">
            <v>EF</v>
          </cell>
          <cell r="I1037" t="str">
            <v>00134</v>
          </cell>
          <cell r="J1037" t="str">
            <v>03605202</v>
          </cell>
        </row>
        <row r="1038">
          <cell r="A1038">
            <v>3604726</v>
          </cell>
          <cell r="B1038" t="str">
            <v>SASSO</v>
          </cell>
          <cell r="C1038" t="str">
            <v>ISABELL</v>
          </cell>
          <cell r="D1038" t="str">
            <v>C.S.I. TEZZE SUL BRENTA</v>
          </cell>
          <cell r="E1038">
            <v>0</v>
          </cell>
          <cell r="F1038">
            <v>2008</v>
          </cell>
          <cell r="G1038">
            <v>0</v>
          </cell>
          <cell r="H1038" t="str">
            <v>EF</v>
          </cell>
          <cell r="I1038" t="str">
            <v>00134</v>
          </cell>
          <cell r="J1038" t="str">
            <v>03604726</v>
          </cell>
        </row>
        <row r="1039">
          <cell r="A1039">
            <v>3607636</v>
          </cell>
          <cell r="B1039" t="str">
            <v>SCHUSTER</v>
          </cell>
          <cell r="C1039" t="str">
            <v>EMMA</v>
          </cell>
          <cell r="D1039" t="str">
            <v>CSI ATLETICA COLLI BERICI A.S.D.</v>
          </cell>
          <cell r="E1039">
            <v>0</v>
          </cell>
          <cell r="F1039">
            <v>2008</v>
          </cell>
          <cell r="G1039">
            <v>0</v>
          </cell>
          <cell r="H1039" t="str">
            <v>EF</v>
          </cell>
          <cell r="I1039" t="str">
            <v>00070</v>
          </cell>
          <cell r="J1039" t="str">
            <v>03607636</v>
          </cell>
        </row>
        <row r="1040">
          <cell r="A1040">
            <v>3605744</v>
          </cell>
          <cell r="B1040" t="str">
            <v>SECURO</v>
          </cell>
          <cell r="C1040" t="str">
            <v>SARA</v>
          </cell>
          <cell r="D1040" t="str">
            <v>POLISPORTIVA SALF ALTOPADOVANA</v>
          </cell>
          <cell r="E1040">
            <v>0</v>
          </cell>
          <cell r="F1040">
            <v>2008</v>
          </cell>
          <cell r="G1040">
            <v>0</v>
          </cell>
          <cell r="H1040" t="str">
            <v>EF</v>
          </cell>
          <cell r="I1040" t="str">
            <v>00145</v>
          </cell>
          <cell r="J1040" t="str">
            <v>03605744</v>
          </cell>
        </row>
        <row r="1041">
          <cell r="A1041">
            <v>3603207</v>
          </cell>
          <cell r="B1041" t="str">
            <v>SEGANFREDO</v>
          </cell>
          <cell r="C1041" t="str">
            <v>ANNA</v>
          </cell>
          <cell r="D1041" t="str">
            <v>AMICI DELL'ATLETICA VICENZA</v>
          </cell>
          <cell r="E1041">
            <v>0</v>
          </cell>
          <cell r="F1041">
            <v>2007</v>
          </cell>
          <cell r="G1041">
            <v>0</v>
          </cell>
          <cell r="H1041" t="str">
            <v>EF</v>
          </cell>
          <cell r="I1041" t="str">
            <v>00265</v>
          </cell>
          <cell r="J1041" t="str">
            <v>03603207</v>
          </cell>
        </row>
        <row r="1042">
          <cell r="A1042">
            <v>3604149</v>
          </cell>
          <cell r="B1042" t="str">
            <v>SERAFIN</v>
          </cell>
          <cell r="C1042" t="str">
            <v>GLORIA</v>
          </cell>
          <cell r="D1042" t="str">
            <v>C.S.I. TEZZE SUL BRENTA</v>
          </cell>
          <cell r="E1042">
            <v>0</v>
          </cell>
          <cell r="F1042">
            <v>2008</v>
          </cell>
          <cell r="G1042">
            <v>0</v>
          </cell>
          <cell r="H1042" t="str">
            <v>EF</v>
          </cell>
          <cell r="I1042" t="str">
            <v>00134</v>
          </cell>
          <cell r="J1042" t="str">
            <v>03604149</v>
          </cell>
        </row>
        <row r="1043">
          <cell r="A1043">
            <v>3604257</v>
          </cell>
          <cell r="B1043" t="str">
            <v>SILO</v>
          </cell>
          <cell r="C1043" t="str">
            <v>GIADA</v>
          </cell>
          <cell r="D1043" t="str">
            <v>CSI ATLETICA COLLI BERICI A.S.D.</v>
          </cell>
          <cell r="E1043">
            <v>0</v>
          </cell>
          <cell r="F1043">
            <v>2007</v>
          </cell>
          <cell r="G1043">
            <v>0</v>
          </cell>
          <cell r="H1043" t="str">
            <v>EF</v>
          </cell>
          <cell r="I1043" t="str">
            <v>00070</v>
          </cell>
          <cell r="J1043" t="str">
            <v>03604257</v>
          </cell>
        </row>
        <row r="1044">
          <cell r="A1044">
            <v>3602777</v>
          </cell>
          <cell r="B1044" t="str">
            <v>SIMONETTO</v>
          </cell>
          <cell r="C1044" t="str">
            <v>GIORGIA</v>
          </cell>
          <cell r="D1044" t="str">
            <v>C.S.I. TEZZE SUL BRENTA</v>
          </cell>
          <cell r="E1044">
            <v>0</v>
          </cell>
          <cell r="F1044">
            <v>2008</v>
          </cell>
          <cell r="G1044">
            <v>0</v>
          </cell>
          <cell r="H1044" t="str">
            <v>EF</v>
          </cell>
          <cell r="I1044" t="str">
            <v>00134</v>
          </cell>
          <cell r="J1044" t="str">
            <v>03602777</v>
          </cell>
        </row>
        <row r="1045">
          <cell r="A1045">
            <v>3603384</v>
          </cell>
          <cell r="B1045" t="str">
            <v>SOSSELLA</v>
          </cell>
          <cell r="C1045" t="str">
            <v>ILARIA</v>
          </cell>
          <cell r="D1045" t="str">
            <v>ATLETICA VALCHIAMPO</v>
          </cell>
          <cell r="E1045">
            <v>0</v>
          </cell>
          <cell r="F1045">
            <v>2008</v>
          </cell>
          <cell r="G1045">
            <v>0</v>
          </cell>
          <cell r="H1045" t="str">
            <v>EF</v>
          </cell>
          <cell r="I1045" t="str">
            <v>00140</v>
          </cell>
          <cell r="J1045" t="str">
            <v>03603384</v>
          </cell>
        </row>
        <row r="1046">
          <cell r="A1046">
            <v>3603203</v>
          </cell>
          <cell r="B1046" t="str">
            <v>STERCHELE</v>
          </cell>
          <cell r="C1046" t="str">
            <v>ALICE</v>
          </cell>
          <cell r="D1046" t="str">
            <v>AMICI DELL'ATLETICA VICENZA</v>
          </cell>
          <cell r="E1046">
            <v>0</v>
          </cell>
          <cell r="F1046">
            <v>2007</v>
          </cell>
          <cell r="G1046">
            <v>0</v>
          </cell>
          <cell r="H1046" t="str">
            <v>EF</v>
          </cell>
          <cell r="I1046" t="str">
            <v>00265</v>
          </cell>
          <cell r="J1046" t="str">
            <v>03603203</v>
          </cell>
        </row>
        <row r="1047">
          <cell r="A1047">
            <v>3606910</v>
          </cell>
          <cell r="B1047" t="str">
            <v>TARQUINI</v>
          </cell>
          <cell r="C1047" t="str">
            <v>BEATRICE</v>
          </cell>
          <cell r="D1047" t="str">
            <v>POLISPORTIVA DUEVILLE</v>
          </cell>
          <cell r="E1047">
            <v>0</v>
          </cell>
          <cell r="F1047">
            <v>2008</v>
          </cell>
          <cell r="G1047">
            <v>0</v>
          </cell>
          <cell r="H1047" t="str">
            <v>EF</v>
          </cell>
          <cell r="I1047" t="str">
            <v>00112</v>
          </cell>
          <cell r="J1047" t="str">
            <v>03606910</v>
          </cell>
        </row>
        <row r="1048">
          <cell r="A1048">
            <v>3605783</v>
          </cell>
          <cell r="B1048" t="str">
            <v>THIONGANE</v>
          </cell>
          <cell r="C1048" t="str">
            <v>DIARIETOU</v>
          </cell>
          <cell r="D1048" t="str">
            <v>CSI ATLETICA COLLI BERICI A.S.D.</v>
          </cell>
          <cell r="E1048">
            <v>0</v>
          </cell>
          <cell r="F1048">
            <v>2008</v>
          </cell>
          <cell r="G1048">
            <v>0</v>
          </cell>
          <cell r="H1048" t="str">
            <v>EF</v>
          </cell>
          <cell r="I1048" t="str">
            <v>00070</v>
          </cell>
          <cell r="J1048" t="str">
            <v>03605783</v>
          </cell>
        </row>
        <row r="1049">
          <cell r="A1049">
            <v>3607075</v>
          </cell>
          <cell r="B1049" t="str">
            <v>TONIATO</v>
          </cell>
          <cell r="C1049" t="str">
            <v>EVA</v>
          </cell>
          <cell r="D1049" t="str">
            <v>POLISPORTIVA SALF ALTOPADOVANA</v>
          </cell>
          <cell r="E1049">
            <v>0</v>
          </cell>
          <cell r="F1049">
            <v>2008</v>
          </cell>
          <cell r="G1049">
            <v>0</v>
          </cell>
          <cell r="H1049" t="str">
            <v>EF</v>
          </cell>
          <cell r="I1049" t="str">
            <v>00145</v>
          </cell>
          <cell r="J1049" t="str">
            <v>03607075</v>
          </cell>
        </row>
        <row r="1050">
          <cell r="A1050">
            <v>3605582</v>
          </cell>
          <cell r="B1050" t="str">
            <v>TRACANZAN</v>
          </cell>
          <cell r="C1050" t="str">
            <v>ANNA</v>
          </cell>
          <cell r="D1050" t="str">
            <v>ATLETICA UNION CREAZZO A.S.D.</v>
          </cell>
          <cell r="E1050">
            <v>0</v>
          </cell>
          <cell r="F1050">
            <v>2007</v>
          </cell>
          <cell r="G1050">
            <v>0</v>
          </cell>
          <cell r="H1050" t="str">
            <v>EF</v>
          </cell>
          <cell r="I1050" t="str">
            <v>00101</v>
          </cell>
          <cell r="J1050" t="str">
            <v>03605582</v>
          </cell>
        </row>
        <row r="1051">
          <cell r="A1051">
            <v>3602549</v>
          </cell>
          <cell r="B1051" t="str">
            <v>TRAVERSA</v>
          </cell>
          <cell r="C1051" t="str">
            <v>EMMA</v>
          </cell>
          <cell r="D1051" t="str">
            <v>ATLETICA UNION CREAZZO A.S.D.</v>
          </cell>
          <cell r="E1051">
            <v>0</v>
          </cell>
          <cell r="F1051">
            <v>2008</v>
          </cell>
          <cell r="G1051">
            <v>0</v>
          </cell>
          <cell r="H1051" t="str">
            <v>EF</v>
          </cell>
          <cell r="I1051" t="str">
            <v>00101</v>
          </cell>
          <cell r="J1051" t="str">
            <v>03602549</v>
          </cell>
        </row>
        <row r="1052">
          <cell r="A1052">
            <v>3604150</v>
          </cell>
          <cell r="B1052" t="str">
            <v>TRENTO</v>
          </cell>
          <cell r="C1052" t="str">
            <v>GIULIA</v>
          </cell>
          <cell r="D1052" t="str">
            <v>C.S.I. TEZZE SUL BRENTA</v>
          </cell>
          <cell r="E1052">
            <v>0</v>
          </cell>
          <cell r="F1052">
            <v>2008</v>
          </cell>
          <cell r="G1052">
            <v>0</v>
          </cell>
          <cell r="H1052" t="str">
            <v>EF</v>
          </cell>
          <cell r="I1052" t="str">
            <v>00134</v>
          </cell>
          <cell r="J1052" t="str">
            <v>03604150</v>
          </cell>
        </row>
        <row r="1053">
          <cell r="A1053">
            <v>3604053</v>
          </cell>
          <cell r="B1053" t="str">
            <v>TURCATO</v>
          </cell>
          <cell r="C1053" t="str">
            <v>MATILDE</v>
          </cell>
          <cell r="D1053" t="str">
            <v>U.S. SUMMANO</v>
          </cell>
          <cell r="E1053">
            <v>0</v>
          </cell>
          <cell r="F1053">
            <v>2007</v>
          </cell>
          <cell r="G1053">
            <v>0</v>
          </cell>
          <cell r="H1053" t="str">
            <v>EF</v>
          </cell>
          <cell r="I1053" t="str">
            <v>00137</v>
          </cell>
          <cell r="J1053" t="str">
            <v>03604053</v>
          </cell>
        </row>
        <row r="1054">
          <cell r="A1054">
            <v>3603820</v>
          </cell>
          <cell r="B1054" t="str">
            <v>ZUGLIANI</v>
          </cell>
          <cell r="C1054" t="str">
            <v>ANNA</v>
          </cell>
          <cell r="D1054" t="str">
            <v>G.S. LEONICENA</v>
          </cell>
          <cell r="E1054">
            <v>0</v>
          </cell>
          <cell r="F1054">
            <v>2007</v>
          </cell>
          <cell r="G1054">
            <v>0</v>
          </cell>
          <cell r="H1054" t="str">
            <v>EF</v>
          </cell>
          <cell r="I1054" t="str">
            <v>00136</v>
          </cell>
          <cell r="J1054" t="str">
            <v>03603820</v>
          </cell>
        </row>
        <row r="1055">
          <cell r="A1055">
            <v>3604455</v>
          </cell>
          <cell r="B1055" t="str">
            <v>AMADIO</v>
          </cell>
          <cell r="C1055" t="str">
            <v>FEDERICO</v>
          </cell>
          <cell r="D1055" t="str">
            <v>SPAZI VERDI</v>
          </cell>
          <cell r="E1055">
            <v>0</v>
          </cell>
          <cell r="F1055">
            <v>2007</v>
          </cell>
          <cell r="G1055">
            <v>0</v>
          </cell>
          <cell r="H1055" t="str">
            <v>EM</v>
          </cell>
          <cell r="I1055" t="str">
            <v>00298</v>
          </cell>
          <cell r="J1055" t="str">
            <v>03604455</v>
          </cell>
        </row>
        <row r="1056">
          <cell r="A1056">
            <v>3603541</v>
          </cell>
          <cell r="B1056" t="str">
            <v>ANTONINI</v>
          </cell>
          <cell r="C1056" t="str">
            <v>KRISTIAN</v>
          </cell>
          <cell r="D1056" t="str">
            <v>AMICI DELL'ATLETICA VICENZA</v>
          </cell>
          <cell r="E1056">
            <v>0</v>
          </cell>
          <cell r="F1056">
            <v>2007</v>
          </cell>
          <cell r="G1056">
            <v>0</v>
          </cell>
          <cell r="H1056" t="str">
            <v>EM</v>
          </cell>
          <cell r="I1056" t="str">
            <v>00265</v>
          </cell>
          <cell r="J1056" t="str">
            <v>03603541</v>
          </cell>
        </row>
        <row r="1057">
          <cell r="A1057">
            <v>3604153</v>
          </cell>
          <cell r="B1057" t="str">
            <v>ANTONIO</v>
          </cell>
          <cell r="C1057" t="str">
            <v>PEGORARO</v>
          </cell>
          <cell r="D1057" t="str">
            <v>C.S.I. TEZZE SUL BRENTA</v>
          </cell>
          <cell r="E1057">
            <v>0</v>
          </cell>
          <cell r="F1057">
            <v>2007</v>
          </cell>
          <cell r="G1057">
            <v>0</v>
          </cell>
          <cell r="H1057" t="str">
            <v>EM</v>
          </cell>
          <cell r="I1057" t="str">
            <v>00134</v>
          </cell>
          <cell r="J1057" t="str">
            <v>03604153</v>
          </cell>
        </row>
        <row r="1058">
          <cell r="A1058">
            <v>3605742</v>
          </cell>
          <cell r="B1058" t="str">
            <v>APREA</v>
          </cell>
          <cell r="C1058" t="str">
            <v>FEDERICO</v>
          </cell>
          <cell r="D1058" t="str">
            <v>POLISPORTIVA SALF ALTOPADOVANA</v>
          </cell>
          <cell r="E1058">
            <v>0</v>
          </cell>
          <cell r="F1058">
            <v>2007</v>
          </cell>
          <cell r="G1058">
            <v>0</v>
          </cell>
          <cell r="H1058" t="str">
            <v>EM</v>
          </cell>
          <cell r="I1058" t="str">
            <v>00145</v>
          </cell>
          <cell r="J1058" t="str">
            <v>03605742</v>
          </cell>
        </row>
        <row r="1059">
          <cell r="A1059">
            <v>3604476</v>
          </cell>
          <cell r="B1059" t="str">
            <v>AVER</v>
          </cell>
          <cell r="C1059" t="str">
            <v>MARCO</v>
          </cell>
          <cell r="D1059" t="str">
            <v>POLISPORTIVA DUEVILLE</v>
          </cell>
          <cell r="E1059">
            <v>0</v>
          </cell>
          <cell r="F1059">
            <v>2008</v>
          </cell>
          <cell r="G1059">
            <v>0</v>
          </cell>
          <cell r="H1059" t="str">
            <v>EM</v>
          </cell>
          <cell r="I1059" t="str">
            <v>00112</v>
          </cell>
          <cell r="J1059" t="str">
            <v>03604476</v>
          </cell>
        </row>
        <row r="1060">
          <cell r="A1060">
            <v>3604198</v>
          </cell>
          <cell r="B1060" t="str">
            <v>AYIVI</v>
          </cell>
          <cell r="C1060" t="str">
            <v>YAO SHALLOM</v>
          </cell>
          <cell r="D1060" t="str">
            <v>CSI ATLETICA COLLI BERICI A.S.D.</v>
          </cell>
          <cell r="E1060">
            <v>0</v>
          </cell>
          <cell r="F1060">
            <v>2008</v>
          </cell>
          <cell r="G1060">
            <v>0</v>
          </cell>
          <cell r="H1060" t="str">
            <v>EM</v>
          </cell>
          <cell r="I1060" t="str">
            <v>00070</v>
          </cell>
          <cell r="J1060" t="str">
            <v>03604198</v>
          </cell>
        </row>
        <row r="1061">
          <cell r="A1061">
            <v>3604477</v>
          </cell>
          <cell r="B1061" t="str">
            <v>BALASSO</v>
          </cell>
          <cell r="C1061" t="str">
            <v>MICHELE</v>
          </cell>
          <cell r="D1061" t="str">
            <v>POLISPORTIVA DUEVILLE</v>
          </cell>
          <cell r="E1061">
            <v>0</v>
          </cell>
          <cell r="F1061">
            <v>2008</v>
          </cell>
          <cell r="G1061">
            <v>0</v>
          </cell>
          <cell r="H1061" t="str">
            <v>EM</v>
          </cell>
          <cell r="I1061" t="str">
            <v>00112</v>
          </cell>
          <cell r="J1061" t="str">
            <v>03604477</v>
          </cell>
        </row>
        <row r="1062">
          <cell r="A1062">
            <v>3604110</v>
          </cell>
          <cell r="B1062" t="str">
            <v>BASSAN</v>
          </cell>
          <cell r="C1062" t="str">
            <v>LEONARDO</v>
          </cell>
          <cell r="D1062" t="str">
            <v>POLISPORTIVA DUEVILLE</v>
          </cell>
          <cell r="E1062">
            <v>0</v>
          </cell>
          <cell r="F1062">
            <v>2008</v>
          </cell>
          <cell r="G1062">
            <v>0</v>
          </cell>
          <cell r="H1062" t="str">
            <v>EM</v>
          </cell>
          <cell r="I1062" t="str">
            <v>00112</v>
          </cell>
          <cell r="J1062" t="str">
            <v>03604110</v>
          </cell>
        </row>
        <row r="1063">
          <cell r="A1063">
            <v>3606904</v>
          </cell>
          <cell r="B1063" t="str">
            <v>BELLIN</v>
          </cell>
          <cell r="C1063" t="str">
            <v>FILIPPO</v>
          </cell>
          <cell r="D1063" t="str">
            <v>CSI ATLETICA COLLI BERICI A.S.D.</v>
          </cell>
          <cell r="E1063">
            <v>0</v>
          </cell>
          <cell r="F1063">
            <v>2008</v>
          </cell>
          <cell r="G1063">
            <v>0</v>
          </cell>
          <cell r="H1063" t="str">
            <v>EM</v>
          </cell>
          <cell r="I1063" t="str">
            <v>00070</v>
          </cell>
          <cell r="J1063" t="str">
            <v>03606904</v>
          </cell>
        </row>
        <row r="1064">
          <cell r="A1064">
            <v>3604951</v>
          </cell>
          <cell r="B1064" t="str">
            <v>BERTACCO</v>
          </cell>
          <cell r="C1064" t="str">
            <v>ALESSANDRO</v>
          </cell>
          <cell r="D1064" t="str">
            <v>SPAZI VERDI</v>
          </cell>
          <cell r="E1064">
            <v>0</v>
          </cell>
          <cell r="F1064">
            <v>2008</v>
          </cell>
          <cell r="G1064">
            <v>0</v>
          </cell>
          <cell r="H1064" t="str">
            <v>EM</v>
          </cell>
          <cell r="I1064" t="str">
            <v>00298</v>
          </cell>
          <cell r="J1064" t="str">
            <v>03604951</v>
          </cell>
        </row>
        <row r="1065">
          <cell r="A1065">
            <v>3603770</v>
          </cell>
          <cell r="B1065" t="str">
            <v>BERTO</v>
          </cell>
          <cell r="C1065" t="str">
            <v>ALESSANDRO</v>
          </cell>
          <cell r="D1065" t="str">
            <v>G.S. LEONICENA</v>
          </cell>
          <cell r="E1065">
            <v>0</v>
          </cell>
          <cell r="F1065">
            <v>2007</v>
          </cell>
          <cell r="G1065">
            <v>0</v>
          </cell>
          <cell r="H1065" t="str">
            <v>EM</v>
          </cell>
          <cell r="I1065" t="str">
            <v>00136</v>
          </cell>
          <cell r="J1065" t="str">
            <v>03603770</v>
          </cell>
        </row>
        <row r="1066">
          <cell r="A1066">
            <v>3604868</v>
          </cell>
          <cell r="B1066" t="str">
            <v>BERTOLLO</v>
          </cell>
          <cell r="C1066" t="str">
            <v>ANDREA</v>
          </cell>
          <cell r="D1066" t="str">
            <v>POLISPORTIVA SALF ALTOPADOVANA</v>
          </cell>
          <cell r="E1066">
            <v>0</v>
          </cell>
          <cell r="F1066">
            <v>2007</v>
          </cell>
          <cell r="G1066">
            <v>0</v>
          </cell>
          <cell r="H1066" t="str">
            <v>EM</v>
          </cell>
          <cell r="I1066" t="str">
            <v>00145</v>
          </cell>
          <cell r="J1066" t="str">
            <v>03604868</v>
          </cell>
        </row>
        <row r="1067">
          <cell r="A1067">
            <v>3603795</v>
          </cell>
          <cell r="B1067" t="str">
            <v>BETTINI</v>
          </cell>
          <cell r="C1067" t="str">
            <v>PIETRO</v>
          </cell>
          <cell r="D1067" t="str">
            <v>G.S. LEONICENA</v>
          </cell>
          <cell r="E1067">
            <v>0</v>
          </cell>
          <cell r="F1067">
            <v>2008</v>
          </cell>
          <cell r="G1067">
            <v>0</v>
          </cell>
          <cell r="H1067" t="str">
            <v>EM</v>
          </cell>
          <cell r="I1067" t="str">
            <v>00136</v>
          </cell>
          <cell r="J1067" t="str">
            <v>03603795</v>
          </cell>
        </row>
        <row r="1068">
          <cell r="A1068">
            <v>3602383</v>
          </cell>
          <cell r="B1068" t="str">
            <v>BIASI</v>
          </cell>
          <cell r="C1068" t="str">
            <v>SAMUELE ANGELO</v>
          </cell>
          <cell r="D1068" t="str">
            <v>RISORGIVE</v>
          </cell>
          <cell r="E1068">
            <v>0</v>
          </cell>
          <cell r="F1068">
            <v>2007</v>
          </cell>
          <cell r="G1068">
            <v>0</v>
          </cell>
          <cell r="H1068" t="str">
            <v>EM</v>
          </cell>
          <cell r="I1068" t="str">
            <v>00031</v>
          </cell>
          <cell r="J1068" t="str">
            <v>03602383</v>
          </cell>
        </row>
        <row r="1069">
          <cell r="A1069">
            <v>3602874</v>
          </cell>
          <cell r="B1069" t="str">
            <v>BIGARELLA</v>
          </cell>
          <cell r="C1069" t="str">
            <v>FRANCESCO</v>
          </cell>
          <cell r="D1069" t="str">
            <v>SPAZI VERDI</v>
          </cell>
          <cell r="E1069">
            <v>0</v>
          </cell>
          <cell r="F1069">
            <v>2007</v>
          </cell>
          <cell r="G1069">
            <v>0</v>
          </cell>
          <cell r="H1069" t="str">
            <v>EM</v>
          </cell>
          <cell r="I1069" t="str">
            <v>00298</v>
          </cell>
          <cell r="J1069" t="str">
            <v>03602874</v>
          </cell>
        </row>
        <row r="1070">
          <cell r="A1070">
            <v>3602877</v>
          </cell>
          <cell r="B1070" t="str">
            <v>BIGARELLA</v>
          </cell>
          <cell r="C1070" t="str">
            <v>SIMONE</v>
          </cell>
          <cell r="D1070" t="str">
            <v>SPAZI VERDI</v>
          </cell>
          <cell r="E1070">
            <v>0</v>
          </cell>
          <cell r="F1070">
            <v>2008</v>
          </cell>
          <cell r="G1070">
            <v>0</v>
          </cell>
          <cell r="H1070" t="str">
            <v>EM</v>
          </cell>
          <cell r="I1070" t="str">
            <v>00298</v>
          </cell>
          <cell r="J1070" t="str">
            <v>03602877</v>
          </cell>
        </row>
        <row r="1071">
          <cell r="A1071">
            <v>3602445</v>
          </cell>
          <cell r="B1071" t="str">
            <v>BIOLO</v>
          </cell>
          <cell r="C1071" t="str">
            <v>FRANCESCO</v>
          </cell>
          <cell r="D1071" t="str">
            <v>ATLETICA UNION CREAZZO A.S.D.</v>
          </cell>
          <cell r="E1071">
            <v>0</v>
          </cell>
          <cell r="F1071">
            <v>2007</v>
          </cell>
          <cell r="G1071">
            <v>0</v>
          </cell>
          <cell r="H1071" t="str">
            <v>EM</v>
          </cell>
          <cell r="I1071" t="str">
            <v>00101</v>
          </cell>
          <cell r="J1071" t="str">
            <v>03602445</v>
          </cell>
        </row>
        <row r="1072">
          <cell r="A1072">
            <v>3605201</v>
          </cell>
          <cell r="B1072" t="str">
            <v>BONAMIN</v>
          </cell>
          <cell r="C1072" t="str">
            <v>LORENZO</v>
          </cell>
          <cell r="D1072" t="str">
            <v>C.S.I. TEZZE SUL BRENTA</v>
          </cell>
          <cell r="E1072">
            <v>0</v>
          </cell>
          <cell r="F1072">
            <v>2007</v>
          </cell>
          <cell r="G1072">
            <v>0</v>
          </cell>
          <cell r="H1072" t="str">
            <v>EM</v>
          </cell>
          <cell r="I1072" t="str">
            <v>00134</v>
          </cell>
          <cell r="J1072" t="str">
            <v>03605201</v>
          </cell>
        </row>
        <row r="1073">
          <cell r="A1073">
            <v>3603321</v>
          </cell>
          <cell r="B1073" t="str">
            <v>BRENTAN</v>
          </cell>
          <cell r="C1073" t="str">
            <v>NICOLO'</v>
          </cell>
          <cell r="D1073" t="str">
            <v>ATLETICA VALCHIAMPO</v>
          </cell>
          <cell r="E1073">
            <v>0</v>
          </cell>
          <cell r="F1073">
            <v>2007</v>
          </cell>
          <cell r="G1073">
            <v>0</v>
          </cell>
          <cell r="H1073" t="str">
            <v>EM</v>
          </cell>
          <cell r="I1073" t="str">
            <v>00140</v>
          </cell>
          <cell r="J1073" t="str">
            <v>03603321</v>
          </cell>
        </row>
        <row r="1074">
          <cell r="A1074">
            <v>3605209</v>
          </cell>
          <cell r="B1074" t="str">
            <v>BRUGNOLO</v>
          </cell>
          <cell r="C1074" t="str">
            <v>NICOLA</v>
          </cell>
          <cell r="D1074" t="str">
            <v>A.P.D. VALDAGNO</v>
          </cell>
          <cell r="E1074">
            <v>0</v>
          </cell>
          <cell r="F1074">
            <v>2007</v>
          </cell>
          <cell r="G1074">
            <v>0</v>
          </cell>
          <cell r="H1074" t="str">
            <v>EM</v>
          </cell>
          <cell r="I1074" t="str">
            <v>00135</v>
          </cell>
          <cell r="J1074" t="str">
            <v>03605209</v>
          </cell>
        </row>
        <row r="1075">
          <cell r="A1075">
            <v>3607218</v>
          </cell>
          <cell r="B1075" t="str">
            <v>BRUTTOMESSO</v>
          </cell>
          <cell r="C1075" t="str">
            <v>IVAN</v>
          </cell>
          <cell r="D1075" t="str">
            <v>A.P.D. VALDAGNO</v>
          </cell>
          <cell r="E1075">
            <v>0</v>
          </cell>
          <cell r="F1075">
            <v>2007</v>
          </cell>
          <cell r="G1075">
            <v>0</v>
          </cell>
          <cell r="H1075" t="str">
            <v>EM</v>
          </cell>
          <cell r="I1075" t="str">
            <v>00135</v>
          </cell>
          <cell r="J1075" t="str">
            <v>03607218</v>
          </cell>
        </row>
        <row r="1076">
          <cell r="A1076">
            <v>3604111</v>
          </cell>
          <cell r="B1076" t="str">
            <v>BUONOCORE</v>
          </cell>
          <cell r="C1076" t="str">
            <v>ARMANDO</v>
          </cell>
          <cell r="D1076" t="str">
            <v>POLISPORTIVA DUEVILLE</v>
          </cell>
          <cell r="E1076">
            <v>0</v>
          </cell>
          <cell r="F1076">
            <v>2008</v>
          </cell>
          <cell r="G1076">
            <v>0</v>
          </cell>
          <cell r="H1076" t="str">
            <v>EM</v>
          </cell>
          <cell r="I1076" t="str">
            <v>00112</v>
          </cell>
          <cell r="J1076" t="str">
            <v>03604111</v>
          </cell>
        </row>
        <row r="1077">
          <cell r="A1077">
            <v>3602310</v>
          </cell>
          <cell r="B1077" t="str">
            <v>BUSA</v>
          </cell>
          <cell r="C1077" t="str">
            <v>DARIO</v>
          </cell>
          <cell r="D1077" t="str">
            <v>POL. DIL. MONTECCHIO PRECALCINO</v>
          </cell>
          <cell r="E1077">
            <v>0</v>
          </cell>
          <cell r="F1077">
            <v>2008</v>
          </cell>
          <cell r="G1077">
            <v>0</v>
          </cell>
          <cell r="H1077" t="str">
            <v>EM</v>
          </cell>
          <cell r="I1077" t="str">
            <v>00004</v>
          </cell>
          <cell r="J1077" t="str">
            <v>03602310</v>
          </cell>
        </row>
        <row r="1078">
          <cell r="A1078">
            <v>3603549</v>
          </cell>
          <cell r="B1078" t="str">
            <v>BUSON</v>
          </cell>
          <cell r="C1078" t="str">
            <v>MATTIA</v>
          </cell>
          <cell r="D1078" t="str">
            <v>AMICI DELL'ATLETICA VICENZA</v>
          </cell>
          <cell r="E1078">
            <v>0</v>
          </cell>
          <cell r="F1078">
            <v>2007</v>
          </cell>
          <cell r="G1078">
            <v>0</v>
          </cell>
          <cell r="H1078" t="str">
            <v>EM</v>
          </cell>
          <cell r="I1078" t="str">
            <v>00265</v>
          </cell>
          <cell r="J1078" t="str">
            <v>03603549</v>
          </cell>
        </row>
        <row r="1079">
          <cell r="A1079">
            <v>3602455</v>
          </cell>
          <cell r="B1079" t="str">
            <v>CALORE</v>
          </cell>
          <cell r="C1079" t="str">
            <v>ANDREA</v>
          </cell>
          <cell r="D1079" t="str">
            <v>ATLETICA UNION CREAZZO A.S.D.</v>
          </cell>
          <cell r="E1079">
            <v>0</v>
          </cell>
          <cell r="F1079">
            <v>2007</v>
          </cell>
          <cell r="G1079">
            <v>0</v>
          </cell>
          <cell r="H1079" t="str">
            <v>EM</v>
          </cell>
          <cell r="I1079" t="str">
            <v>00101</v>
          </cell>
          <cell r="J1079" t="str">
            <v>03602455</v>
          </cell>
        </row>
        <row r="1080">
          <cell r="A1080">
            <v>3602268</v>
          </cell>
          <cell r="B1080" t="str">
            <v>CALORE</v>
          </cell>
          <cell r="C1080" t="str">
            <v>GIOVANNI</v>
          </cell>
          <cell r="D1080" t="str">
            <v>POL. DIL. MONTECCHIO PRECALCINO</v>
          </cell>
          <cell r="E1080">
            <v>0</v>
          </cell>
          <cell r="F1080">
            <v>2008</v>
          </cell>
          <cell r="G1080">
            <v>0</v>
          </cell>
          <cell r="H1080" t="str">
            <v>EM</v>
          </cell>
          <cell r="I1080" t="str">
            <v>00004</v>
          </cell>
          <cell r="J1080" t="str">
            <v>03602268</v>
          </cell>
        </row>
        <row r="1081">
          <cell r="A1081">
            <v>3603210</v>
          </cell>
          <cell r="B1081" t="str">
            <v>CAMPAGNOLO</v>
          </cell>
          <cell r="C1081" t="str">
            <v>NICOLO'</v>
          </cell>
          <cell r="D1081" t="str">
            <v>POL. DIL. MONTECCHIO PRECALCINO</v>
          </cell>
          <cell r="E1081">
            <v>0</v>
          </cell>
          <cell r="F1081">
            <v>2007</v>
          </cell>
          <cell r="G1081">
            <v>0</v>
          </cell>
          <cell r="H1081" t="str">
            <v>EM</v>
          </cell>
          <cell r="I1081" t="str">
            <v>00004</v>
          </cell>
          <cell r="J1081" t="str">
            <v>03603210</v>
          </cell>
        </row>
        <row r="1082">
          <cell r="A1082">
            <v>3602386</v>
          </cell>
          <cell r="B1082" t="str">
            <v>CAPALBO</v>
          </cell>
          <cell r="C1082" t="str">
            <v>MARCO</v>
          </cell>
          <cell r="D1082" t="str">
            <v>RISORGIVE</v>
          </cell>
          <cell r="E1082">
            <v>0</v>
          </cell>
          <cell r="F1082">
            <v>2007</v>
          </cell>
          <cell r="G1082">
            <v>0</v>
          </cell>
          <cell r="H1082" t="str">
            <v>EM</v>
          </cell>
          <cell r="I1082" t="str">
            <v>00031</v>
          </cell>
          <cell r="J1082" t="str">
            <v>03602386</v>
          </cell>
        </row>
        <row r="1083">
          <cell r="A1083">
            <v>3606905</v>
          </cell>
          <cell r="B1083" t="str">
            <v>CAROLLO</v>
          </cell>
          <cell r="C1083" t="str">
            <v>DAVIDE</v>
          </cell>
          <cell r="D1083" t="str">
            <v>CSI ATLETICA COLLI BERICI A.S.D.</v>
          </cell>
          <cell r="E1083">
            <v>0</v>
          </cell>
          <cell r="F1083">
            <v>2008</v>
          </cell>
          <cell r="G1083">
            <v>0</v>
          </cell>
          <cell r="H1083" t="str">
            <v>EM</v>
          </cell>
          <cell r="I1083" t="str">
            <v>00070</v>
          </cell>
          <cell r="J1083" t="str">
            <v>03606905</v>
          </cell>
        </row>
        <row r="1084">
          <cell r="A1084">
            <v>3603325</v>
          </cell>
          <cell r="B1084" t="str">
            <v>CARRARINI</v>
          </cell>
          <cell r="C1084" t="str">
            <v>FRANCESCO</v>
          </cell>
          <cell r="D1084" t="str">
            <v>ATLETICA VALCHIAMPO</v>
          </cell>
          <cell r="E1084">
            <v>0</v>
          </cell>
          <cell r="F1084">
            <v>2008</v>
          </cell>
          <cell r="G1084">
            <v>0</v>
          </cell>
          <cell r="H1084" t="str">
            <v>EM</v>
          </cell>
          <cell r="I1084" t="str">
            <v>00140</v>
          </cell>
          <cell r="J1084" t="str">
            <v>03603325</v>
          </cell>
        </row>
        <row r="1085">
          <cell r="A1085">
            <v>3607215</v>
          </cell>
          <cell r="B1085" t="str">
            <v>CASTAGNA</v>
          </cell>
          <cell r="C1085" t="str">
            <v>ANTHONY</v>
          </cell>
          <cell r="D1085" t="str">
            <v>A.P.D. VALDAGNO</v>
          </cell>
          <cell r="E1085">
            <v>0</v>
          </cell>
          <cell r="F1085">
            <v>2007</v>
          </cell>
          <cell r="G1085">
            <v>0</v>
          </cell>
          <cell r="H1085" t="str">
            <v>EM</v>
          </cell>
          <cell r="I1085" t="str">
            <v>00135</v>
          </cell>
          <cell r="J1085" t="str">
            <v>03607215</v>
          </cell>
        </row>
        <row r="1086">
          <cell r="A1086">
            <v>3603665</v>
          </cell>
          <cell r="B1086" t="str">
            <v>CEOLA</v>
          </cell>
          <cell r="C1086" t="str">
            <v>LORENZO</v>
          </cell>
          <cell r="D1086" t="str">
            <v>A.P.D. VALDAGNO</v>
          </cell>
          <cell r="E1086">
            <v>0</v>
          </cell>
          <cell r="F1086">
            <v>2007</v>
          </cell>
          <cell r="G1086">
            <v>0</v>
          </cell>
          <cell r="H1086" t="str">
            <v>EM</v>
          </cell>
          <cell r="I1086" t="str">
            <v>00135</v>
          </cell>
          <cell r="J1086" t="str">
            <v>03603665</v>
          </cell>
        </row>
        <row r="1087">
          <cell r="A1087">
            <v>3605773</v>
          </cell>
          <cell r="B1087" t="str">
            <v>CHIMENTO</v>
          </cell>
          <cell r="C1087" t="str">
            <v>EDOARDO</v>
          </cell>
          <cell r="D1087" t="str">
            <v>CSI ATLETICA COLLI BERICI A.S.D.</v>
          </cell>
          <cell r="E1087">
            <v>0</v>
          </cell>
          <cell r="F1087">
            <v>2007</v>
          </cell>
          <cell r="G1087">
            <v>0</v>
          </cell>
          <cell r="H1087" t="str">
            <v>EM</v>
          </cell>
          <cell r="I1087" t="str">
            <v>00070</v>
          </cell>
          <cell r="J1087" t="str">
            <v>03605773</v>
          </cell>
        </row>
        <row r="1088">
          <cell r="A1088">
            <v>3603863</v>
          </cell>
          <cell r="B1088" t="str">
            <v>CHINOTTO</v>
          </cell>
          <cell r="C1088" t="str">
            <v>RICCARDO</v>
          </cell>
          <cell r="D1088" t="str">
            <v>ATLETICA CALDOGNO '93</v>
          </cell>
          <cell r="E1088">
            <v>0</v>
          </cell>
          <cell r="F1088">
            <v>2008</v>
          </cell>
          <cell r="G1088">
            <v>0</v>
          </cell>
          <cell r="H1088" t="str">
            <v>EM</v>
          </cell>
          <cell r="I1088" t="str">
            <v>00129</v>
          </cell>
          <cell r="J1088" t="str">
            <v>03603863</v>
          </cell>
        </row>
        <row r="1089">
          <cell r="A1089">
            <v>3603555</v>
          </cell>
          <cell r="B1089" t="str">
            <v>CISCO</v>
          </cell>
          <cell r="C1089" t="str">
            <v>ALESSANDRO</v>
          </cell>
          <cell r="D1089" t="str">
            <v>AMICI DELL'ATLETICA VICENZA</v>
          </cell>
          <cell r="E1089">
            <v>0</v>
          </cell>
          <cell r="F1089">
            <v>2008</v>
          </cell>
          <cell r="G1089">
            <v>0</v>
          </cell>
          <cell r="H1089" t="str">
            <v>EM</v>
          </cell>
          <cell r="I1089" t="str">
            <v>00265</v>
          </cell>
          <cell r="J1089" t="str">
            <v>03603555</v>
          </cell>
        </row>
        <row r="1090">
          <cell r="A1090">
            <v>3605218</v>
          </cell>
          <cell r="B1090" t="str">
            <v>COMPARIN</v>
          </cell>
          <cell r="C1090" t="str">
            <v>GIOELE</v>
          </cell>
          <cell r="D1090" t="str">
            <v>CSI ATLETICA COLLI BERICI A.S.D.</v>
          </cell>
          <cell r="E1090">
            <v>0</v>
          </cell>
          <cell r="F1090">
            <v>2007</v>
          </cell>
          <cell r="G1090">
            <v>0</v>
          </cell>
          <cell r="H1090" t="str">
            <v>EM</v>
          </cell>
          <cell r="I1090" t="str">
            <v>00070</v>
          </cell>
          <cell r="J1090" t="str">
            <v>03605218</v>
          </cell>
        </row>
        <row r="1091">
          <cell r="A1091">
            <v>3606533</v>
          </cell>
          <cell r="B1091" t="str">
            <v>CORDIANO</v>
          </cell>
          <cell r="C1091" t="str">
            <v>CRISTIAN</v>
          </cell>
          <cell r="D1091" t="str">
            <v>POLISPORTIVA SALF ALTOPADOVANA</v>
          </cell>
          <cell r="E1091">
            <v>0</v>
          </cell>
          <cell r="F1091">
            <v>2008</v>
          </cell>
          <cell r="G1091">
            <v>0</v>
          </cell>
          <cell r="H1091" t="str">
            <v>EM</v>
          </cell>
          <cell r="I1091" t="str">
            <v>00145</v>
          </cell>
          <cell r="J1091" t="str">
            <v>03606533</v>
          </cell>
        </row>
        <row r="1092">
          <cell r="A1092">
            <v>3604211</v>
          </cell>
          <cell r="B1092" t="str">
            <v>COSTALUNGA</v>
          </cell>
          <cell r="C1092" t="str">
            <v>GIORGIO</v>
          </cell>
          <cell r="D1092" t="str">
            <v>CSI ATLETICA COLLI BERICI A.S.D.</v>
          </cell>
          <cell r="E1092">
            <v>0</v>
          </cell>
          <cell r="F1092">
            <v>2007</v>
          </cell>
          <cell r="G1092">
            <v>0</v>
          </cell>
          <cell r="H1092" t="str">
            <v>EM</v>
          </cell>
          <cell r="I1092" t="str">
            <v>00070</v>
          </cell>
          <cell r="J1092" t="str">
            <v>03604211</v>
          </cell>
        </row>
        <row r="1093">
          <cell r="A1093">
            <v>3604505</v>
          </cell>
          <cell r="B1093" t="str">
            <v>CRESTANI</v>
          </cell>
          <cell r="C1093" t="str">
            <v>PIETRO</v>
          </cell>
          <cell r="D1093" t="str">
            <v>C.S.I. TEZZE SUL BRENTA</v>
          </cell>
          <cell r="E1093">
            <v>0</v>
          </cell>
          <cell r="F1093">
            <v>2007</v>
          </cell>
          <cell r="G1093">
            <v>0</v>
          </cell>
          <cell r="H1093" t="str">
            <v>EM</v>
          </cell>
          <cell r="I1093" t="str">
            <v>00134</v>
          </cell>
          <cell r="J1093" t="str">
            <v>03604505</v>
          </cell>
        </row>
        <row r="1094">
          <cell r="A1094">
            <v>3604961</v>
          </cell>
          <cell r="B1094" t="str">
            <v>CROSARA</v>
          </cell>
          <cell r="C1094" t="str">
            <v>MATTEO</v>
          </cell>
          <cell r="D1094" t="str">
            <v>POLISPORTIVA DUEVILLE</v>
          </cell>
          <cell r="E1094">
            <v>0</v>
          </cell>
          <cell r="F1094">
            <v>2007</v>
          </cell>
          <cell r="G1094">
            <v>0</v>
          </cell>
          <cell r="H1094" t="str">
            <v>EM</v>
          </cell>
          <cell r="I1094" t="str">
            <v>00112</v>
          </cell>
          <cell r="J1094" t="str">
            <v>03604961</v>
          </cell>
        </row>
        <row r="1095">
          <cell r="A1095">
            <v>3603331</v>
          </cell>
          <cell r="B1095" t="str">
            <v>DAL CAPPELLO</v>
          </cell>
          <cell r="C1095" t="str">
            <v>FEDERICO</v>
          </cell>
          <cell r="D1095" t="str">
            <v>ATLETICA VALCHIAMPO</v>
          </cell>
          <cell r="E1095">
            <v>0</v>
          </cell>
          <cell r="F1095">
            <v>2007</v>
          </cell>
          <cell r="G1095">
            <v>0</v>
          </cell>
          <cell r="H1095" t="str">
            <v>EM</v>
          </cell>
          <cell r="I1095" t="str">
            <v>00140</v>
          </cell>
          <cell r="J1095" t="str">
            <v>03603331</v>
          </cell>
        </row>
        <row r="1096">
          <cell r="A1096">
            <v>3604114</v>
          </cell>
          <cell r="B1096" t="str">
            <v>DAL FERRO</v>
          </cell>
          <cell r="C1096" t="str">
            <v>GIACOMO</v>
          </cell>
          <cell r="D1096" t="str">
            <v>POLISPORTIVA DUEVILLE</v>
          </cell>
          <cell r="E1096">
            <v>0</v>
          </cell>
          <cell r="F1096">
            <v>2008</v>
          </cell>
          <cell r="G1096">
            <v>0</v>
          </cell>
          <cell r="H1096" t="str">
            <v>EM</v>
          </cell>
          <cell r="I1096" t="str">
            <v>00112</v>
          </cell>
          <cell r="J1096" t="str">
            <v>03604114</v>
          </cell>
        </row>
        <row r="1097">
          <cell r="A1097">
            <v>3603332</v>
          </cell>
          <cell r="B1097" t="str">
            <v>DAL MOLIN</v>
          </cell>
          <cell r="C1097" t="str">
            <v>ROBERTO</v>
          </cell>
          <cell r="D1097" t="str">
            <v>ATLETICA VALCHIAMPO</v>
          </cell>
          <cell r="E1097">
            <v>0</v>
          </cell>
          <cell r="F1097">
            <v>2008</v>
          </cell>
          <cell r="G1097">
            <v>0</v>
          </cell>
          <cell r="H1097" t="str">
            <v>EM</v>
          </cell>
          <cell r="I1097" t="str">
            <v>00140</v>
          </cell>
          <cell r="J1097" t="str">
            <v>03603332</v>
          </cell>
        </row>
        <row r="1098">
          <cell r="A1098">
            <v>3603557</v>
          </cell>
          <cell r="B1098" t="str">
            <v>DALLA MASSARA</v>
          </cell>
          <cell r="C1098" t="str">
            <v>NICOLA</v>
          </cell>
          <cell r="D1098" t="str">
            <v>AMICI DELL'ATLETICA VICENZA</v>
          </cell>
          <cell r="E1098">
            <v>0</v>
          </cell>
          <cell r="F1098">
            <v>2008</v>
          </cell>
          <cell r="G1098">
            <v>0</v>
          </cell>
          <cell r="H1098" t="str">
            <v>EM</v>
          </cell>
          <cell r="I1098" t="str">
            <v>00265</v>
          </cell>
          <cell r="J1098" t="str">
            <v>03603557</v>
          </cell>
        </row>
        <row r="1099">
          <cell r="A1099">
            <v>3602474</v>
          </cell>
          <cell r="B1099" t="str">
            <v>DE BENEDETTI</v>
          </cell>
          <cell r="C1099" t="str">
            <v>JOELE</v>
          </cell>
          <cell r="D1099" t="str">
            <v>ATLETICA UNION CREAZZO A.S.D.</v>
          </cell>
          <cell r="E1099">
            <v>0</v>
          </cell>
          <cell r="F1099">
            <v>2008</v>
          </cell>
          <cell r="G1099">
            <v>0</v>
          </cell>
          <cell r="H1099" t="str">
            <v>EM</v>
          </cell>
          <cell r="I1099" t="str">
            <v>00101</v>
          </cell>
          <cell r="J1099" t="str">
            <v>03602474</v>
          </cell>
        </row>
        <row r="1100">
          <cell r="A1100">
            <v>3603336</v>
          </cell>
          <cell r="B1100" t="str">
            <v>DE MARZI</v>
          </cell>
          <cell r="C1100" t="str">
            <v>DENNIS</v>
          </cell>
          <cell r="D1100" t="str">
            <v>ATLETICA VALCHIAMPO</v>
          </cell>
          <cell r="E1100">
            <v>0</v>
          </cell>
          <cell r="F1100">
            <v>2007</v>
          </cell>
          <cell r="G1100">
            <v>0</v>
          </cell>
          <cell r="H1100" t="str">
            <v>EM</v>
          </cell>
          <cell r="I1100" t="str">
            <v>00140</v>
          </cell>
          <cell r="J1100" t="str">
            <v>03603336</v>
          </cell>
        </row>
        <row r="1101">
          <cell r="A1101">
            <v>3602478</v>
          </cell>
          <cell r="B1101" t="str">
            <v>DE SANTI</v>
          </cell>
          <cell r="C1101" t="str">
            <v>GIOVANNI</v>
          </cell>
          <cell r="D1101" t="str">
            <v>ATLETICA UNION CREAZZO A.S.D.</v>
          </cell>
          <cell r="E1101">
            <v>0</v>
          </cell>
          <cell r="F1101">
            <v>2008</v>
          </cell>
          <cell r="G1101">
            <v>0</v>
          </cell>
          <cell r="H1101" t="str">
            <v>EM</v>
          </cell>
          <cell r="I1101" t="str">
            <v>00101</v>
          </cell>
          <cell r="J1101" t="str">
            <v>03602478</v>
          </cell>
        </row>
        <row r="1102">
          <cell r="A1102">
            <v>3603617</v>
          </cell>
          <cell r="B1102" t="str">
            <v>DI DOMENICO</v>
          </cell>
          <cell r="C1102" t="str">
            <v>MIRCO</v>
          </cell>
          <cell r="D1102" t="str">
            <v>U.S. SUMMANO</v>
          </cell>
          <cell r="E1102">
            <v>0</v>
          </cell>
          <cell r="F1102">
            <v>2008</v>
          </cell>
          <cell r="G1102">
            <v>0</v>
          </cell>
          <cell r="H1102" t="str">
            <v>EM</v>
          </cell>
          <cell r="I1102" t="str">
            <v>00137</v>
          </cell>
          <cell r="J1102" t="str">
            <v>03603617</v>
          </cell>
        </row>
        <row r="1103">
          <cell r="A1103">
            <v>3608133</v>
          </cell>
          <cell r="B1103" t="str">
            <v>DI GENNARO</v>
          </cell>
          <cell r="C1103" t="str">
            <v>LEONARDO</v>
          </cell>
          <cell r="D1103" t="str">
            <v>CSI ATLETICA COLLI BERICI A.S.D.</v>
          </cell>
          <cell r="E1103">
            <v>0</v>
          </cell>
          <cell r="F1103">
            <v>2007</v>
          </cell>
          <cell r="G1103">
            <v>0</v>
          </cell>
          <cell r="H1103" t="str">
            <v>EM</v>
          </cell>
          <cell r="I1103" t="str">
            <v>00070</v>
          </cell>
          <cell r="J1103" t="str">
            <v>03608133</v>
          </cell>
        </row>
        <row r="1104">
          <cell r="A1104">
            <v>3605983</v>
          </cell>
          <cell r="B1104" t="str">
            <v>DOCIMO</v>
          </cell>
          <cell r="C1104" t="str">
            <v>FRANCESCO</v>
          </cell>
          <cell r="D1104" t="str">
            <v>AMICI DELL'ATLETICA VICENZA</v>
          </cell>
          <cell r="E1104">
            <v>0</v>
          </cell>
          <cell r="F1104">
            <v>2007</v>
          </cell>
          <cell r="G1104">
            <v>0</v>
          </cell>
          <cell r="H1104" t="str">
            <v>EM</v>
          </cell>
          <cell r="I1104" t="str">
            <v>00265</v>
          </cell>
          <cell r="J1104" t="str">
            <v>03605983</v>
          </cell>
        </row>
        <row r="1105">
          <cell r="A1105">
            <v>3602419</v>
          </cell>
          <cell r="B1105" t="str">
            <v>DOSSO</v>
          </cell>
          <cell r="C1105" t="str">
            <v>ACHILLE</v>
          </cell>
          <cell r="D1105" t="str">
            <v>RISORGIVE</v>
          </cell>
          <cell r="E1105">
            <v>0</v>
          </cell>
          <cell r="F1105">
            <v>2008</v>
          </cell>
          <cell r="G1105">
            <v>0</v>
          </cell>
          <cell r="H1105" t="str">
            <v>EM</v>
          </cell>
          <cell r="I1105" t="str">
            <v>00031</v>
          </cell>
          <cell r="J1105" t="str">
            <v>03602419</v>
          </cell>
        </row>
        <row r="1106">
          <cell r="A1106">
            <v>3602484</v>
          </cell>
          <cell r="B1106" t="str">
            <v>EBANETTI</v>
          </cell>
          <cell r="C1106" t="str">
            <v>NICOLO'</v>
          </cell>
          <cell r="D1106" t="str">
            <v>ATLETICA UNION CREAZZO A.S.D.</v>
          </cell>
          <cell r="E1106">
            <v>0</v>
          </cell>
          <cell r="F1106">
            <v>2008</v>
          </cell>
          <cell r="G1106">
            <v>0</v>
          </cell>
          <cell r="H1106" t="str">
            <v>EM</v>
          </cell>
          <cell r="I1106" t="str">
            <v>00101</v>
          </cell>
          <cell r="J1106" t="str">
            <v>03602484</v>
          </cell>
        </row>
        <row r="1107">
          <cell r="A1107">
            <v>3602277</v>
          </cell>
          <cell r="B1107" t="str">
            <v>EL HACHIMI</v>
          </cell>
          <cell r="C1107" t="str">
            <v>AIMAN</v>
          </cell>
          <cell r="D1107" t="str">
            <v>POL. DIL. MONTECCHIO PRECALCINO</v>
          </cell>
          <cell r="E1107">
            <v>0</v>
          </cell>
          <cell r="F1107">
            <v>2007</v>
          </cell>
          <cell r="G1107">
            <v>0</v>
          </cell>
          <cell r="H1107" t="str">
            <v>EM</v>
          </cell>
          <cell r="I1107" t="str">
            <v>00004</v>
          </cell>
          <cell r="J1107" t="str">
            <v>03602277</v>
          </cell>
        </row>
        <row r="1108">
          <cell r="A1108">
            <v>3603636</v>
          </cell>
          <cell r="B1108" t="str">
            <v>FABRELLO</v>
          </cell>
          <cell r="C1108" t="str">
            <v>LUCA</v>
          </cell>
          <cell r="D1108" t="str">
            <v>U.S. SUMMANO</v>
          </cell>
          <cell r="E1108">
            <v>0</v>
          </cell>
          <cell r="F1108">
            <v>2008</v>
          </cell>
          <cell r="G1108">
            <v>0</v>
          </cell>
          <cell r="H1108" t="str">
            <v>EM</v>
          </cell>
          <cell r="I1108" t="str">
            <v>00137</v>
          </cell>
          <cell r="J1108" t="str">
            <v>03603636</v>
          </cell>
        </row>
        <row r="1109">
          <cell r="A1109">
            <v>3603561</v>
          </cell>
          <cell r="B1109" t="str">
            <v>FABRIS</v>
          </cell>
          <cell r="C1109" t="str">
            <v>ANNA</v>
          </cell>
          <cell r="D1109" t="str">
            <v>AMICI DELL'ATLETICA VICENZA</v>
          </cell>
          <cell r="E1109">
            <v>0</v>
          </cell>
          <cell r="F1109">
            <v>2007</v>
          </cell>
          <cell r="G1109">
            <v>0</v>
          </cell>
          <cell r="H1109" t="str">
            <v>EM</v>
          </cell>
          <cell r="I1109" t="str">
            <v>00265</v>
          </cell>
          <cell r="J1109" t="str">
            <v>03603561</v>
          </cell>
        </row>
        <row r="1110">
          <cell r="A1110">
            <v>3602492</v>
          </cell>
          <cell r="B1110" t="str">
            <v>FERRARIN</v>
          </cell>
          <cell r="C1110" t="str">
            <v>ALBERTO</v>
          </cell>
          <cell r="D1110" t="str">
            <v>ATLETICA UNION CREAZZO A.S.D.</v>
          </cell>
          <cell r="E1110">
            <v>0</v>
          </cell>
          <cell r="F1110">
            <v>2007</v>
          </cell>
          <cell r="G1110">
            <v>0</v>
          </cell>
          <cell r="H1110" t="str">
            <v>EM</v>
          </cell>
          <cell r="I1110" t="str">
            <v>00101</v>
          </cell>
          <cell r="J1110" t="str">
            <v>03602492</v>
          </cell>
        </row>
        <row r="1111">
          <cell r="A1111">
            <v>3603343</v>
          </cell>
          <cell r="B1111" t="str">
            <v>FIN</v>
          </cell>
          <cell r="C1111" t="str">
            <v>THOMAS</v>
          </cell>
          <cell r="D1111" t="str">
            <v>ATLETICA VALCHIAMPO</v>
          </cell>
          <cell r="E1111">
            <v>0</v>
          </cell>
          <cell r="F1111">
            <v>2008</v>
          </cell>
          <cell r="G1111">
            <v>0</v>
          </cell>
          <cell r="H1111" t="str">
            <v>EM</v>
          </cell>
          <cell r="I1111" t="str">
            <v>00140</v>
          </cell>
          <cell r="J1111" t="str">
            <v>03603343</v>
          </cell>
        </row>
        <row r="1112">
          <cell r="A1112">
            <v>3606013</v>
          </cell>
          <cell r="B1112" t="str">
            <v>FIORESE</v>
          </cell>
          <cell r="C1112" t="str">
            <v>RICCARDO</v>
          </cell>
          <cell r="D1112" t="str">
            <v>CSI ATLETICA COLLI BERICI A.S.D.</v>
          </cell>
          <cell r="E1112">
            <v>0</v>
          </cell>
          <cell r="F1112">
            <v>2007</v>
          </cell>
          <cell r="G1112">
            <v>0</v>
          </cell>
          <cell r="H1112" t="str">
            <v>EM</v>
          </cell>
          <cell r="I1112" t="str">
            <v>00070</v>
          </cell>
          <cell r="J1112" t="str">
            <v>03606013</v>
          </cell>
        </row>
        <row r="1113">
          <cell r="A1113">
            <v>3603346</v>
          </cell>
          <cell r="B1113" t="str">
            <v>FRANCESCHINI</v>
          </cell>
          <cell r="C1113" t="str">
            <v>AARON</v>
          </cell>
          <cell r="D1113" t="str">
            <v>ATLETICA VALCHIAMPO</v>
          </cell>
          <cell r="E1113">
            <v>0</v>
          </cell>
          <cell r="F1113">
            <v>2008</v>
          </cell>
          <cell r="G1113">
            <v>0</v>
          </cell>
          <cell r="H1113" t="str">
            <v>EM</v>
          </cell>
          <cell r="I1113" t="str">
            <v>00140</v>
          </cell>
          <cell r="J1113" t="str">
            <v>03603346</v>
          </cell>
        </row>
        <row r="1114">
          <cell r="A1114">
            <v>3604876</v>
          </cell>
          <cell r="B1114" t="str">
            <v>FRIGO</v>
          </cell>
          <cell r="C1114" t="str">
            <v>SIMONE</v>
          </cell>
          <cell r="D1114" t="str">
            <v>POLISPORTIVA SALF ALTOPADOVANA</v>
          </cell>
          <cell r="E1114">
            <v>0</v>
          </cell>
          <cell r="F1114">
            <v>2008</v>
          </cell>
          <cell r="G1114">
            <v>0</v>
          </cell>
          <cell r="H1114" t="str">
            <v>EM</v>
          </cell>
          <cell r="I1114" t="str">
            <v>00145</v>
          </cell>
          <cell r="J1114" t="str">
            <v>03604876</v>
          </cell>
        </row>
        <row r="1115">
          <cell r="A1115">
            <v>3604460</v>
          </cell>
          <cell r="B1115" t="str">
            <v>GALVANIN</v>
          </cell>
          <cell r="C1115" t="str">
            <v>LORENZO</v>
          </cell>
          <cell r="D1115" t="str">
            <v>SPAZI VERDI</v>
          </cell>
          <cell r="E1115">
            <v>0</v>
          </cell>
          <cell r="F1115">
            <v>2007</v>
          </cell>
          <cell r="G1115">
            <v>0</v>
          </cell>
          <cell r="H1115" t="str">
            <v>EM</v>
          </cell>
          <cell r="I1115" t="str">
            <v>00298</v>
          </cell>
          <cell r="J1115" t="str">
            <v>03604460</v>
          </cell>
        </row>
        <row r="1116">
          <cell r="A1116">
            <v>3603063</v>
          </cell>
          <cell r="B1116" t="str">
            <v>GECCHELE</v>
          </cell>
          <cell r="C1116" t="str">
            <v>RAY</v>
          </cell>
          <cell r="D1116" t="str">
            <v>ATLETICA ARZIGNANO</v>
          </cell>
          <cell r="E1116">
            <v>0</v>
          </cell>
          <cell r="F1116">
            <v>2007</v>
          </cell>
          <cell r="G1116">
            <v>0</v>
          </cell>
          <cell r="H1116" t="str">
            <v>EM</v>
          </cell>
          <cell r="I1116" t="str">
            <v>00131</v>
          </cell>
          <cell r="J1116" t="str">
            <v>03603063</v>
          </cell>
        </row>
        <row r="1117">
          <cell r="A1117">
            <v>3603688</v>
          </cell>
          <cell r="B1117" t="str">
            <v>GEREMIA</v>
          </cell>
          <cell r="C1117" t="str">
            <v>RICCARDO</v>
          </cell>
          <cell r="D1117" t="str">
            <v>C.S.I. TEZZE SUL BRENTA</v>
          </cell>
          <cell r="E1117">
            <v>0</v>
          </cell>
          <cell r="F1117">
            <v>2007</v>
          </cell>
          <cell r="G1117">
            <v>0</v>
          </cell>
          <cell r="H1117" t="str">
            <v>EM</v>
          </cell>
          <cell r="I1117" t="str">
            <v>00134</v>
          </cell>
          <cell r="J1117" t="str">
            <v>03603688</v>
          </cell>
        </row>
        <row r="1118">
          <cell r="A1118">
            <v>3602502</v>
          </cell>
          <cell r="B1118" t="str">
            <v>GIACHIN</v>
          </cell>
          <cell r="C1118" t="str">
            <v>ALESSANDRO</v>
          </cell>
          <cell r="D1118" t="str">
            <v>ATLETICA UNION CREAZZO A.S.D.</v>
          </cell>
          <cell r="E1118">
            <v>0</v>
          </cell>
          <cell r="F1118">
            <v>2008</v>
          </cell>
          <cell r="G1118">
            <v>0</v>
          </cell>
          <cell r="H1118" t="str">
            <v>EM</v>
          </cell>
          <cell r="I1118" t="str">
            <v>00101</v>
          </cell>
          <cell r="J1118" t="str">
            <v>03602502</v>
          </cell>
        </row>
        <row r="1119">
          <cell r="A1119">
            <v>3603154</v>
          </cell>
          <cell r="B1119" t="str">
            <v>GIARETTA</v>
          </cell>
          <cell r="C1119" t="str">
            <v>FRANCESCO</v>
          </cell>
          <cell r="D1119" t="str">
            <v>GRUPPO SPORTIVO ALPINI VICENZA</v>
          </cell>
          <cell r="E1119">
            <v>0</v>
          </cell>
          <cell r="F1119">
            <v>2008</v>
          </cell>
          <cell r="G1119">
            <v>0</v>
          </cell>
          <cell r="H1119" t="str">
            <v>EM</v>
          </cell>
          <cell r="I1119" t="str">
            <v>00288</v>
          </cell>
          <cell r="J1119" t="str">
            <v>03603154</v>
          </cell>
        </row>
        <row r="1120">
          <cell r="A1120">
            <v>3603565</v>
          </cell>
          <cell r="B1120" t="str">
            <v>GILETTI</v>
          </cell>
          <cell r="C1120" t="str">
            <v>MARCO</v>
          </cell>
          <cell r="D1120" t="str">
            <v>AMICI DELL'ATLETICA VICENZA</v>
          </cell>
          <cell r="E1120">
            <v>0</v>
          </cell>
          <cell r="F1120">
            <v>2008</v>
          </cell>
          <cell r="G1120">
            <v>0</v>
          </cell>
          <cell r="H1120" t="str">
            <v>EM</v>
          </cell>
          <cell r="I1120" t="str">
            <v>00265</v>
          </cell>
          <cell r="J1120" t="str">
            <v>03603565</v>
          </cell>
        </row>
        <row r="1121">
          <cell r="A1121">
            <v>3605818</v>
          </cell>
          <cell r="B1121" t="str">
            <v>GIOMI</v>
          </cell>
          <cell r="C1121" t="str">
            <v>NICCOLO'</v>
          </cell>
          <cell r="D1121" t="str">
            <v>POLISPORTIVA SALF ALTOPADOVANA</v>
          </cell>
          <cell r="E1121">
            <v>0</v>
          </cell>
          <cell r="F1121">
            <v>2008</v>
          </cell>
          <cell r="G1121">
            <v>0</v>
          </cell>
          <cell r="H1121" t="str">
            <v>EM</v>
          </cell>
          <cell r="I1121" t="str">
            <v>00145</v>
          </cell>
          <cell r="J1121" t="str">
            <v>03605818</v>
          </cell>
        </row>
        <row r="1122">
          <cell r="A1122">
            <v>3603567</v>
          </cell>
          <cell r="B1122" t="str">
            <v>GIURELLI</v>
          </cell>
          <cell r="C1122" t="str">
            <v>MARCO</v>
          </cell>
          <cell r="D1122" t="str">
            <v>AMICI DELL'ATLETICA VICENZA</v>
          </cell>
          <cell r="E1122">
            <v>0</v>
          </cell>
          <cell r="F1122">
            <v>2008</v>
          </cell>
          <cell r="G1122">
            <v>0</v>
          </cell>
          <cell r="H1122" t="str">
            <v>EM</v>
          </cell>
          <cell r="I1122" t="str">
            <v>00265</v>
          </cell>
          <cell r="J1122" t="str">
            <v>03603567</v>
          </cell>
        </row>
        <row r="1123">
          <cell r="A1123">
            <v>3602608</v>
          </cell>
          <cell r="B1123" t="str">
            <v>GOLFRE' ANDREASI</v>
          </cell>
          <cell r="C1123" t="str">
            <v>LORENZO</v>
          </cell>
          <cell r="D1123" t="str">
            <v>ATLETICA MONTECCHIO MAGGIORE</v>
          </cell>
          <cell r="E1123">
            <v>0</v>
          </cell>
          <cell r="F1123">
            <v>2008</v>
          </cell>
          <cell r="G1123">
            <v>0</v>
          </cell>
          <cell r="H1123" t="str">
            <v>EM</v>
          </cell>
          <cell r="I1123" t="str">
            <v>00346</v>
          </cell>
          <cell r="J1123" t="str">
            <v>03602608</v>
          </cell>
        </row>
        <row r="1124">
          <cell r="A1124">
            <v>3605584</v>
          </cell>
          <cell r="B1124" t="str">
            <v>GOUEM</v>
          </cell>
          <cell r="C1124" t="str">
            <v>HAIDARA</v>
          </cell>
          <cell r="D1124" t="str">
            <v>AMICI DELL'ATLETICA VICENZA</v>
          </cell>
          <cell r="E1124">
            <v>0</v>
          </cell>
          <cell r="F1124">
            <v>2007</v>
          </cell>
          <cell r="G1124">
            <v>0</v>
          </cell>
          <cell r="H1124" t="str">
            <v>EM</v>
          </cell>
          <cell r="I1124" t="str">
            <v>00265</v>
          </cell>
          <cell r="J1124" t="str">
            <v>03605584</v>
          </cell>
        </row>
        <row r="1125">
          <cell r="A1125">
            <v>3602890</v>
          </cell>
          <cell r="B1125" t="str">
            <v>GUADAGNIN</v>
          </cell>
          <cell r="C1125" t="str">
            <v>GILBERTO</v>
          </cell>
          <cell r="D1125" t="str">
            <v>SPAZI VERDI</v>
          </cell>
          <cell r="E1125">
            <v>0</v>
          </cell>
          <cell r="F1125">
            <v>2008</v>
          </cell>
          <cell r="G1125">
            <v>0</v>
          </cell>
          <cell r="H1125" t="str">
            <v>EM</v>
          </cell>
          <cell r="I1125" t="str">
            <v>00298</v>
          </cell>
          <cell r="J1125" t="str">
            <v>03602890</v>
          </cell>
        </row>
        <row r="1126">
          <cell r="A1126">
            <v>3604870</v>
          </cell>
          <cell r="B1126" t="str">
            <v>GUIDOLIN</v>
          </cell>
          <cell r="C1126" t="str">
            <v>DANIEL</v>
          </cell>
          <cell r="D1126" t="str">
            <v>POLISPORTIVA SALF ALTOPADOVANA</v>
          </cell>
          <cell r="E1126">
            <v>0</v>
          </cell>
          <cell r="F1126">
            <v>2007</v>
          </cell>
          <cell r="G1126">
            <v>0</v>
          </cell>
          <cell r="H1126" t="str">
            <v>EM</v>
          </cell>
          <cell r="I1126" t="str">
            <v>00145</v>
          </cell>
          <cell r="J1126" t="str">
            <v>03604870</v>
          </cell>
        </row>
        <row r="1127">
          <cell r="A1127">
            <v>3602397</v>
          </cell>
          <cell r="B1127" t="str">
            <v>HALILOVIC</v>
          </cell>
          <cell r="C1127" t="str">
            <v>GIORGIO</v>
          </cell>
          <cell r="D1127" t="str">
            <v>RISORGIVE</v>
          </cell>
          <cell r="E1127">
            <v>0</v>
          </cell>
          <cell r="F1127">
            <v>2007</v>
          </cell>
          <cell r="G1127">
            <v>0</v>
          </cell>
          <cell r="H1127" t="str">
            <v>EM</v>
          </cell>
          <cell r="I1127" t="str">
            <v>00031</v>
          </cell>
          <cell r="J1127" t="str">
            <v>03602397</v>
          </cell>
        </row>
        <row r="1128">
          <cell r="A1128">
            <v>3602891</v>
          </cell>
          <cell r="B1128" t="str">
            <v>IANNOTTI</v>
          </cell>
          <cell r="C1128" t="str">
            <v>EDOARDO</v>
          </cell>
          <cell r="D1128" t="str">
            <v>SPAZI VERDI</v>
          </cell>
          <cell r="E1128">
            <v>0</v>
          </cell>
          <cell r="F1128">
            <v>2008</v>
          </cell>
          <cell r="G1128">
            <v>0</v>
          </cell>
          <cell r="H1128" t="str">
            <v>EM</v>
          </cell>
          <cell r="I1128" t="str">
            <v>00298</v>
          </cell>
          <cell r="J1128" t="str">
            <v>03602891</v>
          </cell>
        </row>
        <row r="1129">
          <cell r="A1129">
            <v>3607861</v>
          </cell>
          <cell r="B1129" t="str">
            <v>IPPOLITO</v>
          </cell>
          <cell r="C1129" t="str">
            <v>GIACOMO</v>
          </cell>
          <cell r="D1129" t="str">
            <v>CSI ATLETICA COLLI BERICI A.S.D.</v>
          </cell>
          <cell r="E1129">
            <v>0</v>
          </cell>
          <cell r="F1129">
            <v>2007</v>
          </cell>
          <cell r="G1129">
            <v>0</v>
          </cell>
          <cell r="H1129" t="str">
            <v>EM</v>
          </cell>
          <cell r="I1129" t="str">
            <v>00070</v>
          </cell>
          <cell r="J1129" t="str">
            <v>03607861</v>
          </cell>
        </row>
        <row r="1130">
          <cell r="A1130">
            <v>3607008</v>
          </cell>
          <cell r="B1130" t="str">
            <v>JOVANOVSKI</v>
          </cell>
          <cell r="C1130" t="str">
            <v>DENNIS</v>
          </cell>
          <cell r="D1130" t="str">
            <v>ATLETICA MONTECCHIO MAGGIORE</v>
          </cell>
          <cell r="E1130">
            <v>0</v>
          </cell>
          <cell r="F1130">
            <v>2007</v>
          </cell>
          <cell r="G1130">
            <v>0</v>
          </cell>
          <cell r="H1130" t="str">
            <v>EM</v>
          </cell>
          <cell r="I1130" t="str">
            <v>00346</v>
          </cell>
          <cell r="J1130" t="str">
            <v>03607008</v>
          </cell>
        </row>
        <row r="1131">
          <cell r="A1131">
            <v>3604950</v>
          </cell>
          <cell r="B1131" t="str">
            <v>LAEZZA</v>
          </cell>
          <cell r="C1131" t="str">
            <v>GIANMARCO</v>
          </cell>
          <cell r="D1131" t="str">
            <v>SPAZI VERDI</v>
          </cell>
          <cell r="E1131">
            <v>0</v>
          </cell>
          <cell r="F1131">
            <v>2007</v>
          </cell>
          <cell r="G1131">
            <v>0</v>
          </cell>
          <cell r="H1131" t="str">
            <v>EM</v>
          </cell>
          <cell r="I1131" t="str">
            <v>00298</v>
          </cell>
          <cell r="J1131" t="str">
            <v>03604950</v>
          </cell>
        </row>
        <row r="1132">
          <cell r="A1132">
            <v>3604422</v>
          </cell>
          <cell r="B1132" t="str">
            <v>LAGO</v>
          </cell>
          <cell r="C1132" t="str">
            <v>MICHELE</v>
          </cell>
          <cell r="D1132" t="str">
            <v>POLISPORTIVA SALF ALTOPADOVANA</v>
          </cell>
          <cell r="E1132">
            <v>0</v>
          </cell>
          <cell r="F1132">
            <v>2007</v>
          </cell>
          <cell r="G1132">
            <v>0</v>
          </cell>
          <cell r="H1132" t="str">
            <v>EM</v>
          </cell>
          <cell r="I1132" t="str">
            <v>00145</v>
          </cell>
          <cell r="J1132" t="str">
            <v>03604422</v>
          </cell>
        </row>
        <row r="1133">
          <cell r="A1133">
            <v>3606116</v>
          </cell>
          <cell r="B1133" t="str">
            <v>LANGELLA</v>
          </cell>
          <cell r="C1133" t="str">
            <v>RICCARDO</v>
          </cell>
          <cell r="D1133" t="str">
            <v>SPAZI VERDI</v>
          </cell>
          <cell r="E1133">
            <v>0</v>
          </cell>
          <cell r="F1133">
            <v>2008</v>
          </cell>
          <cell r="G1133">
            <v>0</v>
          </cell>
          <cell r="H1133" t="str">
            <v>EM</v>
          </cell>
          <cell r="I1133" t="str">
            <v>00298</v>
          </cell>
          <cell r="J1133" t="str">
            <v>03606116</v>
          </cell>
        </row>
        <row r="1134">
          <cell r="A1134">
            <v>3604413</v>
          </cell>
          <cell r="B1134" t="str">
            <v>LORENZIN</v>
          </cell>
          <cell r="C1134" t="str">
            <v>RICCARDO</v>
          </cell>
          <cell r="D1134" t="str">
            <v>POLISPORTIVA SALF ALTOPADOVANA</v>
          </cell>
          <cell r="E1134">
            <v>0</v>
          </cell>
          <cell r="F1134">
            <v>2007</v>
          </cell>
          <cell r="G1134">
            <v>0</v>
          </cell>
          <cell r="H1134" t="str">
            <v>EM</v>
          </cell>
          <cell r="I1134" t="str">
            <v>00145</v>
          </cell>
          <cell r="J1134" t="str">
            <v>03604413</v>
          </cell>
        </row>
        <row r="1135">
          <cell r="A1135">
            <v>3605190</v>
          </cell>
          <cell r="B1135" t="str">
            <v>LUCCHIN</v>
          </cell>
          <cell r="C1135" t="str">
            <v>GIOVANNI</v>
          </cell>
          <cell r="D1135" t="str">
            <v>U.S. SUMMANO</v>
          </cell>
          <cell r="E1135">
            <v>0</v>
          </cell>
          <cell r="F1135">
            <v>2007</v>
          </cell>
          <cell r="G1135">
            <v>0</v>
          </cell>
          <cell r="H1135" t="str">
            <v>EM</v>
          </cell>
          <cell r="I1135" t="str">
            <v>00137</v>
          </cell>
          <cell r="J1135" t="str">
            <v>03605190</v>
          </cell>
        </row>
        <row r="1136">
          <cell r="A1136">
            <v>3603575</v>
          </cell>
          <cell r="B1136" t="str">
            <v>MACULAN</v>
          </cell>
          <cell r="C1136" t="str">
            <v>DAVIDE</v>
          </cell>
          <cell r="D1136" t="str">
            <v>AMICI DELL'ATLETICA VICENZA</v>
          </cell>
          <cell r="E1136">
            <v>0</v>
          </cell>
          <cell r="F1136">
            <v>2008</v>
          </cell>
          <cell r="G1136">
            <v>0</v>
          </cell>
          <cell r="H1136" t="str">
            <v>EM</v>
          </cell>
          <cell r="I1136" t="str">
            <v>00265</v>
          </cell>
          <cell r="J1136" t="str">
            <v>03603575</v>
          </cell>
        </row>
        <row r="1137">
          <cell r="A1137">
            <v>3602611</v>
          </cell>
          <cell r="B1137" t="str">
            <v>MANCU</v>
          </cell>
          <cell r="C1137" t="str">
            <v>NICOLAS</v>
          </cell>
          <cell r="D1137" t="str">
            <v>ATLETICA MONTECCHIO MAGGIORE</v>
          </cell>
          <cell r="E1137">
            <v>0</v>
          </cell>
          <cell r="F1137">
            <v>2008</v>
          </cell>
          <cell r="G1137">
            <v>0</v>
          </cell>
          <cell r="H1137" t="str">
            <v>EM</v>
          </cell>
          <cell r="I1137" t="str">
            <v>00346</v>
          </cell>
          <cell r="J1137" t="str">
            <v>03602611</v>
          </cell>
        </row>
        <row r="1138">
          <cell r="A1138">
            <v>3603576</v>
          </cell>
          <cell r="B1138" t="str">
            <v>MARAN</v>
          </cell>
          <cell r="C1138" t="str">
            <v>MATTEO</v>
          </cell>
          <cell r="D1138" t="str">
            <v>AMICI DELL'ATLETICA VICENZA</v>
          </cell>
          <cell r="E1138">
            <v>0</v>
          </cell>
          <cell r="F1138">
            <v>2008</v>
          </cell>
          <cell r="G1138">
            <v>0</v>
          </cell>
          <cell r="H1138" t="str">
            <v>EM</v>
          </cell>
          <cell r="I1138" t="str">
            <v>00265</v>
          </cell>
          <cell r="J1138" t="str">
            <v>03603576</v>
          </cell>
        </row>
        <row r="1139">
          <cell r="A1139">
            <v>3604435</v>
          </cell>
          <cell r="B1139" t="str">
            <v>MARANGONI</v>
          </cell>
          <cell r="C1139" t="str">
            <v>ENRICO</v>
          </cell>
          <cell r="D1139" t="str">
            <v>POLISPORTIVA SALF ALTOPADOVANA</v>
          </cell>
          <cell r="E1139">
            <v>0</v>
          </cell>
          <cell r="F1139">
            <v>2007</v>
          </cell>
          <cell r="G1139">
            <v>0</v>
          </cell>
          <cell r="H1139" t="str">
            <v>EM</v>
          </cell>
          <cell r="I1139" t="str">
            <v>00145</v>
          </cell>
          <cell r="J1139" t="str">
            <v>03604435</v>
          </cell>
        </row>
        <row r="1140">
          <cell r="A1140">
            <v>3603806</v>
          </cell>
          <cell r="B1140" t="str">
            <v>MARCHESINI</v>
          </cell>
          <cell r="C1140" t="str">
            <v>FEDERICO</v>
          </cell>
          <cell r="D1140" t="str">
            <v>G.S. LEONICENA</v>
          </cell>
          <cell r="E1140">
            <v>0</v>
          </cell>
          <cell r="F1140">
            <v>2007</v>
          </cell>
          <cell r="G1140">
            <v>0</v>
          </cell>
          <cell r="H1140" t="str">
            <v>EM</v>
          </cell>
          <cell r="I1140" t="str">
            <v>00136</v>
          </cell>
          <cell r="J1140" t="str">
            <v>03603806</v>
          </cell>
        </row>
        <row r="1141">
          <cell r="A1141">
            <v>3604874</v>
          </cell>
          <cell r="B1141" t="str">
            <v>MARDEGAN</v>
          </cell>
          <cell r="C1141" t="str">
            <v>MATTEO</v>
          </cell>
          <cell r="D1141" t="str">
            <v>POLISPORTIVA SALF ALTOPADOVANA</v>
          </cell>
          <cell r="E1141">
            <v>0</v>
          </cell>
          <cell r="F1141">
            <v>2008</v>
          </cell>
          <cell r="G1141">
            <v>0</v>
          </cell>
          <cell r="H1141" t="str">
            <v>EM</v>
          </cell>
          <cell r="I1141" t="str">
            <v>00145</v>
          </cell>
          <cell r="J1141" t="str">
            <v>03604874</v>
          </cell>
        </row>
        <row r="1142">
          <cell r="A1142">
            <v>3604512</v>
          </cell>
          <cell r="B1142" t="str">
            <v>MASSA</v>
          </cell>
          <cell r="C1142" t="str">
            <v>MARCO</v>
          </cell>
          <cell r="D1142" t="str">
            <v>C.S.I. TEZZE SUL BRENTA</v>
          </cell>
          <cell r="E1142">
            <v>0</v>
          </cell>
          <cell r="F1142">
            <v>2008</v>
          </cell>
          <cell r="G1142">
            <v>0</v>
          </cell>
          <cell r="H1142" t="str">
            <v>EM</v>
          </cell>
          <cell r="I1142" t="str">
            <v>00134</v>
          </cell>
          <cell r="J1142" t="str">
            <v>03604512</v>
          </cell>
        </row>
        <row r="1143">
          <cell r="A1143">
            <v>3602519</v>
          </cell>
          <cell r="B1143" t="str">
            <v>MASSIGNAN</v>
          </cell>
          <cell r="C1143" t="str">
            <v>SIMONE</v>
          </cell>
          <cell r="D1143" t="str">
            <v>ATLETICA UNION CREAZZO A.S.D.</v>
          </cell>
          <cell r="E1143">
            <v>0</v>
          </cell>
          <cell r="F1143">
            <v>2008</v>
          </cell>
          <cell r="G1143">
            <v>0</v>
          </cell>
          <cell r="H1143" t="str">
            <v>EM</v>
          </cell>
          <cell r="I1143" t="str">
            <v>00101</v>
          </cell>
          <cell r="J1143" t="str">
            <v>03602519</v>
          </cell>
        </row>
        <row r="1144">
          <cell r="A1144">
            <v>3605210</v>
          </cell>
          <cell r="B1144" t="str">
            <v>MATA</v>
          </cell>
          <cell r="C1144" t="str">
            <v>GIOELE</v>
          </cell>
          <cell r="D1144" t="str">
            <v>A.P.D. VALDAGNO</v>
          </cell>
          <cell r="E1144">
            <v>0</v>
          </cell>
          <cell r="F1144">
            <v>2007</v>
          </cell>
          <cell r="G1144">
            <v>0</v>
          </cell>
          <cell r="H1144" t="str">
            <v>EM</v>
          </cell>
          <cell r="I1144" t="str">
            <v>00135</v>
          </cell>
          <cell r="J1144" t="str">
            <v>03605210</v>
          </cell>
        </row>
        <row r="1145">
          <cell r="A1145">
            <v>3603354</v>
          </cell>
          <cell r="B1145" t="str">
            <v>MATTONAI</v>
          </cell>
          <cell r="C1145" t="str">
            <v>ALBERTO</v>
          </cell>
          <cell r="D1145" t="str">
            <v>ATLETICA VALCHIAMPO</v>
          </cell>
          <cell r="E1145">
            <v>0</v>
          </cell>
          <cell r="F1145">
            <v>2008</v>
          </cell>
          <cell r="G1145">
            <v>0</v>
          </cell>
          <cell r="H1145" t="str">
            <v>EM</v>
          </cell>
          <cell r="I1145" t="str">
            <v>00140</v>
          </cell>
          <cell r="J1145" t="str">
            <v>03603354</v>
          </cell>
        </row>
        <row r="1146">
          <cell r="A1146">
            <v>3604051</v>
          </cell>
          <cell r="B1146" t="str">
            <v>MIONI</v>
          </cell>
          <cell r="C1146" t="str">
            <v>FEDERICO</v>
          </cell>
          <cell r="D1146" t="str">
            <v>U.S. SUMMANO</v>
          </cell>
          <cell r="E1146">
            <v>0</v>
          </cell>
          <cell r="F1146">
            <v>2007</v>
          </cell>
          <cell r="G1146">
            <v>0</v>
          </cell>
          <cell r="H1146" t="str">
            <v>EM</v>
          </cell>
          <cell r="I1146" t="str">
            <v>00137</v>
          </cell>
          <cell r="J1146" t="str">
            <v>03604051</v>
          </cell>
        </row>
        <row r="1147">
          <cell r="A1147">
            <v>3604354</v>
          </cell>
          <cell r="B1147" t="str">
            <v>MISSIAGGIA</v>
          </cell>
          <cell r="C1147" t="str">
            <v>FILIPPO</v>
          </cell>
          <cell r="D1147" t="str">
            <v>A.S.D. VALLI DEL PASUBIO</v>
          </cell>
          <cell r="E1147">
            <v>0</v>
          </cell>
          <cell r="F1147">
            <v>2007</v>
          </cell>
          <cell r="G1147">
            <v>0</v>
          </cell>
          <cell r="H1147" t="str">
            <v>EM</v>
          </cell>
          <cell r="I1147" t="str">
            <v>00073</v>
          </cell>
          <cell r="J1147" t="str">
            <v>03604354</v>
          </cell>
        </row>
        <row r="1148">
          <cell r="A1148">
            <v>3604362</v>
          </cell>
          <cell r="B1148" t="str">
            <v>MORETTO</v>
          </cell>
          <cell r="C1148" t="str">
            <v>RICCARDO</v>
          </cell>
          <cell r="D1148" t="str">
            <v>AMICI DELL'ATLETICA VICENZA</v>
          </cell>
          <cell r="E1148">
            <v>0</v>
          </cell>
          <cell r="F1148">
            <v>2007</v>
          </cell>
          <cell r="G1148">
            <v>0</v>
          </cell>
          <cell r="H1148" t="str">
            <v>EM</v>
          </cell>
          <cell r="I1148" t="str">
            <v>00265</v>
          </cell>
          <cell r="J1148" t="str">
            <v>03604362</v>
          </cell>
        </row>
        <row r="1149">
          <cell r="A1149">
            <v>3604244</v>
          </cell>
          <cell r="B1149" t="str">
            <v>MORI</v>
          </cell>
          <cell r="C1149" t="str">
            <v>NICOLA</v>
          </cell>
          <cell r="D1149" t="str">
            <v>CSI ATLETICA COLLI BERICI A.S.D.</v>
          </cell>
          <cell r="E1149">
            <v>0</v>
          </cell>
          <cell r="F1149">
            <v>2008</v>
          </cell>
          <cell r="G1149">
            <v>0</v>
          </cell>
          <cell r="H1149" t="str">
            <v>EM</v>
          </cell>
          <cell r="I1149" t="str">
            <v>00070</v>
          </cell>
          <cell r="J1149" t="str">
            <v>03604244</v>
          </cell>
        </row>
        <row r="1150">
          <cell r="A1150">
            <v>3605780</v>
          </cell>
          <cell r="B1150" t="str">
            <v>MULLAH</v>
          </cell>
          <cell r="C1150" t="str">
            <v>RISAD</v>
          </cell>
          <cell r="D1150" t="str">
            <v>CSI ATLETICA COLLI BERICI A.S.D.</v>
          </cell>
          <cell r="E1150">
            <v>0</v>
          </cell>
          <cell r="F1150">
            <v>2008</v>
          </cell>
          <cell r="G1150">
            <v>0</v>
          </cell>
          <cell r="H1150" t="str">
            <v>EM</v>
          </cell>
          <cell r="I1150" t="str">
            <v>00070</v>
          </cell>
          <cell r="J1150" t="str">
            <v>03605780</v>
          </cell>
        </row>
        <row r="1151">
          <cell r="A1151">
            <v>3604554</v>
          </cell>
          <cell r="B1151" t="str">
            <v>NATANGELO</v>
          </cell>
          <cell r="C1151" t="str">
            <v>ALESSANDRO</v>
          </cell>
          <cell r="D1151" t="str">
            <v>A.P.D. VALDAGNO</v>
          </cell>
          <cell r="E1151">
            <v>0</v>
          </cell>
          <cell r="F1151">
            <v>2007</v>
          </cell>
          <cell r="G1151">
            <v>0</v>
          </cell>
          <cell r="H1151" t="str">
            <v>EM</v>
          </cell>
          <cell r="I1151" t="str">
            <v>00135</v>
          </cell>
          <cell r="J1151" t="str">
            <v>03604554</v>
          </cell>
        </row>
        <row r="1152">
          <cell r="A1152">
            <v>3602895</v>
          </cell>
          <cell r="B1152" t="str">
            <v>NOVELLO</v>
          </cell>
          <cell r="C1152" t="str">
            <v>MATTIA</v>
          </cell>
          <cell r="D1152" t="str">
            <v>SPAZI VERDI</v>
          </cell>
          <cell r="E1152">
            <v>0</v>
          </cell>
          <cell r="F1152">
            <v>2008</v>
          </cell>
          <cell r="G1152">
            <v>0</v>
          </cell>
          <cell r="H1152" t="str">
            <v>EM</v>
          </cell>
          <cell r="I1152" t="str">
            <v>00298</v>
          </cell>
          <cell r="J1152" t="str">
            <v>03602895</v>
          </cell>
        </row>
        <row r="1153">
          <cell r="A1153">
            <v>3603150</v>
          </cell>
          <cell r="B1153" t="str">
            <v>PACCAGNELLA</v>
          </cell>
          <cell r="C1153" t="str">
            <v>NICOLA</v>
          </cell>
          <cell r="D1153" t="str">
            <v>GRUPPO SPORTIVO ALPINI VICENZA</v>
          </cell>
          <cell r="E1153">
            <v>0</v>
          </cell>
          <cell r="F1153">
            <v>2007</v>
          </cell>
          <cell r="G1153">
            <v>0</v>
          </cell>
          <cell r="H1153" t="str">
            <v>EM</v>
          </cell>
          <cell r="I1153" t="str">
            <v>00288</v>
          </cell>
          <cell r="J1153" t="str">
            <v>03603150</v>
          </cell>
        </row>
        <row r="1154">
          <cell r="A1154">
            <v>3608130</v>
          </cell>
          <cell r="B1154" t="str">
            <v>PASQUALIN</v>
          </cell>
          <cell r="C1154" t="str">
            <v>LAERTE CARLO ALBERTO</v>
          </cell>
          <cell r="D1154" t="str">
            <v>CSI ATLETICA COLLI BERICI A.S.D.</v>
          </cell>
          <cell r="E1154">
            <v>0</v>
          </cell>
          <cell r="F1154">
            <v>2008</v>
          </cell>
          <cell r="G1154">
            <v>0</v>
          </cell>
          <cell r="H1154" t="str">
            <v>EM</v>
          </cell>
          <cell r="I1154" t="str">
            <v>00070</v>
          </cell>
          <cell r="J1154" t="str">
            <v>03608130</v>
          </cell>
        </row>
        <row r="1155">
          <cell r="A1155">
            <v>3604416</v>
          </cell>
          <cell r="B1155" t="str">
            <v>PAVAN</v>
          </cell>
          <cell r="C1155" t="str">
            <v>ANTONIO</v>
          </cell>
          <cell r="D1155" t="str">
            <v>POLISPORTIVA SALF ALTOPADOVANA</v>
          </cell>
          <cell r="E1155">
            <v>0</v>
          </cell>
          <cell r="F1155">
            <v>2007</v>
          </cell>
          <cell r="G1155">
            <v>0</v>
          </cell>
          <cell r="H1155" t="str">
            <v>EM</v>
          </cell>
          <cell r="I1155" t="str">
            <v>00145</v>
          </cell>
          <cell r="J1155" t="str">
            <v>03604416</v>
          </cell>
        </row>
        <row r="1156">
          <cell r="A1156">
            <v>3605816</v>
          </cell>
          <cell r="B1156" t="str">
            <v>PELIZZARI</v>
          </cell>
          <cell r="C1156" t="str">
            <v>DAVIDE</v>
          </cell>
          <cell r="D1156" t="str">
            <v>POLISPORTIVA SALF ALTOPADOVANA</v>
          </cell>
          <cell r="E1156">
            <v>0</v>
          </cell>
          <cell r="F1156">
            <v>2008</v>
          </cell>
          <cell r="G1156">
            <v>0</v>
          </cell>
          <cell r="H1156" t="str">
            <v>EM</v>
          </cell>
          <cell r="I1156" t="str">
            <v>00145</v>
          </cell>
          <cell r="J1156" t="str">
            <v>03605816</v>
          </cell>
        </row>
        <row r="1157">
          <cell r="A1157">
            <v>3603673</v>
          </cell>
          <cell r="B1157" t="str">
            <v>PELLICHERO</v>
          </cell>
          <cell r="C1157" t="str">
            <v>ISAIA</v>
          </cell>
          <cell r="D1157" t="str">
            <v>A.P.D. VALDAGNO</v>
          </cell>
          <cell r="E1157">
            <v>0</v>
          </cell>
          <cell r="F1157">
            <v>2008</v>
          </cell>
          <cell r="G1157">
            <v>0</v>
          </cell>
          <cell r="H1157" t="str">
            <v>EM</v>
          </cell>
          <cell r="I1157" t="str">
            <v>00135</v>
          </cell>
          <cell r="J1157" t="str">
            <v>03603673</v>
          </cell>
        </row>
        <row r="1158">
          <cell r="A1158">
            <v>3604871</v>
          </cell>
          <cell r="B1158" t="str">
            <v>PETRIN</v>
          </cell>
          <cell r="C1158" t="str">
            <v>BONAVENTURA</v>
          </cell>
          <cell r="D1158" t="str">
            <v>POLISPORTIVA SALF ALTOPADOVANA</v>
          </cell>
          <cell r="E1158">
            <v>0</v>
          </cell>
          <cell r="F1158">
            <v>2007</v>
          </cell>
          <cell r="G1158">
            <v>0</v>
          </cell>
          <cell r="H1158" t="str">
            <v>EM</v>
          </cell>
          <cell r="I1158" t="str">
            <v>00145</v>
          </cell>
          <cell r="J1158" t="str">
            <v>03604871</v>
          </cell>
        </row>
        <row r="1159">
          <cell r="A1159">
            <v>3604764</v>
          </cell>
          <cell r="B1159" t="str">
            <v>PETTENON</v>
          </cell>
          <cell r="C1159" t="str">
            <v>FABRIZIO</v>
          </cell>
          <cell r="D1159" t="str">
            <v>SPAZI VERDI</v>
          </cell>
          <cell r="E1159">
            <v>0</v>
          </cell>
          <cell r="F1159">
            <v>2008</v>
          </cell>
          <cell r="G1159">
            <v>0</v>
          </cell>
          <cell r="H1159" t="str">
            <v>EM</v>
          </cell>
          <cell r="I1159" t="str">
            <v>00298</v>
          </cell>
          <cell r="J1159" t="str">
            <v>03604764</v>
          </cell>
        </row>
        <row r="1160">
          <cell r="A1160">
            <v>3604763</v>
          </cell>
          <cell r="B1160" t="str">
            <v>PETTENON</v>
          </cell>
          <cell r="C1160" t="str">
            <v>FEDERICO</v>
          </cell>
          <cell r="D1160" t="str">
            <v>SPAZI VERDI</v>
          </cell>
          <cell r="E1160">
            <v>0</v>
          </cell>
          <cell r="F1160">
            <v>2007</v>
          </cell>
          <cell r="G1160">
            <v>0</v>
          </cell>
          <cell r="H1160" t="str">
            <v>EM</v>
          </cell>
          <cell r="I1160" t="str">
            <v>00298</v>
          </cell>
          <cell r="J1160" t="str">
            <v>03604763</v>
          </cell>
        </row>
        <row r="1161">
          <cell r="A1161">
            <v>3603153</v>
          </cell>
          <cell r="B1161" t="str">
            <v>PHILIPPS</v>
          </cell>
          <cell r="C1161" t="str">
            <v>LUCA</v>
          </cell>
          <cell r="D1161" t="str">
            <v>GRUPPO SPORTIVO ALPINI VICENZA</v>
          </cell>
          <cell r="E1161">
            <v>0</v>
          </cell>
          <cell r="F1161">
            <v>2008</v>
          </cell>
          <cell r="G1161">
            <v>0</v>
          </cell>
          <cell r="H1161" t="str">
            <v>EM</v>
          </cell>
          <cell r="I1161" t="str">
            <v>00288</v>
          </cell>
          <cell r="J1161" t="str">
            <v>03603153</v>
          </cell>
        </row>
        <row r="1162">
          <cell r="A1162">
            <v>3602291</v>
          </cell>
          <cell r="B1162" t="str">
            <v>PICCOLI</v>
          </cell>
          <cell r="C1162" t="str">
            <v>PIETRO</v>
          </cell>
          <cell r="D1162" t="str">
            <v>POL. DIL. MONTECCHIO PRECALCINO</v>
          </cell>
          <cell r="E1162">
            <v>0</v>
          </cell>
          <cell r="F1162">
            <v>2008</v>
          </cell>
          <cell r="G1162">
            <v>0</v>
          </cell>
          <cell r="H1162" t="str">
            <v>EM</v>
          </cell>
          <cell r="I1162" t="str">
            <v>00004</v>
          </cell>
          <cell r="J1162" t="str">
            <v>03602291</v>
          </cell>
        </row>
        <row r="1163">
          <cell r="A1163">
            <v>3604515</v>
          </cell>
          <cell r="B1163" t="str">
            <v>PIGATTO</v>
          </cell>
          <cell r="C1163" t="str">
            <v>FRANCESCO</v>
          </cell>
          <cell r="D1163" t="str">
            <v>POLISPORTIVA DUEVILLE</v>
          </cell>
          <cell r="E1163">
            <v>0</v>
          </cell>
          <cell r="F1163">
            <v>2007</v>
          </cell>
          <cell r="G1163">
            <v>0</v>
          </cell>
          <cell r="H1163" t="str">
            <v>EM</v>
          </cell>
          <cell r="I1163" t="str">
            <v>00112</v>
          </cell>
          <cell r="J1163" t="str">
            <v>03604515</v>
          </cell>
        </row>
        <row r="1164">
          <cell r="A1164">
            <v>3607425</v>
          </cell>
          <cell r="B1164" t="str">
            <v>PILLON</v>
          </cell>
          <cell r="C1164" t="str">
            <v>MARCO</v>
          </cell>
          <cell r="D1164" t="str">
            <v>POLISPORTIVA SALF ALTOPADOVANA</v>
          </cell>
          <cell r="E1164">
            <v>0</v>
          </cell>
          <cell r="F1164">
            <v>2008</v>
          </cell>
          <cell r="G1164">
            <v>0</v>
          </cell>
          <cell r="H1164" t="str">
            <v>EM</v>
          </cell>
          <cell r="I1164" t="str">
            <v>00145</v>
          </cell>
          <cell r="J1164" t="str">
            <v>03607425</v>
          </cell>
        </row>
        <row r="1165">
          <cell r="A1165">
            <v>3603290</v>
          </cell>
          <cell r="B1165" t="str">
            <v>PIZZOLATO</v>
          </cell>
          <cell r="C1165" t="str">
            <v>NICOLã</v>
          </cell>
          <cell r="D1165" t="str">
            <v>A.P.D. VALDAGNO</v>
          </cell>
          <cell r="E1165">
            <v>0</v>
          </cell>
          <cell r="F1165">
            <v>2008</v>
          </cell>
          <cell r="G1165">
            <v>0</v>
          </cell>
          <cell r="H1165" t="str">
            <v>EM</v>
          </cell>
          <cell r="I1165" t="str">
            <v>00135</v>
          </cell>
          <cell r="J1165" t="str">
            <v>03603290</v>
          </cell>
        </row>
        <row r="1166">
          <cell r="A1166">
            <v>3603583</v>
          </cell>
          <cell r="B1166" t="str">
            <v>POSENATO</v>
          </cell>
          <cell r="C1166" t="str">
            <v>ELIA</v>
          </cell>
          <cell r="D1166" t="str">
            <v>AMICI DELL'ATLETICA VICENZA</v>
          </cell>
          <cell r="E1166">
            <v>0</v>
          </cell>
          <cell r="F1166">
            <v>2008</v>
          </cell>
          <cell r="G1166">
            <v>0</v>
          </cell>
          <cell r="H1166" t="str">
            <v>EM</v>
          </cell>
          <cell r="I1166" t="str">
            <v>00265</v>
          </cell>
          <cell r="J1166" t="str">
            <v>03603583</v>
          </cell>
        </row>
        <row r="1167">
          <cell r="A1167">
            <v>3603658</v>
          </cell>
          <cell r="B1167" t="str">
            <v>PRETTO</v>
          </cell>
          <cell r="C1167" t="str">
            <v>SEBASTIANO</v>
          </cell>
          <cell r="D1167" t="str">
            <v>A.P.D. VALDAGNO</v>
          </cell>
          <cell r="E1167">
            <v>0</v>
          </cell>
          <cell r="F1167">
            <v>2008</v>
          </cell>
          <cell r="G1167">
            <v>0</v>
          </cell>
          <cell r="H1167" t="str">
            <v>EM</v>
          </cell>
          <cell r="I1167" t="str">
            <v>00135</v>
          </cell>
          <cell r="J1167" t="str">
            <v>03603658</v>
          </cell>
        </row>
        <row r="1168">
          <cell r="A1168">
            <v>3604156</v>
          </cell>
          <cell r="B1168" t="str">
            <v>PRUNA</v>
          </cell>
          <cell r="C1168" t="str">
            <v>ACHILLE</v>
          </cell>
          <cell r="D1168" t="str">
            <v>C.S.I. TEZZE SUL BRENTA</v>
          </cell>
          <cell r="E1168">
            <v>0</v>
          </cell>
          <cell r="F1168">
            <v>2008</v>
          </cell>
          <cell r="G1168">
            <v>0</v>
          </cell>
          <cell r="H1168" t="str">
            <v>EM</v>
          </cell>
          <cell r="I1168" t="str">
            <v>00134</v>
          </cell>
          <cell r="J1168" t="str">
            <v>03604156</v>
          </cell>
        </row>
        <row r="1169">
          <cell r="A1169">
            <v>3604511</v>
          </cell>
          <cell r="B1169" t="str">
            <v>PRUNA</v>
          </cell>
          <cell r="C1169" t="str">
            <v>MICHELE</v>
          </cell>
          <cell r="D1169" t="str">
            <v>C.S.I. TEZZE SUL BRENTA</v>
          </cell>
          <cell r="E1169">
            <v>0</v>
          </cell>
          <cell r="F1169">
            <v>2008</v>
          </cell>
          <cell r="G1169">
            <v>0</v>
          </cell>
          <cell r="H1169" t="str">
            <v>EM</v>
          </cell>
          <cell r="I1169" t="str">
            <v>00134</v>
          </cell>
          <cell r="J1169" t="str">
            <v>03604511</v>
          </cell>
        </row>
        <row r="1170">
          <cell r="A1170">
            <v>3604687</v>
          </cell>
          <cell r="B1170" t="str">
            <v>RACCHELLA</v>
          </cell>
          <cell r="C1170" t="str">
            <v>GIOVANNI</v>
          </cell>
          <cell r="D1170" t="str">
            <v>POLISPORTIVA SALF ALTOPADOVANA</v>
          </cell>
          <cell r="E1170">
            <v>0</v>
          </cell>
          <cell r="F1170">
            <v>2007</v>
          </cell>
          <cell r="G1170">
            <v>0</v>
          </cell>
          <cell r="H1170" t="str">
            <v>EM</v>
          </cell>
          <cell r="I1170" t="str">
            <v>00145</v>
          </cell>
          <cell r="J1170" t="str">
            <v>03604687</v>
          </cell>
        </row>
        <row r="1171">
          <cell r="A1171">
            <v>3603091</v>
          </cell>
          <cell r="B1171" t="str">
            <v>RAPUANO</v>
          </cell>
          <cell r="C1171" t="str">
            <v>NICOLA</v>
          </cell>
          <cell r="D1171" t="str">
            <v>ATLETICA ARZIGNANO</v>
          </cell>
          <cell r="E1171">
            <v>0</v>
          </cell>
          <cell r="F1171">
            <v>2007</v>
          </cell>
          <cell r="G1171">
            <v>0</v>
          </cell>
          <cell r="H1171" t="str">
            <v>EM</v>
          </cell>
          <cell r="I1171" t="str">
            <v>00131</v>
          </cell>
          <cell r="J1171" t="str">
            <v>03603091</v>
          </cell>
        </row>
        <row r="1172">
          <cell r="A1172">
            <v>3603689</v>
          </cell>
          <cell r="B1172" t="str">
            <v>REFOSCO</v>
          </cell>
          <cell r="C1172" t="str">
            <v>SAMUELE</v>
          </cell>
          <cell r="D1172" t="str">
            <v>C.S.I. TEZZE SUL BRENTA</v>
          </cell>
          <cell r="E1172">
            <v>0</v>
          </cell>
          <cell r="F1172">
            <v>2008</v>
          </cell>
          <cell r="G1172">
            <v>0</v>
          </cell>
          <cell r="H1172" t="str">
            <v>EM</v>
          </cell>
          <cell r="I1172" t="str">
            <v>00134</v>
          </cell>
          <cell r="J1172" t="str">
            <v>03603689</v>
          </cell>
        </row>
        <row r="1173">
          <cell r="A1173">
            <v>3603587</v>
          </cell>
          <cell r="B1173" t="str">
            <v>REMONATO</v>
          </cell>
          <cell r="C1173" t="str">
            <v>FILIPPO</v>
          </cell>
          <cell r="D1173" t="str">
            <v>AMICI DELL'ATLETICA VICENZA</v>
          </cell>
          <cell r="E1173">
            <v>0</v>
          </cell>
          <cell r="F1173">
            <v>2007</v>
          </cell>
          <cell r="G1173">
            <v>0</v>
          </cell>
          <cell r="H1173" t="str">
            <v>EM</v>
          </cell>
          <cell r="I1173" t="str">
            <v>00265</v>
          </cell>
          <cell r="J1173" t="str">
            <v>03603587</v>
          </cell>
        </row>
        <row r="1174">
          <cell r="A1174">
            <v>3604163</v>
          </cell>
          <cell r="B1174" t="str">
            <v>RIZZI</v>
          </cell>
          <cell r="C1174" t="str">
            <v>MATTIA</v>
          </cell>
          <cell r="D1174" t="str">
            <v>ATLETICA CALDOGNO '93</v>
          </cell>
          <cell r="E1174">
            <v>0</v>
          </cell>
          <cell r="F1174">
            <v>2008</v>
          </cell>
          <cell r="G1174">
            <v>0</v>
          </cell>
          <cell r="H1174" t="str">
            <v>EM</v>
          </cell>
          <cell r="I1174" t="str">
            <v>00129</v>
          </cell>
          <cell r="J1174" t="str">
            <v>03604163</v>
          </cell>
        </row>
        <row r="1175">
          <cell r="A1175">
            <v>3607586</v>
          </cell>
          <cell r="B1175" t="str">
            <v>ROCCHETTO</v>
          </cell>
          <cell r="C1175" t="str">
            <v>ALBERTO</v>
          </cell>
          <cell r="D1175" t="str">
            <v>POLISPORTIVA SALF ALTOPADOVANA</v>
          </cell>
          <cell r="E1175">
            <v>0</v>
          </cell>
          <cell r="F1175">
            <v>2007</v>
          </cell>
          <cell r="G1175">
            <v>0</v>
          </cell>
          <cell r="H1175" t="str">
            <v>EM</v>
          </cell>
          <cell r="I1175" t="str">
            <v>00145</v>
          </cell>
          <cell r="J1175" t="str">
            <v>03607586</v>
          </cell>
        </row>
        <row r="1176">
          <cell r="A1176">
            <v>3603095</v>
          </cell>
          <cell r="B1176" t="str">
            <v>ROSSETTI</v>
          </cell>
          <cell r="C1176" t="str">
            <v>FABIO</v>
          </cell>
          <cell r="D1176" t="str">
            <v>ATLETICA ARZIGNANO</v>
          </cell>
          <cell r="E1176">
            <v>0</v>
          </cell>
          <cell r="F1176">
            <v>2007</v>
          </cell>
          <cell r="G1176">
            <v>0</v>
          </cell>
          <cell r="H1176" t="str">
            <v>EM</v>
          </cell>
          <cell r="I1176" t="str">
            <v>00131</v>
          </cell>
          <cell r="J1176" t="str">
            <v>03603095</v>
          </cell>
        </row>
        <row r="1177">
          <cell r="A1177">
            <v>3603407</v>
          </cell>
          <cell r="B1177" t="str">
            <v>ROSSI</v>
          </cell>
          <cell r="C1177" t="str">
            <v>NICOLã</v>
          </cell>
          <cell r="D1177" t="str">
            <v>ATLETICA UNION CREAZZO A.S.D.</v>
          </cell>
          <cell r="E1177">
            <v>0</v>
          </cell>
          <cell r="F1177">
            <v>2007</v>
          </cell>
          <cell r="G1177">
            <v>0</v>
          </cell>
          <cell r="H1177" t="str">
            <v>EM</v>
          </cell>
          <cell r="I1177" t="str">
            <v>00101</v>
          </cell>
          <cell r="J1177" t="str">
            <v>03603407</v>
          </cell>
        </row>
        <row r="1178">
          <cell r="A1178">
            <v>3603606</v>
          </cell>
          <cell r="B1178" t="str">
            <v>ROSSI DI SCHIO</v>
          </cell>
          <cell r="C1178" t="str">
            <v>GAETANO</v>
          </cell>
          <cell r="D1178" t="str">
            <v>AMICI DELL'ATLETICA VICENZA</v>
          </cell>
          <cell r="E1178">
            <v>0</v>
          </cell>
          <cell r="F1178">
            <v>2007</v>
          </cell>
          <cell r="G1178">
            <v>0</v>
          </cell>
          <cell r="H1178" t="str">
            <v>EM</v>
          </cell>
          <cell r="I1178" t="str">
            <v>00265</v>
          </cell>
          <cell r="J1178" t="str">
            <v>03603606</v>
          </cell>
        </row>
        <row r="1179">
          <cell r="A1179">
            <v>3603605</v>
          </cell>
          <cell r="B1179" t="str">
            <v>ROSSI DI SCHIO</v>
          </cell>
          <cell r="C1179" t="str">
            <v>LEONARDO</v>
          </cell>
          <cell r="D1179" t="str">
            <v>AMICI DELL'ATLETICA VICENZA</v>
          </cell>
          <cell r="E1179">
            <v>0</v>
          </cell>
          <cell r="F1179">
            <v>2007</v>
          </cell>
          <cell r="G1179">
            <v>0</v>
          </cell>
          <cell r="H1179" t="str">
            <v>EM</v>
          </cell>
          <cell r="I1179" t="str">
            <v>00265</v>
          </cell>
          <cell r="J1179" t="str">
            <v>03603605</v>
          </cell>
        </row>
        <row r="1180">
          <cell r="A1180">
            <v>3602424</v>
          </cell>
          <cell r="B1180" t="str">
            <v>RUIZ ABRIL</v>
          </cell>
          <cell r="C1180" t="str">
            <v>SANTIAGO</v>
          </cell>
          <cell r="D1180" t="str">
            <v>RISORGIVE</v>
          </cell>
          <cell r="E1180">
            <v>0</v>
          </cell>
          <cell r="F1180">
            <v>2008</v>
          </cell>
          <cell r="G1180">
            <v>0</v>
          </cell>
          <cell r="H1180" t="str">
            <v>EM</v>
          </cell>
          <cell r="I1180" t="str">
            <v>00031</v>
          </cell>
          <cell r="J1180" t="str">
            <v>03602424</v>
          </cell>
        </row>
        <row r="1181">
          <cell r="A1181">
            <v>3603523</v>
          </cell>
          <cell r="B1181" t="str">
            <v>SACCARDO</v>
          </cell>
          <cell r="C1181" t="str">
            <v>LODOVICO</v>
          </cell>
          <cell r="D1181" t="str">
            <v>U.S. SUMMANO</v>
          </cell>
          <cell r="E1181">
            <v>0</v>
          </cell>
          <cell r="F1181">
            <v>2007</v>
          </cell>
          <cell r="G1181">
            <v>0</v>
          </cell>
          <cell r="H1181" t="str">
            <v>EM</v>
          </cell>
          <cell r="I1181" t="str">
            <v>00137</v>
          </cell>
          <cell r="J1181" t="str">
            <v>03603523</v>
          </cell>
        </row>
        <row r="1182">
          <cell r="A1182">
            <v>3603381</v>
          </cell>
          <cell r="B1182" t="str">
            <v>SANTACA'</v>
          </cell>
          <cell r="C1182" t="str">
            <v>PIETRO</v>
          </cell>
          <cell r="D1182" t="str">
            <v>ATLETICA VALCHIAMPO</v>
          </cell>
          <cell r="E1182">
            <v>0</v>
          </cell>
          <cell r="F1182">
            <v>2007</v>
          </cell>
          <cell r="G1182">
            <v>0</v>
          </cell>
          <cell r="H1182" t="str">
            <v>EM</v>
          </cell>
          <cell r="I1182" t="str">
            <v>00140</v>
          </cell>
          <cell r="J1182" t="str">
            <v>03603381</v>
          </cell>
        </row>
        <row r="1183">
          <cell r="A1183">
            <v>3603590</v>
          </cell>
          <cell r="B1183" t="str">
            <v>SAVIO</v>
          </cell>
          <cell r="C1183" t="str">
            <v>GIOVANNI</v>
          </cell>
          <cell r="D1183" t="str">
            <v>AMICI DELL'ATLETICA VICENZA</v>
          </cell>
          <cell r="E1183">
            <v>0</v>
          </cell>
          <cell r="F1183">
            <v>2007</v>
          </cell>
          <cell r="G1183">
            <v>0</v>
          </cell>
          <cell r="H1183" t="str">
            <v>EM</v>
          </cell>
          <cell r="I1183" t="str">
            <v>00265</v>
          </cell>
          <cell r="J1183" t="str">
            <v>03603590</v>
          </cell>
        </row>
        <row r="1184">
          <cell r="A1184">
            <v>3603592</v>
          </cell>
          <cell r="B1184" t="str">
            <v>SCUDERI</v>
          </cell>
          <cell r="C1184" t="str">
            <v>MATTIA</v>
          </cell>
          <cell r="D1184" t="str">
            <v>AMICI DELL'ATLETICA VICENZA</v>
          </cell>
          <cell r="E1184">
            <v>0</v>
          </cell>
          <cell r="F1184">
            <v>2007</v>
          </cell>
          <cell r="G1184">
            <v>0</v>
          </cell>
          <cell r="H1184" t="str">
            <v>EM</v>
          </cell>
          <cell r="I1184" t="str">
            <v>00265</v>
          </cell>
          <cell r="J1184" t="str">
            <v>03603592</v>
          </cell>
        </row>
        <row r="1185">
          <cell r="A1185">
            <v>3606532</v>
          </cell>
          <cell r="B1185" t="str">
            <v>SORIO</v>
          </cell>
          <cell r="C1185" t="str">
            <v>MARCO DAMIANO</v>
          </cell>
          <cell r="D1185" t="str">
            <v>POLISPORTIVA SALF ALTOPADOVANA</v>
          </cell>
          <cell r="E1185">
            <v>0</v>
          </cell>
          <cell r="F1185">
            <v>2007</v>
          </cell>
          <cell r="G1185">
            <v>0</v>
          </cell>
          <cell r="H1185" t="str">
            <v>EM</v>
          </cell>
          <cell r="I1185" t="str">
            <v>00145</v>
          </cell>
          <cell r="J1185" t="str">
            <v>03606532</v>
          </cell>
        </row>
        <row r="1186">
          <cell r="A1186">
            <v>3604886</v>
          </cell>
          <cell r="B1186" t="str">
            <v>SPAGNOLO</v>
          </cell>
          <cell r="C1186" t="str">
            <v>PIETRO</v>
          </cell>
          <cell r="D1186" t="str">
            <v>POLISPORTIVA DUEVILLE</v>
          </cell>
          <cell r="E1186">
            <v>0</v>
          </cell>
          <cell r="F1186">
            <v>2008</v>
          </cell>
          <cell r="G1186">
            <v>0</v>
          </cell>
          <cell r="H1186" t="str">
            <v>EM</v>
          </cell>
          <cell r="I1186" t="str">
            <v>00112</v>
          </cell>
          <cell r="J1186" t="str">
            <v>03604886</v>
          </cell>
        </row>
        <row r="1187">
          <cell r="A1187">
            <v>3603711</v>
          </cell>
          <cell r="B1187" t="str">
            <v>SPANEVELLO</v>
          </cell>
          <cell r="C1187" t="str">
            <v>PIETRO</v>
          </cell>
          <cell r="D1187" t="str">
            <v>A.P.D. VALDAGNO</v>
          </cell>
          <cell r="E1187">
            <v>0</v>
          </cell>
          <cell r="F1187">
            <v>2007</v>
          </cell>
          <cell r="G1187">
            <v>0</v>
          </cell>
          <cell r="H1187" t="str">
            <v>EM</v>
          </cell>
          <cell r="I1187" t="str">
            <v>00135</v>
          </cell>
          <cell r="J1187" t="str">
            <v>03603711</v>
          </cell>
        </row>
        <row r="1188">
          <cell r="A1188">
            <v>3604583</v>
          </cell>
          <cell r="B1188" t="str">
            <v>TELLATIN</v>
          </cell>
          <cell r="C1188" t="str">
            <v>ALESSANDRO</v>
          </cell>
          <cell r="D1188" t="str">
            <v>POLISPORTIVA SALF ALTOPADOVANA</v>
          </cell>
          <cell r="E1188">
            <v>0</v>
          </cell>
          <cell r="F1188">
            <v>2008</v>
          </cell>
          <cell r="G1188">
            <v>0</v>
          </cell>
          <cell r="H1188" t="str">
            <v>EM</v>
          </cell>
          <cell r="I1188" t="str">
            <v>00145</v>
          </cell>
          <cell r="J1188" t="str">
            <v>03604583</v>
          </cell>
        </row>
        <row r="1189">
          <cell r="A1189">
            <v>3607463</v>
          </cell>
          <cell r="B1189" t="str">
            <v>TEZZA</v>
          </cell>
          <cell r="C1189" t="str">
            <v>FILIPPO</v>
          </cell>
          <cell r="D1189" t="str">
            <v>CSI ATLETICA COLLI BERICI A.S.D.</v>
          </cell>
          <cell r="E1189">
            <v>0</v>
          </cell>
          <cell r="F1189">
            <v>2008</v>
          </cell>
          <cell r="G1189">
            <v>0</v>
          </cell>
          <cell r="H1189" t="str">
            <v>EM</v>
          </cell>
          <cell r="I1189" t="str">
            <v>00070</v>
          </cell>
          <cell r="J1189" t="str">
            <v>03607463</v>
          </cell>
        </row>
        <row r="1190">
          <cell r="A1190">
            <v>3607464</v>
          </cell>
          <cell r="B1190" t="str">
            <v>TEZZA</v>
          </cell>
          <cell r="C1190" t="str">
            <v>TOMMASO</v>
          </cell>
          <cell r="D1190" t="str">
            <v>CSI ATLETICA COLLI BERICI A.S.D.</v>
          </cell>
          <cell r="E1190">
            <v>0</v>
          </cell>
          <cell r="F1190">
            <v>2008</v>
          </cell>
          <cell r="G1190">
            <v>0</v>
          </cell>
          <cell r="H1190" t="str">
            <v>EM</v>
          </cell>
          <cell r="I1190" t="str">
            <v>00070</v>
          </cell>
          <cell r="J1190" t="str">
            <v>03607464</v>
          </cell>
        </row>
        <row r="1191">
          <cell r="A1191">
            <v>3602619</v>
          </cell>
          <cell r="B1191" t="str">
            <v>TIRAPELLE</v>
          </cell>
          <cell r="C1191" t="str">
            <v>LEONARDO</v>
          </cell>
          <cell r="D1191" t="str">
            <v>ATLETICA MONTECCHIO MAGGIORE</v>
          </cell>
          <cell r="E1191">
            <v>0</v>
          </cell>
          <cell r="F1191">
            <v>2007</v>
          </cell>
          <cell r="G1191">
            <v>0</v>
          </cell>
          <cell r="H1191" t="str">
            <v>EM</v>
          </cell>
          <cell r="I1191" t="str">
            <v>00346</v>
          </cell>
          <cell r="J1191" t="str">
            <v>03602619</v>
          </cell>
        </row>
        <row r="1192">
          <cell r="A1192">
            <v>3602905</v>
          </cell>
          <cell r="B1192" t="str">
            <v>TIRELLI</v>
          </cell>
          <cell r="C1192" t="str">
            <v>MANUEL</v>
          </cell>
          <cell r="D1192" t="str">
            <v>SPAZI VERDI</v>
          </cell>
          <cell r="E1192">
            <v>0</v>
          </cell>
          <cell r="F1192">
            <v>2007</v>
          </cell>
          <cell r="G1192">
            <v>0</v>
          </cell>
          <cell r="H1192" t="str">
            <v>EM</v>
          </cell>
          <cell r="I1192" t="str">
            <v>00298</v>
          </cell>
          <cell r="J1192" t="str">
            <v>03602905</v>
          </cell>
        </row>
        <row r="1193">
          <cell r="A1193">
            <v>3606618</v>
          </cell>
          <cell r="B1193" t="str">
            <v>TODESCO</v>
          </cell>
          <cell r="C1193" t="str">
            <v>PIETRO</v>
          </cell>
          <cell r="D1193" t="str">
            <v>POLISPORTIVA SALF ALTOPADOVANA</v>
          </cell>
          <cell r="E1193">
            <v>0</v>
          </cell>
          <cell r="F1193">
            <v>2008</v>
          </cell>
          <cell r="G1193">
            <v>0</v>
          </cell>
          <cell r="H1193" t="str">
            <v>EM</v>
          </cell>
          <cell r="I1193" t="str">
            <v>00145</v>
          </cell>
          <cell r="J1193" t="str">
            <v>03606618</v>
          </cell>
        </row>
        <row r="1194">
          <cell r="A1194">
            <v>3602547</v>
          </cell>
          <cell r="B1194" t="str">
            <v>TODESCO</v>
          </cell>
          <cell r="C1194" t="str">
            <v>SAMUELE</v>
          </cell>
          <cell r="D1194" t="str">
            <v>ATLETICA UNION CREAZZO A.S.D.</v>
          </cell>
          <cell r="E1194">
            <v>0</v>
          </cell>
          <cell r="F1194">
            <v>2008</v>
          </cell>
          <cell r="G1194">
            <v>0</v>
          </cell>
          <cell r="H1194" t="str">
            <v>EM</v>
          </cell>
          <cell r="I1194" t="str">
            <v>00101</v>
          </cell>
          <cell r="J1194" t="str">
            <v>03602547</v>
          </cell>
        </row>
        <row r="1195">
          <cell r="A1195">
            <v>3602551</v>
          </cell>
          <cell r="B1195" t="str">
            <v>TREVISAN</v>
          </cell>
          <cell r="C1195" t="str">
            <v>CRISTIAN</v>
          </cell>
          <cell r="D1195" t="str">
            <v>ATLETICA UNION CREAZZO A.S.D.</v>
          </cell>
          <cell r="E1195">
            <v>0</v>
          </cell>
          <cell r="F1195">
            <v>2007</v>
          </cell>
          <cell r="G1195">
            <v>0</v>
          </cell>
          <cell r="H1195" t="str">
            <v>EM</v>
          </cell>
          <cell r="I1195" t="str">
            <v>00101</v>
          </cell>
          <cell r="J1195" t="str">
            <v>03602551</v>
          </cell>
        </row>
        <row r="1196">
          <cell r="A1196">
            <v>3604052</v>
          </cell>
          <cell r="B1196" t="str">
            <v>VALDO</v>
          </cell>
          <cell r="C1196" t="str">
            <v>ENRICO</v>
          </cell>
          <cell r="D1196" t="str">
            <v>U.S. SUMMANO</v>
          </cell>
          <cell r="E1196">
            <v>0</v>
          </cell>
          <cell r="F1196">
            <v>2007</v>
          </cell>
          <cell r="G1196">
            <v>0</v>
          </cell>
          <cell r="H1196" t="str">
            <v>EM</v>
          </cell>
          <cell r="I1196" t="str">
            <v>00137</v>
          </cell>
          <cell r="J1196" t="str">
            <v>03604052</v>
          </cell>
        </row>
        <row r="1197">
          <cell r="A1197">
            <v>3604266</v>
          </cell>
          <cell r="B1197" t="str">
            <v>VALLORTIGARA</v>
          </cell>
          <cell r="C1197" t="str">
            <v>SIMONE</v>
          </cell>
          <cell r="D1197" t="str">
            <v>CSI ATLETICA COLLI BERICI A.S.D.</v>
          </cell>
          <cell r="E1197">
            <v>0</v>
          </cell>
          <cell r="F1197">
            <v>2007</v>
          </cell>
          <cell r="G1197">
            <v>0</v>
          </cell>
          <cell r="H1197" t="str">
            <v>EM</v>
          </cell>
          <cell r="I1197" t="str">
            <v>00070</v>
          </cell>
          <cell r="J1197" t="str">
            <v>03604266</v>
          </cell>
        </row>
        <row r="1198">
          <cell r="A1198">
            <v>3602622</v>
          </cell>
          <cell r="B1198" t="str">
            <v>VENCATO</v>
          </cell>
          <cell r="C1198" t="str">
            <v>LEONARDO</v>
          </cell>
          <cell r="D1198" t="str">
            <v>ATLETICA MONTECCHIO MAGGIORE</v>
          </cell>
          <cell r="E1198">
            <v>0</v>
          </cell>
          <cell r="F1198">
            <v>2007</v>
          </cell>
          <cell r="G1198">
            <v>0</v>
          </cell>
          <cell r="H1198" t="str">
            <v>EM</v>
          </cell>
          <cell r="I1198" t="str">
            <v>00346</v>
          </cell>
          <cell r="J1198" t="str">
            <v>03602622</v>
          </cell>
        </row>
        <row r="1199">
          <cell r="A1199">
            <v>3607465</v>
          </cell>
          <cell r="B1199" t="str">
            <v>VERARDI</v>
          </cell>
          <cell r="C1199" t="str">
            <v>LUCA</v>
          </cell>
          <cell r="D1199" t="str">
            <v>CSI ATLETICA COLLI BERICI A.S.D.</v>
          </cell>
          <cell r="E1199">
            <v>0</v>
          </cell>
          <cell r="F1199">
            <v>2008</v>
          </cell>
          <cell r="G1199">
            <v>0</v>
          </cell>
          <cell r="H1199" t="str">
            <v>EM</v>
          </cell>
          <cell r="I1199" t="str">
            <v>00070</v>
          </cell>
          <cell r="J1199" t="str">
            <v>03607465</v>
          </cell>
        </row>
        <row r="1200">
          <cell r="A1200">
            <v>3604975</v>
          </cell>
          <cell r="B1200" t="str">
            <v>VICINO</v>
          </cell>
          <cell r="C1200" t="str">
            <v>ALEX</v>
          </cell>
          <cell r="D1200" t="str">
            <v>POLISPORTIVA DUEVILLE</v>
          </cell>
          <cell r="E1200">
            <v>0</v>
          </cell>
          <cell r="F1200">
            <v>2007</v>
          </cell>
          <cell r="G1200">
            <v>0</v>
          </cell>
          <cell r="H1200" t="str">
            <v>EM</v>
          </cell>
          <cell r="I1200" t="str">
            <v>00112</v>
          </cell>
          <cell r="J1200" t="str">
            <v>03604975</v>
          </cell>
        </row>
        <row r="1201">
          <cell r="A1201">
            <v>3603300</v>
          </cell>
          <cell r="B1201" t="str">
            <v>ZANATTA</v>
          </cell>
          <cell r="C1201" t="str">
            <v>GIOVANNI</v>
          </cell>
          <cell r="D1201" t="str">
            <v>A.P.D. VALDAGNO</v>
          </cell>
          <cell r="E1201">
            <v>0</v>
          </cell>
          <cell r="F1201">
            <v>2007</v>
          </cell>
          <cell r="G1201">
            <v>0</v>
          </cell>
          <cell r="H1201" t="str">
            <v>EM</v>
          </cell>
          <cell r="I1201" t="str">
            <v>00135</v>
          </cell>
          <cell r="J1201" t="str">
            <v>03603300</v>
          </cell>
        </row>
        <row r="1202">
          <cell r="A1202">
            <v>3604873</v>
          </cell>
          <cell r="B1202" t="str">
            <v>ZANETTI</v>
          </cell>
          <cell r="C1202" t="str">
            <v>ALEX</v>
          </cell>
          <cell r="D1202" t="str">
            <v>POLISPORTIVA SALF ALTOPADOVANA</v>
          </cell>
          <cell r="E1202">
            <v>0</v>
          </cell>
          <cell r="F1202">
            <v>2007</v>
          </cell>
          <cell r="G1202">
            <v>0</v>
          </cell>
          <cell r="H1202" t="str">
            <v>EM</v>
          </cell>
          <cell r="I1202" t="str">
            <v>00145</v>
          </cell>
          <cell r="J1202" t="str">
            <v>03604873</v>
          </cell>
        </row>
        <row r="1203">
          <cell r="A1203">
            <v>3604503</v>
          </cell>
          <cell r="B1203" t="str">
            <v>ZANIN</v>
          </cell>
          <cell r="C1203" t="str">
            <v>GABRIELE</v>
          </cell>
          <cell r="D1203" t="str">
            <v>POL. DIL. MONTECCHIO PRECALCINO</v>
          </cell>
          <cell r="E1203">
            <v>0</v>
          </cell>
          <cell r="F1203">
            <v>2007</v>
          </cell>
          <cell r="G1203">
            <v>0</v>
          </cell>
          <cell r="H1203" t="str">
            <v>EM</v>
          </cell>
          <cell r="I1203" t="str">
            <v>00004</v>
          </cell>
          <cell r="J1203" t="str">
            <v>03604503</v>
          </cell>
        </row>
        <row r="1204">
          <cell r="A1204">
            <v>3604270</v>
          </cell>
          <cell r="B1204" t="str">
            <v>ZANON</v>
          </cell>
          <cell r="C1204" t="str">
            <v>TOMMASO</v>
          </cell>
          <cell r="D1204" t="str">
            <v>CSI ATLETICA COLLI BERICI A.S.D.</v>
          </cell>
          <cell r="E1204">
            <v>0</v>
          </cell>
          <cell r="F1204">
            <v>2007</v>
          </cell>
          <cell r="G1204">
            <v>0</v>
          </cell>
          <cell r="H1204" t="str">
            <v>EM</v>
          </cell>
          <cell r="I1204" t="str">
            <v>00070</v>
          </cell>
          <cell r="J1204" t="str">
            <v>03604270</v>
          </cell>
        </row>
        <row r="1205">
          <cell r="A1205">
            <v>3603597</v>
          </cell>
          <cell r="B1205" t="str">
            <v>ZEN</v>
          </cell>
          <cell r="C1205" t="str">
            <v>FILIPPO</v>
          </cell>
          <cell r="D1205" t="str">
            <v>AMICI DELL'ATLETICA VICENZA</v>
          </cell>
          <cell r="E1205">
            <v>0</v>
          </cell>
          <cell r="F1205">
            <v>2008</v>
          </cell>
          <cell r="G1205">
            <v>0</v>
          </cell>
          <cell r="H1205" t="str">
            <v>EM</v>
          </cell>
          <cell r="I1205" t="str">
            <v>00265</v>
          </cell>
          <cell r="J1205" t="str">
            <v>03603597</v>
          </cell>
        </row>
        <row r="1206">
          <cell r="A1206">
            <v>3602627</v>
          </cell>
          <cell r="B1206" t="str">
            <v>ZORZETTO</v>
          </cell>
          <cell r="C1206" t="str">
            <v>FRANCESCO</v>
          </cell>
          <cell r="D1206" t="str">
            <v>ATLETICA MONTECCHIO MAGGIORE</v>
          </cell>
          <cell r="E1206">
            <v>0</v>
          </cell>
          <cell r="F1206">
            <v>2008</v>
          </cell>
          <cell r="G1206">
            <v>0</v>
          </cell>
          <cell r="H1206" t="str">
            <v>EM</v>
          </cell>
          <cell r="I1206" t="str">
            <v>00346</v>
          </cell>
          <cell r="J1206" t="str">
            <v>03602627</v>
          </cell>
        </row>
        <row r="1207">
          <cell r="A1207">
            <v>3602560</v>
          </cell>
          <cell r="B1207" t="str">
            <v>ZUCCON</v>
          </cell>
          <cell r="C1207" t="str">
            <v>SARA</v>
          </cell>
          <cell r="D1207" t="str">
            <v>GRUPPO SPORTIVO ALPINI VICENZA</v>
          </cell>
          <cell r="E1207">
            <v>0</v>
          </cell>
          <cell r="F1207">
            <v>2007</v>
          </cell>
          <cell r="G1207">
            <v>0</v>
          </cell>
          <cell r="H1207" t="str">
            <v>EM</v>
          </cell>
          <cell r="I1207" t="str">
            <v>00288</v>
          </cell>
          <cell r="J1207" t="str">
            <v>03602560</v>
          </cell>
        </row>
        <row r="1208">
          <cell r="A1208">
            <v>3604468</v>
          </cell>
          <cell r="B1208" t="str">
            <v>ZULIAN</v>
          </cell>
          <cell r="C1208" t="str">
            <v>GABRIELE</v>
          </cell>
          <cell r="D1208" t="str">
            <v>SPAZI VERDI</v>
          </cell>
          <cell r="E1208">
            <v>0</v>
          </cell>
          <cell r="F1208">
            <v>2008</v>
          </cell>
          <cell r="G1208">
            <v>0</v>
          </cell>
          <cell r="H1208" t="str">
            <v>EM</v>
          </cell>
          <cell r="I1208" t="str">
            <v>00298</v>
          </cell>
          <cell r="J1208" t="str">
            <v>03604468</v>
          </cell>
        </row>
        <row r="1209">
          <cell r="A1209">
            <v>3604419</v>
          </cell>
          <cell r="B1209" t="str">
            <v>ZURLO</v>
          </cell>
          <cell r="C1209" t="str">
            <v>RICCARDO</v>
          </cell>
          <cell r="D1209" t="str">
            <v>POLISPORTIVA SALF ALTOPADOVANA</v>
          </cell>
          <cell r="E1209">
            <v>0</v>
          </cell>
          <cell r="F1209">
            <v>2008</v>
          </cell>
          <cell r="G1209">
            <v>0</v>
          </cell>
          <cell r="H1209" t="str">
            <v>EM</v>
          </cell>
          <cell r="I1209" t="str">
            <v>00145</v>
          </cell>
          <cell r="J1209" t="str">
            <v>03604419</v>
          </cell>
        </row>
        <row r="1210">
          <cell r="A1210">
            <v>3604192</v>
          </cell>
          <cell r="B1210" t="str">
            <v>AIT ALI</v>
          </cell>
          <cell r="C1210" t="str">
            <v>IMAN</v>
          </cell>
          <cell r="D1210" t="str">
            <v>CSI ATLETICA COLLI BERICI A.S.D.</v>
          </cell>
          <cell r="E1210">
            <v>0</v>
          </cell>
          <cell r="F1210">
            <v>2000</v>
          </cell>
          <cell r="G1210">
            <v>0</v>
          </cell>
          <cell r="H1210" t="str">
            <v>JF</v>
          </cell>
          <cell r="I1210" t="str">
            <v>00070</v>
          </cell>
          <cell r="J1210" t="str">
            <v>03604192</v>
          </cell>
        </row>
        <row r="1211">
          <cell r="A1211">
            <v>3603110</v>
          </cell>
          <cell r="B1211" t="str">
            <v>ANDRIOLO</v>
          </cell>
          <cell r="C1211" t="str">
            <v>ERICA</v>
          </cell>
          <cell r="D1211" t="str">
            <v>ATLETICA UNION CREAZZO A.S.D.</v>
          </cell>
          <cell r="E1211">
            <v>0</v>
          </cell>
          <cell r="F1211">
            <v>2000</v>
          </cell>
          <cell r="G1211">
            <v>0</v>
          </cell>
          <cell r="H1211" t="str">
            <v>JF</v>
          </cell>
          <cell r="I1211" t="str">
            <v>00101</v>
          </cell>
          <cell r="J1211" t="str">
            <v>03603110</v>
          </cell>
        </row>
        <row r="1212">
          <cell r="A1212">
            <v>3603511</v>
          </cell>
          <cell r="B1212" t="str">
            <v>BERTOLDO</v>
          </cell>
          <cell r="C1212" t="str">
            <v>ARIANNA</v>
          </cell>
          <cell r="D1212" t="str">
            <v>U.S. SUMMANO</v>
          </cell>
          <cell r="E1212">
            <v>0</v>
          </cell>
          <cell r="F1212">
            <v>2000</v>
          </cell>
          <cell r="G1212">
            <v>0</v>
          </cell>
          <cell r="H1212" t="str">
            <v>JF</v>
          </cell>
          <cell r="I1212" t="str">
            <v>00137</v>
          </cell>
          <cell r="J1212" t="str">
            <v>03603511</v>
          </cell>
        </row>
        <row r="1213">
          <cell r="A1213">
            <v>3603037</v>
          </cell>
          <cell r="B1213" t="str">
            <v>BIANCHETTI</v>
          </cell>
          <cell r="C1213" t="str">
            <v>KATRIN</v>
          </cell>
          <cell r="D1213" t="str">
            <v>ATLETICA ARZIGNANO</v>
          </cell>
          <cell r="E1213">
            <v>0</v>
          </cell>
          <cell r="F1213">
            <v>1999</v>
          </cell>
          <cell r="G1213">
            <v>0</v>
          </cell>
          <cell r="H1213" t="str">
            <v>JF</v>
          </cell>
          <cell r="I1213" t="str">
            <v>00131</v>
          </cell>
          <cell r="J1213" t="str">
            <v>03603037</v>
          </cell>
        </row>
        <row r="1214">
          <cell r="A1214">
            <v>3603942</v>
          </cell>
          <cell r="B1214" t="str">
            <v>BONATO</v>
          </cell>
          <cell r="C1214" t="str">
            <v>LUISA</v>
          </cell>
          <cell r="D1214" t="str">
            <v>POLISPORTIVA DUEVILLE</v>
          </cell>
          <cell r="E1214">
            <v>0</v>
          </cell>
          <cell r="F1214">
            <v>2000</v>
          </cell>
          <cell r="G1214">
            <v>0</v>
          </cell>
          <cell r="H1214" t="str">
            <v>JF</v>
          </cell>
          <cell r="I1214" t="str">
            <v>00112</v>
          </cell>
          <cell r="J1214" t="str">
            <v>03603942</v>
          </cell>
        </row>
        <row r="1215">
          <cell r="A1215">
            <v>3603271</v>
          </cell>
          <cell r="B1215" t="str">
            <v>CARIOLATO</v>
          </cell>
          <cell r="C1215" t="str">
            <v>ELISA</v>
          </cell>
          <cell r="D1215" t="str">
            <v>A.P.D. VALDAGNO</v>
          </cell>
          <cell r="E1215">
            <v>0</v>
          </cell>
          <cell r="F1215">
            <v>2000</v>
          </cell>
          <cell r="G1215">
            <v>0</v>
          </cell>
          <cell r="H1215" t="str">
            <v>JF</v>
          </cell>
          <cell r="I1215" t="str">
            <v>00135</v>
          </cell>
          <cell r="J1215" t="str">
            <v>03603271</v>
          </cell>
        </row>
        <row r="1216">
          <cell r="A1216">
            <v>3604812</v>
          </cell>
          <cell r="B1216" t="str">
            <v>CENCHERLE</v>
          </cell>
          <cell r="C1216" t="str">
            <v>GIULIA</v>
          </cell>
          <cell r="D1216" t="str">
            <v>A.S.D. VALLI DEL PASUBIO</v>
          </cell>
          <cell r="E1216">
            <v>0</v>
          </cell>
          <cell r="F1216">
            <v>1999</v>
          </cell>
          <cell r="G1216">
            <v>0</v>
          </cell>
          <cell r="H1216" t="str">
            <v>JF</v>
          </cell>
          <cell r="I1216" t="str">
            <v>00073</v>
          </cell>
          <cell r="J1216" t="str">
            <v>03604812</v>
          </cell>
        </row>
        <row r="1217">
          <cell r="A1217">
            <v>3603042</v>
          </cell>
          <cell r="B1217" t="str">
            <v>CENSI</v>
          </cell>
          <cell r="C1217" t="str">
            <v>ANNA</v>
          </cell>
          <cell r="D1217" t="str">
            <v>ATLETICA ARZIGNANO</v>
          </cell>
          <cell r="E1217">
            <v>0</v>
          </cell>
          <cell r="F1217">
            <v>2000</v>
          </cell>
          <cell r="G1217">
            <v>0</v>
          </cell>
          <cell r="H1217" t="str">
            <v>JF</v>
          </cell>
          <cell r="I1217" t="str">
            <v>00131</v>
          </cell>
          <cell r="J1217" t="str">
            <v>03603042</v>
          </cell>
        </row>
        <row r="1218">
          <cell r="A1218">
            <v>3603955</v>
          </cell>
          <cell r="B1218" t="str">
            <v>CRESTANI</v>
          </cell>
          <cell r="C1218" t="str">
            <v>CATERINA</v>
          </cell>
          <cell r="D1218" t="str">
            <v>POLISPORTIVA DUEVILLE</v>
          </cell>
          <cell r="E1218">
            <v>0</v>
          </cell>
          <cell r="F1218">
            <v>1999</v>
          </cell>
          <cell r="G1218">
            <v>0</v>
          </cell>
          <cell r="H1218" t="str">
            <v>JF</v>
          </cell>
          <cell r="I1218" t="str">
            <v>00112</v>
          </cell>
          <cell r="J1218" t="str">
            <v>03603955</v>
          </cell>
        </row>
        <row r="1219">
          <cell r="A1219">
            <v>3603957</v>
          </cell>
          <cell r="B1219" t="str">
            <v>CRISTOFORI</v>
          </cell>
          <cell r="C1219" t="str">
            <v>SARA</v>
          </cell>
          <cell r="D1219" t="str">
            <v>POLISPORTIVA DUEVILLE</v>
          </cell>
          <cell r="E1219">
            <v>0</v>
          </cell>
          <cell r="F1219">
            <v>2000</v>
          </cell>
          <cell r="G1219">
            <v>0</v>
          </cell>
          <cell r="H1219" t="str">
            <v>JF</v>
          </cell>
          <cell r="I1219" t="str">
            <v>00112</v>
          </cell>
          <cell r="J1219" t="str">
            <v>03603957</v>
          </cell>
        </row>
        <row r="1220">
          <cell r="A1220">
            <v>3604214</v>
          </cell>
          <cell r="B1220" t="str">
            <v>DAL MASO</v>
          </cell>
          <cell r="C1220" t="str">
            <v>VALENTINA</v>
          </cell>
          <cell r="D1220" t="str">
            <v>CSI ATLETICA COLLI BERICI A.S.D.</v>
          </cell>
          <cell r="E1220">
            <v>0</v>
          </cell>
          <cell r="F1220">
            <v>2000</v>
          </cell>
          <cell r="G1220">
            <v>0</v>
          </cell>
          <cell r="H1220" t="str">
            <v>JF</v>
          </cell>
          <cell r="I1220" t="str">
            <v>00070</v>
          </cell>
          <cell r="J1220" t="str">
            <v>03604214</v>
          </cell>
        </row>
        <row r="1221">
          <cell r="A1221">
            <v>3604685</v>
          </cell>
          <cell r="B1221" t="str">
            <v>DE POLI</v>
          </cell>
          <cell r="C1221" t="str">
            <v>SOFIA</v>
          </cell>
          <cell r="D1221" t="str">
            <v>POLISPORTIVA SALF ALTOPADOVANA</v>
          </cell>
          <cell r="E1221">
            <v>0</v>
          </cell>
          <cell r="F1221">
            <v>1999</v>
          </cell>
          <cell r="G1221">
            <v>0</v>
          </cell>
          <cell r="H1221" t="str">
            <v>JF</v>
          </cell>
          <cell r="I1221" t="str">
            <v>00145</v>
          </cell>
          <cell r="J1221" t="str">
            <v>03604685</v>
          </cell>
        </row>
        <row r="1222">
          <cell r="A1222">
            <v>3604020</v>
          </cell>
          <cell r="B1222" t="str">
            <v>FABRELLO</v>
          </cell>
          <cell r="C1222" t="str">
            <v>LAURA</v>
          </cell>
          <cell r="D1222" t="str">
            <v>POLISPORTIVA DUEVILLE</v>
          </cell>
          <cell r="E1222">
            <v>0</v>
          </cell>
          <cell r="F1222">
            <v>2000</v>
          </cell>
          <cell r="G1222">
            <v>0</v>
          </cell>
          <cell r="H1222" t="str">
            <v>JF</v>
          </cell>
          <cell r="I1222" t="str">
            <v>00112</v>
          </cell>
          <cell r="J1222" t="str">
            <v>03604020</v>
          </cell>
        </row>
        <row r="1223">
          <cell r="A1223">
            <v>3607454</v>
          </cell>
          <cell r="B1223" t="str">
            <v>FALDANI</v>
          </cell>
          <cell r="C1223" t="str">
            <v>MARTINA</v>
          </cell>
          <cell r="D1223" t="str">
            <v>POLISPORTIVA SALF ALTOPADOVANA</v>
          </cell>
          <cell r="E1223">
            <v>0</v>
          </cell>
          <cell r="F1223">
            <v>1999</v>
          </cell>
          <cell r="G1223">
            <v>0</v>
          </cell>
          <cell r="H1223" t="str">
            <v>JF</v>
          </cell>
          <cell r="I1223" t="str">
            <v>00145</v>
          </cell>
          <cell r="J1223" t="str">
            <v>03607454</v>
          </cell>
        </row>
        <row r="1224">
          <cell r="A1224">
            <v>3603779</v>
          </cell>
          <cell r="B1224" t="str">
            <v>FIORIO</v>
          </cell>
          <cell r="C1224" t="str">
            <v>CHIARA</v>
          </cell>
          <cell r="D1224" t="str">
            <v>G.S. LEONICENA</v>
          </cell>
          <cell r="E1224">
            <v>0</v>
          </cell>
          <cell r="F1224">
            <v>2000</v>
          </cell>
          <cell r="G1224">
            <v>0</v>
          </cell>
          <cell r="H1224" t="str">
            <v>JF</v>
          </cell>
          <cell r="I1224" t="str">
            <v>00136</v>
          </cell>
          <cell r="J1224" t="str">
            <v>03603779</v>
          </cell>
        </row>
        <row r="1225">
          <cell r="A1225">
            <v>3604021</v>
          </cell>
          <cell r="B1225" t="str">
            <v>GALVAN</v>
          </cell>
          <cell r="C1225" t="str">
            <v>EVA</v>
          </cell>
          <cell r="D1225" t="str">
            <v>POLISPORTIVA DUEVILLE</v>
          </cell>
          <cell r="E1225">
            <v>0</v>
          </cell>
          <cell r="F1225">
            <v>1999</v>
          </cell>
          <cell r="G1225">
            <v>0</v>
          </cell>
          <cell r="H1225" t="str">
            <v>JF</v>
          </cell>
          <cell r="I1225" t="str">
            <v>00112</v>
          </cell>
          <cell r="J1225" t="str">
            <v>03604021</v>
          </cell>
        </row>
        <row r="1226">
          <cell r="A1226">
            <v>3602506</v>
          </cell>
          <cell r="B1226" t="str">
            <v>GRIGNOLO</v>
          </cell>
          <cell r="C1226" t="str">
            <v>ALESSIA</v>
          </cell>
          <cell r="D1226" t="str">
            <v>ATLETICA UNION CREAZZO A.S.D.</v>
          </cell>
          <cell r="E1226">
            <v>0</v>
          </cell>
          <cell r="F1226">
            <v>2000</v>
          </cell>
          <cell r="G1226">
            <v>0</v>
          </cell>
          <cell r="H1226" t="str">
            <v>JF</v>
          </cell>
          <cell r="I1226" t="str">
            <v>00101</v>
          </cell>
          <cell r="J1226" t="str">
            <v>03602506</v>
          </cell>
        </row>
        <row r="1227">
          <cell r="A1227">
            <v>3603282</v>
          </cell>
          <cell r="B1227" t="str">
            <v>KOUAKOU</v>
          </cell>
          <cell r="C1227" t="str">
            <v>MOILLET</v>
          </cell>
          <cell r="D1227" t="str">
            <v>A.P.D. VALDAGNO</v>
          </cell>
          <cell r="E1227">
            <v>0</v>
          </cell>
          <cell r="F1227">
            <v>1999</v>
          </cell>
          <cell r="G1227">
            <v>0</v>
          </cell>
          <cell r="H1227" t="str">
            <v>JF</v>
          </cell>
          <cell r="I1227" t="str">
            <v>00135</v>
          </cell>
          <cell r="J1227" t="str">
            <v>03603282</v>
          </cell>
        </row>
        <row r="1228">
          <cell r="A1228">
            <v>3603515</v>
          </cell>
          <cell r="B1228" t="str">
            <v>LONGHI</v>
          </cell>
          <cell r="C1228" t="str">
            <v>NICOLE</v>
          </cell>
          <cell r="D1228" t="str">
            <v>U.S. SUMMANO</v>
          </cell>
          <cell r="E1228">
            <v>0</v>
          </cell>
          <cell r="F1228">
            <v>2000</v>
          </cell>
          <cell r="G1228">
            <v>0</v>
          </cell>
          <cell r="H1228" t="str">
            <v>JF</v>
          </cell>
          <cell r="I1228" t="str">
            <v>00137</v>
          </cell>
          <cell r="J1228" t="str">
            <v>03603515</v>
          </cell>
        </row>
        <row r="1229">
          <cell r="A1229">
            <v>3607214</v>
          </cell>
          <cell r="B1229" t="str">
            <v>LONGHI</v>
          </cell>
          <cell r="C1229" t="str">
            <v>VALERIA</v>
          </cell>
          <cell r="D1229" t="str">
            <v>A.P.D. VALDAGNO</v>
          </cell>
          <cell r="E1229">
            <v>0</v>
          </cell>
          <cell r="F1229">
            <v>2000</v>
          </cell>
          <cell r="G1229">
            <v>0</v>
          </cell>
          <cell r="H1229" t="str">
            <v>JF</v>
          </cell>
          <cell r="I1229" t="str">
            <v>00135</v>
          </cell>
          <cell r="J1229" t="str">
            <v>03607214</v>
          </cell>
        </row>
        <row r="1230">
          <cell r="A1230">
            <v>3604239</v>
          </cell>
          <cell r="B1230" t="str">
            <v>MAGRIN</v>
          </cell>
          <cell r="C1230" t="str">
            <v>ALESSIA</v>
          </cell>
          <cell r="D1230" t="str">
            <v>CSI ATLETICA COLLI BERICI A.S.D.</v>
          </cell>
          <cell r="E1230">
            <v>0</v>
          </cell>
          <cell r="F1230">
            <v>2000</v>
          </cell>
          <cell r="G1230">
            <v>0</v>
          </cell>
          <cell r="H1230" t="str">
            <v>JF</v>
          </cell>
          <cell r="I1230" t="str">
            <v>00070</v>
          </cell>
          <cell r="J1230" t="str">
            <v>03604239</v>
          </cell>
        </row>
        <row r="1231">
          <cell r="A1231">
            <v>3603978</v>
          </cell>
          <cell r="B1231" t="str">
            <v>MARCON</v>
          </cell>
          <cell r="C1231" t="str">
            <v>LAURA</v>
          </cell>
          <cell r="D1231" t="str">
            <v>POLISPORTIVA DUEVILLE</v>
          </cell>
          <cell r="E1231">
            <v>0</v>
          </cell>
          <cell r="F1231">
            <v>2000</v>
          </cell>
          <cell r="G1231">
            <v>0</v>
          </cell>
          <cell r="H1231" t="str">
            <v>JF</v>
          </cell>
          <cell r="I1231" t="str">
            <v>00112</v>
          </cell>
          <cell r="J1231" t="str">
            <v>03603978</v>
          </cell>
        </row>
        <row r="1232">
          <cell r="A1232">
            <v>3602518</v>
          </cell>
          <cell r="B1232" t="str">
            <v>MARTINI</v>
          </cell>
          <cell r="C1232" t="str">
            <v>NOEMI</v>
          </cell>
          <cell r="D1232" t="str">
            <v>ATLETICA UNION CREAZZO A.S.D.</v>
          </cell>
          <cell r="E1232">
            <v>0</v>
          </cell>
          <cell r="F1232">
            <v>2000</v>
          </cell>
          <cell r="G1232">
            <v>0</v>
          </cell>
          <cell r="H1232" t="str">
            <v>JF</v>
          </cell>
          <cell r="I1232" t="str">
            <v>00101</v>
          </cell>
          <cell r="J1232" t="str">
            <v>03602518</v>
          </cell>
        </row>
        <row r="1233">
          <cell r="A1233">
            <v>3603078</v>
          </cell>
          <cell r="B1233" t="str">
            <v>MASIERO</v>
          </cell>
          <cell r="C1233" t="str">
            <v>SILVIA</v>
          </cell>
          <cell r="D1233" t="str">
            <v>ATLETICA ARZIGNANO</v>
          </cell>
          <cell r="E1233">
            <v>0</v>
          </cell>
          <cell r="F1233">
            <v>1999</v>
          </cell>
          <cell r="G1233">
            <v>0</v>
          </cell>
          <cell r="H1233" t="str">
            <v>JF</v>
          </cell>
          <cell r="I1233" t="str">
            <v>00131</v>
          </cell>
          <cell r="J1233" t="str">
            <v>03603078</v>
          </cell>
        </row>
        <row r="1234">
          <cell r="A1234">
            <v>3603980</v>
          </cell>
          <cell r="B1234" t="str">
            <v>MERLO</v>
          </cell>
          <cell r="C1234" t="str">
            <v>MARTA</v>
          </cell>
          <cell r="D1234" t="str">
            <v>POLISPORTIVA DUEVILLE</v>
          </cell>
          <cell r="E1234">
            <v>0</v>
          </cell>
          <cell r="F1234">
            <v>1999</v>
          </cell>
          <cell r="G1234">
            <v>0</v>
          </cell>
          <cell r="H1234" t="str">
            <v>JF</v>
          </cell>
          <cell r="I1234" t="str">
            <v>00112</v>
          </cell>
          <cell r="J1234" t="str">
            <v>03603980</v>
          </cell>
        </row>
        <row r="1235">
          <cell r="A1235">
            <v>3602402</v>
          </cell>
          <cell r="B1235" t="str">
            <v>MOZZO</v>
          </cell>
          <cell r="C1235" t="str">
            <v>MARTINA</v>
          </cell>
          <cell r="D1235" t="str">
            <v>RISORGIVE</v>
          </cell>
          <cell r="E1235">
            <v>0</v>
          </cell>
          <cell r="F1235">
            <v>1999</v>
          </cell>
          <cell r="G1235">
            <v>0</v>
          </cell>
          <cell r="H1235" t="str">
            <v>JF</v>
          </cell>
          <cell r="I1235" t="str">
            <v>00031</v>
          </cell>
          <cell r="J1235" t="str">
            <v>03602402</v>
          </cell>
        </row>
        <row r="1236">
          <cell r="A1236">
            <v>3602531</v>
          </cell>
          <cell r="B1236" t="str">
            <v>PALMA</v>
          </cell>
          <cell r="C1236" t="str">
            <v>LUCREZIA</v>
          </cell>
          <cell r="D1236" t="str">
            <v>ATLETICA UNION CREAZZO A.S.D.</v>
          </cell>
          <cell r="E1236">
            <v>0</v>
          </cell>
          <cell r="F1236">
            <v>1999</v>
          </cell>
          <cell r="G1236">
            <v>0</v>
          </cell>
          <cell r="H1236" t="str">
            <v>JF</v>
          </cell>
          <cell r="I1236" t="str">
            <v>00101</v>
          </cell>
          <cell r="J1236" t="str">
            <v>03602531</v>
          </cell>
        </row>
        <row r="1237">
          <cell r="A1237">
            <v>3605745</v>
          </cell>
          <cell r="B1237" t="str">
            <v>PEGORARO</v>
          </cell>
          <cell r="C1237" t="str">
            <v>CHIARA</v>
          </cell>
          <cell r="D1237" t="str">
            <v>AMICI DELL'ATLETICA VICENZA</v>
          </cell>
          <cell r="E1237">
            <v>0</v>
          </cell>
          <cell r="F1237">
            <v>2000</v>
          </cell>
          <cell r="G1237">
            <v>0</v>
          </cell>
          <cell r="H1237" t="str">
            <v>JF</v>
          </cell>
          <cell r="I1237" t="str">
            <v>00265</v>
          </cell>
          <cell r="J1237" t="str">
            <v>03605745</v>
          </cell>
        </row>
        <row r="1238">
          <cell r="A1238">
            <v>3603786</v>
          </cell>
          <cell r="B1238" t="str">
            <v>RAMANZIN</v>
          </cell>
          <cell r="C1238" t="str">
            <v>LUDOVICA</v>
          </cell>
          <cell r="D1238" t="str">
            <v>G.S. LEONICENA</v>
          </cell>
          <cell r="E1238">
            <v>0</v>
          </cell>
          <cell r="F1238">
            <v>1999</v>
          </cell>
          <cell r="G1238">
            <v>0</v>
          </cell>
          <cell r="H1238" t="str">
            <v>JF</v>
          </cell>
          <cell r="I1238" t="str">
            <v>00136</v>
          </cell>
          <cell r="J1238" t="str">
            <v>03603786</v>
          </cell>
        </row>
        <row r="1239">
          <cell r="A1239">
            <v>3603373</v>
          </cell>
          <cell r="B1239" t="str">
            <v>RANCAN</v>
          </cell>
          <cell r="C1239" t="str">
            <v>SOFIA</v>
          </cell>
          <cell r="D1239" t="str">
            <v>ATLETICA VALCHIAMPO</v>
          </cell>
          <cell r="E1239">
            <v>0</v>
          </cell>
          <cell r="F1239">
            <v>2000</v>
          </cell>
          <cell r="G1239">
            <v>0</v>
          </cell>
          <cell r="H1239" t="str">
            <v>JF</v>
          </cell>
          <cell r="I1239" t="str">
            <v>00140</v>
          </cell>
          <cell r="J1239" t="str">
            <v>03603373</v>
          </cell>
        </row>
        <row r="1240">
          <cell r="A1240">
            <v>3603294</v>
          </cell>
          <cell r="B1240" t="str">
            <v>ROZZI</v>
          </cell>
          <cell r="C1240" t="str">
            <v>GIULIA</v>
          </cell>
          <cell r="D1240" t="str">
            <v>A.P.D. VALDAGNO</v>
          </cell>
          <cell r="E1240">
            <v>0</v>
          </cell>
          <cell r="F1240">
            <v>2000</v>
          </cell>
          <cell r="G1240">
            <v>0</v>
          </cell>
          <cell r="H1240" t="str">
            <v>JF</v>
          </cell>
          <cell r="I1240" t="str">
            <v>00135</v>
          </cell>
          <cell r="J1240" t="str">
            <v>03603294</v>
          </cell>
        </row>
        <row r="1241">
          <cell r="A1241">
            <v>3603125</v>
          </cell>
          <cell r="B1241" t="str">
            <v>SARTORE</v>
          </cell>
          <cell r="C1241" t="str">
            <v>AGNESE</v>
          </cell>
          <cell r="D1241" t="str">
            <v>A.S.D. VALLI DEL PASUBIO</v>
          </cell>
          <cell r="E1241">
            <v>0</v>
          </cell>
          <cell r="F1241">
            <v>2000</v>
          </cell>
          <cell r="G1241">
            <v>0</v>
          </cell>
          <cell r="H1241" t="str">
            <v>JF</v>
          </cell>
          <cell r="I1241" t="str">
            <v>00073</v>
          </cell>
          <cell r="J1241" t="str">
            <v>03603125</v>
          </cell>
        </row>
        <row r="1242">
          <cell r="A1242">
            <v>3602639</v>
          </cell>
          <cell r="B1242" t="str">
            <v>SCORTEGAGNA</v>
          </cell>
          <cell r="C1242" t="str">
            <v>MARIA TERESA</v>
          </cell>
          <cell r="D1242" t="str">
            <v>A.S.D. VALLI DEL PASUBIO</v>
          </cell>
          <cell r="E1242">
            <v>0</v>
          </cell>
          <cell r="F1242">
            <v>1999</v>
          </cell>
          <cell r="G1242">
            <v>0</v>
          </cell>
          <cell r="H1242" t="str">
            <v>JF</v>
          </cell>
          <cell r="I1242" t="str">
            <v>00073</v>
          </cell>
          <cell r="J1242" t="str">
            <v>03602639</v>
          </cell>
        </row>
        <row r="1243">
          <cell r="A1243">
            <v>3604814</v>
          </cell>
          <cell r="B1243" t="str">
            <v>SELLA</v>
          </cell>
          <cell r="C1243" t="str">
            <v>CHIARA</v>
          </cell>
          <cell r="D1243" t="str">
            <v>A.S.D. VALLI DEL PASUBIO</v>
          </cell>
          <cell r="E1243">
            <v>0</v>
          </cell>
          <cell r="F1243">
            <v>1999</v>
          </cell>
          <cell r="G1243">
            <v>0</v>
          </cell>
          <cell r="H1243" t="str">
            <v>JF</v>
          </cell>
          <cell r="I1243" t="str">
            <v>00073</v>
          </cell>
          <cell r="J1243" t="str">
            <v>03604814</v>
          </cell>
        </row>
        <row r="1244">
          <cell r="A1244">
            <v>3603680</v>
          </cell>
          <cell r="B1244" t="str">
            <v>SUELOTTO</v>
          </cell>
          <cell r="C1244" t="str">
            <v>SOFIA</v>
          </cell>
          <cell r="D1244" t="str">
            <v>C.S.I. TEZZE SUL BRENTA</v>
          </cell>
          <cell r="E1244">
            <v>0</v>
          </cell>
          <cell r="F1244">
            <v>2000</v>
          </cell>
          <cell r="G1244">
            <v>0</v>
          </cell>
          <cell r="H1244" t="str">
            <v>JF</v>
          </cell>
          <cell r="I1244" t="str">
            <v>00134</v>
          </cell>
          <cell r="J1244" t="str">
            <v>03603680</v>
          </cell>
        </row>
        <row r="1245">
          <cell r="A1245">
            <v>3602552</v>
          </cell>
          <cell r="B1245" t="str">
            <v>URBANI</v>
          </cell>
          <cell r="C1245" t="str">
            <v>CATERINA</v>
          </cell>
          <cell r="D1245" t="str">
            <v>ATLETICA UNION CREAZZO A.S.D.</v>
          </cell>
          <cell r="E1245">
            <v>0</v>
          </cell>
          <cell r="F1245">
            <v>2000</v>
          </cell>
          <cell r="G1245">
            <v>0</v>
          </cell>
          <cell r="H1245" t="str">
            <v>JF</v>
          </cell>
          <cell r="I1245" t="str">
            <v>00101</v>
          </cell>
          <cell r="J1245" t="str">
            <v>03602552</v>
          </cell>
        </row>
        <row r="1246">
          <cell r="A1246">
            <v>3606058</v>
          </cell>
          <cell r="B1246" t="str">
            <v>ABRAZIZOU</v>
          </cell>
          <cell r="C1246" t="str">
            <v>MOHAMED AWALI</v>
          </cell>
          <cell r="D1246" t="str">
            <v>ATLETICA VALCHIAMPO</v>
          </cell>
          <cell r="E1246">
            <v>0</v>
          </cell>
          <cell r="F1246">
            <v>2000</v>
          </cell>
          <cell r="G1246">
            <v>0</v>
          </cell>
          <cell r="H1246" t="str">
            <v>JM</v>
          </cell>
          <cell r="I1246" t="str">
            <v>00140</v>
          </cell>
          <cell r="J1246" t="str">
            <v>03606058</v>
          </cell>
        </row>
        <row r="1247">
          <cell r="A1247">
            <v>3604563</v>
          </cell>
          <cell r="B1247" t="str">
            <v>ANDREI</v>
          </cell>
          <cell r="C1247" t="str">
            <v>FRANCESCO</v>
          </cell>
          <cell r="D1247" t="str">
            <v>AMICI DELL'ATLETICA VICENZA</v>
          </cell>
          <cell r="E1247">
            <v>0</v>
          </cell>
          <cell r="F1247">
            <v>2000</v>
          </cell>
          <cell r="G1247">
            <v>0</v>
          </cell>
          <cell r="H1247" t="str">
            <v>JM</v>
          </cell>
          <cell r="I1247" t="str">
            <v>00265</v>
          </cell>
          <cell r="J1247" t="str">
            <v>03604563</v>
          </cell>
        </row>
        <row r="1248">
          <cell r="A1248">
            <v>3603676</v>
          </cell>
          <cell r="B1248" t="str">
            <v>BAGGIO</v>
          </cell>
          <cell r="C1248" t="str">
            <v>ANDREA</v>
          </cell>
          <cell r="D1248" t="str">
            <v>C.S.I. TEZZE SUL BRENTA</v>
          </cell>
          <cell r="E1248">
            <v>0</v>
          </cell>
          <cell r="F1248">
            <v>2000</v>
          </cell>
          <cell r="G1248">
            <v>0</v>
          </cell>
          <cell r="H1248" t="str">
            <v>JM</v>
          </cell>
          <cell r="I1248" t="str">
            <v>00134</v>
          </cell>
          <cell r="J1248" t="str">
            <v>03603676</v>
          </cell>
        </row>
        <row r="1249">
          <cell r="A1249">
            <v>3603259</v>
          </cell>
          <cell r="B1249" t="str">
            <v>BARATTINI</v>
          </cell>
          <cell r="C1249" t="str">
            <v>FRANCESCO</v>
          </cell>
          <cell r="D1249" t="str">
            <v>A.P.D. VALDAGNO</v>
          </cell>
          <cell r="E1249">
            <v>0</v>
          </cell>
          <cell r="F1249">
            <v>2000</v>
          </cell>
          <cell r="G1249">
            <v>0</v>
          </cell>
          <cell r="H1249" t="str">
            <v>JM</v>
          </cell>
          <cell r="I1249" t="str">
            <v>00135</v>
          </cell>
          <cell r="J1249" t="str">
            <v>03603259</v>
          </cell>
        </row>
        <row r="1250">
          <cell r="A1250">
            <v>3607241</v>
          </cell>
          <cell r="B1250" t="str">
            <v>BARBIERO</v>
          </cell>
          <cell r="C1250" t="str">
            <v>GIANMARCO</v>
          </cell>
          <cell r="D1250" t="str">
            <v>CSI ATLETICA COLLI BERICI A.S.D.</v>
          </cell>
          <cell r="E1250">
            <v>0</v>
          </cell>
          <cell r="F1250">
            <v>1999</v>
          </cell>
          <cell r="G1250">
            <v>0</v>
          </cell>
          <cell r="H1250" t="str">
            <v>JM</v>
          </cell>
          <cell r="I1250" t="str">
            <v>00070</v>
          </cell>
          <cell r="J1250" t="str">
            <v>03607241</v>
          </cell>
        </row>
        <row r="1251">
          <cell r="A1251">
            <v>3603033</v>
          </cell>
          <cell r="B1251" t="str">
            <v>BAUCE</v>
          </cell>
          <cell r="C1251" t="str">
            <v>MATTEO</v>
          </cell>
          <cell r="D1251" t="str">
            <v>ATLETICA ARZIGNANO</v>
          </cell>
          <cell r="E1251">
            <v>0</v>
          </cell>
          <cell r="F1251">
            <v>1999</v>
          </cell>
          <cell r="G1251">
            <v>0</v>
          </cell>
          <cell r="H1251" t="str">
            <v>JM</v>
          </cell>
          <cell r="I1251" t="str">
            <v>00131</v>
          </cell>
          <cell r="J1251" t="str">
            <v>03603033</v>
          </cell>
        </row>
        <row r="1252">
          <cell r="A1252">
            <v>3604811</v>
          </cell>
          <cell r="B1252" t="str">
            <v>BETTINI</v>
          </cell>
          <cell r="C1252" t="str">
            <v>ALESSANDRO</v>
          </cell>
          <cell r="D1252" t="str">
            <v>A.S.D. VALLI DEL PASUBIO</v>
          </cell>
          <cell r="E1252">
            <v>0</v>
          </cell>
          <cell r="F1252">
            <v>2000</v>
          </cell>
          <cell r="G1252">
            <v>0</v>
          </cell>
          <cell r="H1252" t="str">
            <v>JM</v>
          </cell>
          <cell r="I1252" t="str">
            <v>00073</v>
          </cell>
          <cell r="J1252" t="str">
            <v>03604811</v>
          </cell>
        </row>
        <row r="1253">
          <cell r="A1253">
            <v>3603944</v>
          </cell>
          <cell r="B1253" t="str">
            <v>BRANCACCIO</v>
          </cell>
          <cell r="C1253" t="str">
            <v>EDOARDO</v>
          </cell>
          <cell r="D1253" t="str">
            <v>POLISPORTIVA DUEVILLE</v>
          </cell>
          <cell r="E1253">
            <v>0</v>
          </cell>
          <cell r="F1253">
            <v>2000</v>
          </cell>
          <cell r="G1253">
            <v>0</v>
          </cell>
          <cell r="H1253" t="str">
            <v>JM</v>
          </cell>
          <cell r="I1253" t="str">
            <v>00112</v>
          </cell>
          <cell r="J1253" t="str">
            <v>03603944</v>
          </cell>
        </row>
        <row r="1254">
          <cell r="A1254">
            <v>3603324</v>
          </cell>
          <cell r="B1254" t="str">
            <v>CAMPONOGARA</v>
          </cell>
          <cell r="C1254" t="str">
            <v>MARCO</v>
          </cell>
          <cell r="D1254" t="str">
            <v>ATLETICA VALCHIAMPO</v>
          </cell>
          <cell r="E1254">
            <v>0</v>
          </cell>
          <cell r="F1254">
            <v>1999</v>
          </cell>
          <cell r="G1254">
            <v>0</v>
          </cell>
          <cell r="H1254" t="str">
            <v>JM</v>
          </cell>
          <cell r="I1254" t="str">
            <v>00140</v>
          </cell>
          <cell r="J1254" t="str">
            <v>03603324</v>
          </cell>
        </row>
        <row r="1255">
          <cell r="A1255">
            <v>3603115</v>
          </cell>
          <cell r="B1255" t="str">
            <v>CAROLLO</v>
          </cell>
          <cell r="C1255" t="str">
            <v>NICOLA</v>
          </cell>
          <cell r="D1255" t="str">
            <v>A.S.D. VALLI DEL PASUBIO</v>
          </cell>
          <cell r="E1255">
            <v>0</v>
          </cell>
          <cell r="F1255">
            <v>2000</v>
          </cell>
          <cell r="G1255">
            <v>0</v>
          </cell>
          <cell r="H1255" t="str">
            <v>JM</v>
          </cell>
          <cell r="I1255" t="str">
            <v>00073</v>
          </cell>
          <cell r="J1255" t="str">
            <v>03603115</v>
          </cell>
        </row>
        <row r="1256">
          <cell r="A1256">
            <v>3602388</v>
          </cell>
          <cell r="B1256" t="str">
            <v>CATTELAN</v>
          </cell>
          <cell r="C1256" t="str">
            <v>MANUEL</v>
          </cell>
          <cell r="D1256" t="str">
            <v>RISORGIVE</v>
          </cell>
          <cell r="E1256">
            <v>0</v>
          </cell>
          <cell r="F1256">
            <v>1999</v>
          </cell>
          <cell r="G1256">
            <v>0</v>
          </cell>
          <cell r="H1256" t="str">
            <v>JM</v>
          </cell>
          <cell r="I1256" t="str">
            <v>00031</v>
          </cell>
          <cell r="J1256" t="str">
            <v>03602388</v>
          </cell>
        </row>
        <row r="1257">
          <cell r="A1257">
            <v>3603678</v>
          </cell>
          <cell r="B1257" t="str">
            <v>CERANTOLA</v>
          </cell>
          <cell r="C1257" t="str">
            <v>DANIELE</v>
          </cell>
          <cell r="D1257" t="str">
            <v>C.S.I. TEZZE SUL BRENTA</v>
          </cell>
          <cell r="E1257">
            <v>0</v>
          </cell>
          <cell r="F1257">
            <v>1999</v>
          </cell>
          <cell r="G1257">
            <v>0</v>
          </cell>
          <cell r="H1257" t="str">
            <v>JM</v>
          </cell>
          <cell r="I1257" t="str">
            <v>00134</v>
          </cell>
          <cell r="J1257" t="str">
            <v>03603678</v>
          </cell>
        </row>
        <row r="1258">
          <cell r="A1258">
            <v>3603274</v>
          </cell>
          <cell r="B1258" t="str">
            <v>COCCO</v>
          </cell>
          <cell r="C1258" t="str">
            <v>LUCA</v>
          </cell>
          <cell r="D1258" t="str">
            <v>A.P.D. VALDAGNO</v>
          </cell>
          <cell r="E1258">
            <v>0</v>
          </cell>
          <cell r="F1258">
            <v>1999</v>
          </cell>
          <cell r="G1258">
            <v>0</v>
          </cell>
          <cell r="H1258" t="str">
            <v>JM</v>
          </cell>
          <cell r="I1258" t="str">
            <v>00135</v>
          </cell>
          <cell r="J1258" t="str">
            <v>03603274</v>
          </cell>
        </row>
        <row r="1259">
          <cell r="A1259">
            <v>3603441</v>
          </cell>
          <cell r="B1259" t="str">
            <v>CORINI</v>
          </cell>
          <cell r="C1259" t="str">
            <v>DAVIDE</v>
          </cell>
          <cell r="D1259" t="str">
            <v>A.A. ATLETICA MALO</v>
          </cell>
          <cell r="E1259">
            <v>0</v>
          </cell>
          <cell r="F1259">
            <v>2000</v>
          </cell>
          <cell r="G1259">
            <v>0</v>
          </cell>
          <cell r="H1259" t="str">
            <v>JM</v>
          </cell>
          <cell r="I1259" t="str">
            <v>00132</v>
          </cell>
          <cell r="J1259" t="str">
            <v>03603441</v>
          </cell>
        </row>
        <row r="1260">
          <cell r="A1260">
            <v>3604018</v>
          </cell>
          <cell r="B1260" t="str">
            <v>DA SILVEIRA</v>
          </cell>
          <cell r="C1260" t="str">
            <v>BRUCE</v>
          </cell>
          <cell r="D1260" t="str">
            <v>POLISPORTIVA DUEVILLE</v>
          </cell>
          <cell r="E1260">
            <v>0</v>
          </cell>
          <cell r="F1260">
            <v>2000</v>
          </cell>
          <cell r="G1260">
            <v>0</v>
          </cell>
          <cell r="H1260" t="str">
            <v>JM</v>
          </cell>
          <cell r="I1260" t="str">
            <v>00112</v>
          </cell>
          <cell r="J1260" t="str">
            <v>03604018</v>
          </cell>
        </row>
        <row r="1261">
          <cell r="A1261">
            <v>3602471</v>
          </cell>
          <cell r="B1261" t="str">
            <v>DAL FOSSA'</v>
          </cell>
          <cell r="C1261" t="str">
            <v>FEDERICO</v>
          </cell>
          <cell r="D1261" t="str">
            <v>ATLETICA UNION CREAZZO A.S.D.</v>
          </cell>
          <cell r="E1261">
            <v>0</v>
          </cell>
          <cell r="F1261">
            <v>1999</v>
          </cell>
          <cell r="G1261">
            <v>0</v>
          </cell>
          <cell r="H1261" t="str">
            <v>JM</v>
          </cell>
          <cell r="I1261" t="str">
            <v>00101</v>
          </cell>
          <cell r="J1261" t="str">
            <v>03602471</v>
          </cell>
        </row>
        <row r="1262">
          <cell r="A1262">
            <v>3605788</v>
          </cell>
          <cell r="B1262" t="str">
            <v>DJADOU</v>
          </cell>
          <cell r="C1262" t="str">
            <v>EDEM KARL</v>
          </cell>
          <cell r="D1262" t="str">
            <v>POLISPORTIVA DUEVILLE</v>
          </cell>
          <cell r="E1262">
            <v>0</v>
          </cell>
          <cell r="F1262">
            <v>1999</v>
          </cell>
          <cell r="G1262">
            <v>0</v>
          </cell>
          <cell r="H1262" t="str">
            <v>JM</v>
          </cell>
          <cell r="I1262" t="str">
            <v>00112</v>
          </cell>
          <cell r="J1262" t="str">
            <v>03605788</v>
          </cell>
        </row>
        <row r="1263">
          <cell r="A1263">
            <v>3604221</v>
          </cell>
          <cell r="B1263" t="str">
            <v>DONADELLO</v>
          </cell>
          <cell r="C1263" t="str">
            <v>NICOLO'</v>
          </cell>
          <cell r="D1263" t="str">
            <v>CSI ATLETICA COLLI BERICI A.S.D.</v>
          </cell>
          <cell r="E1263">
            <v>0</v>
          </cell>
          <cell r="F1263">
            <v>1999</v>
          </cell>
          <cell r="G1263">
            <v>0</v>
          </cell>
          <cell r="H1263" t="str">
            <v>JM</v>
          </cell>
          <cell r="I1263" t="str">
            <v>00070</v>
          </cell>
          <cell r="J1263" t="str">
            <v>03604221</v>
          </cell>
        </row>
        <row r="1264">
          <cell r="A1264">
            <v>3603116</v>
          </cell>
          <cell r="B1264" t="str">
            <v>FABRIS</v>
          </cell>
          <cell r="C1264" t="str">
            <v>PIETRO</v>
          </cell>
          <cell r="D1264" t="str">
            <v>A.S.D. VALLI DEL PASUBIO</v>
          </cell>
          <cell r="E1264">
            <v>0</v>
          </cell>
          <cell r="F1264">
            <v>2000</v>
          </cell>
          <cell r="G1264">
            <v>0</v>
          </cell>
          <cell r="H1264" t="str">
            <v>JM</v>
          </cell>
          <cell r="I1264" t="str">
            <v>00073</v>
          </cell>
          <cell r="J1264" t="str">
            <v>03603116</v>
          </cell>
        </row>
        <row r="1265">
          <cell r="A1265">
            <v>3603963</v>
          </cell>
          <cell r="B1265" t="str">
            <v>FACCIN</v>
          </cell>
          <cell r="C1265" t="str">
            <v>ELIA</v>
          </cell>
          <cell r="D1265" t="str">
            <v>POLISPORTIVA DUEVILLE</v>
          </cell>
          <cell r="E1265">
            <v>0</v>
          </cell>
          <cell r="F1265">
            <v>2000</v>
          </cell>
          <cell r="G1265">
            <v>0</v>
          </cell>
          <cell r="H1265" t="str">
            <v>JM</v>
          </cell>
          <cell r="I1265" t="str">
            <v>00112</v>
          </cell>
          <cell r="J1265" t="str">
            <v>03603963</v>
          </cell>
        </row>
        <row r="1266">
          <cell r="A1266">
            <v>3605839</v>
          </cell>
          <cell r="B1266" t="str">
            <v>FIN</v>
          </cell>
          <cell r="C1266" t="str">
            <v>MATTIA</v>
          </cell>
          <cell r="D1266" t="str">
            <v>POLISPORTIVA DUEVILLE</v>
          </cell>
          <cell r="E1266">
            <v>0</v>
          </cell>
          <cell r="F1266">
            <v>1999</v>
          </cell>
          <cell r="G1266">
            <v>0</v>
          </cell>
          <cell r="H1266" t="str">
            <v>JM</v>
          </cell>
          <cell r="I1266" t="str">
            <v>00112</v>
          </cell>
          <cell r="J1266" t="str">
            <v>03605839</v>
          </cell>
        </row>
        <row r="1267">
          <cell r="A1267">
            <v>3603276</v>
          </cell>
          <cell r="B1267" t="str">
            <v>FORNASA</v>
          </cell>
          <cell r="C1267" t="str">
            <v>GIORDAN</v>
          </cell>
          <cell r="D1267" t="str">
            <v>A.P.D. VALDAGNO</v>
          </cell>
          <cell r="E1267">
            <v>0</v>
          </cell>
          <cell r="F1267">
            <v>2000</v>
          </cell>
          <cell r="G1267">
            <v>0</v>
          </cell>
          <cell r="H1267" t="str">
            <v>JM</v>
          </cell>
          <cell r="I1267" t="str">
            <v>00135</v>
          </cell>
          <cell r="J1267" t="str">
            <v>03603276</v>
          </cell>
        </row>
        <row r="1268">
          <cell r="A1268">
            <v>3602496</v>
          </cell>
          <cell r="B1268" t="str">
            <v>FRANCESCHETTO</v>
          </cell>
          <cell r="C1268" t="str">
            <v>GIACOMO</v>
          </cell>
          <cell r="D1268" t="str">
            <v>ATLETICA UNION CREAZZO A.S.D.</v>
          </cell>
          <cell r="E1268">
            <v>0</v>
          </cell>
          <cell r="F1268">
            <v>1999</v>
          </cell>
          <cell r="G1268">
            <v>0</v>
          </cell>
          <cell r="H1268" t="str">
            <v>JM</v>
          </cell>
          <cell r="I1268" t="str">
            <v>00101</v>
          </cell>
          <cell r="J1268" t="str">
            <v>03602496</v>
          </cell>
        </row>
        <row r="1269">
          <cell r="A1269">
            <v>3605583</v>
          </cell>
          <cell r="B1269" t="str">
            <v>GUARDA</v>
          </cell>
          <cell r="C1269" t="str">
            <v>GIACOMO</v>
          </cell>
          <cell r="D1269" t="str">
            <v>ATLETICA UNION CREAZZO A.S.D.</v>
          </cell>
          <cell r="E1269">
            <v>0</v>
          </cell>
          <cell r="F1269">
            <v>2000</v>
          </cell>
          <cell r="G1269">
            <v>0</v>
          </cell>
          <cell r="H1269" t="str">
            <v>JM</v>
          </cell>
          <cell r="I1269" t="str">
            <v>00101</v>
          </cell>
          <cell r="J1269" t="str">
            <v>03605583</v>
          </cell>
        </row>
        <row r="1270">
          <cell r="A1270">
            <v>3603118</v>
          </cell>
          <cell r="B1270" t="str">
            <v>MARCHESINI</v>
          </cell>
          <cell r="C1270" t="str">
            <v>SAMUELE</v>
          </cell>
          <cell r="D1270" t="str">
            <v>A.S.D. VALLI DEL PASUBIO</v>
          </cell>
          <cell r="E1270">
            <v>0</v>
          </cell>
          <cell r="F1270">
            <v>2000</v>
          </cell>
          <cell r="G1270">
            <v>0</v>
          </cell>
          <cell r="H1270" t="str">
            <v>JM</v>
          </cell>
          <cell r="I1270" t="str">
            <v>00073</v>
          </cell>
          <cell r="J1270" t="str">
            <v>03603118</v>
          </cell>
        </row>
        <row r="1271">
          <cell r="A1271">
            <v>3604562</v>
          </cell>
          <cell r="B1271" t="str">
            <v>MIRIJELLO</v>
          </cell>
          <cell r="C1271" t="str">
            <v>GIOVANNI</v>
          </cell>
          <cell r="D1271" t="str">
            <v>AMICI DELL'ATLETICA VICENZA</v>
          </cell>
          <cell r="E1271">
            <v>0</v>
          </cell>
          <cell r="F1271">
            <v>2000</v>
          </cell>
          <cell r="G1271">
            <v>0</v>
          </cell>
          <cell r="H1271" t="str">
            <v>JM</v>
          </cell>
          <cell r="I1271" t="str">
            <v>00265</v>
          </cell>
          <cell r="J1271" t="str">
            <v>03604562</v>
          </cell>
        </row>
        <row r="1272">
          <cell r="A1272">
            <v>3602500</v>
          </cell>
          <cell r="B1272" t="str">
            <v>NEFFAT</v>
          </cell>
          <cell r="C1272" t="str">
            <v>DAVIDE</v>
          </cell>
          <cell r="D1272" t="str">
            <v>ATLETICA UNION CREAZZO A.S.D.</v>
          </cell>
          <cell r="E1272">
            <v>0</v>
          </cell>
          <cell r="F1272">
            <v>2000</v>
          </cell>
          <cell r="G1272">
            <v>0</v>
          </cell>
          <cell r="H1272" t="str">
            <v>JM</v>
          </cell>
          <cell r="I1272" t="str">
            <v>00101</v>
          </cell>
          <cell r="J1272" t="str">
            <v>03602500</v>
          </cell>
        </row>
        <row r="1273">
          <cell r="A1273">
            <v>3604248</v>
          </cell>
          <cell r="B1273" t="str">
            <v>NICO</v>
          </cell>
          <cell r="C1273" t="str">
            <v>BRIAN SEVERINO</v>
          </cell>
          <cell r="D1273" t="str">
            <v>CSI ATLETICA COLLI BERICI A.S.D.</v>
          </cell>
          <cell r="E1273">
            <v>0</v>
          </cell>
          <cell r="F1273">
            <v>1999</v>
          </cell>
          <cell r="G1273">
            <v>0</v>
          </cell>
          <cell r="H1273" t="str">
            <v>JM</v>
          </cell>
          <cell r="I1273" t="str">
            <v>00070</v>
          </cell>
          <cell r="J1273" t="str">
            <v>03604248</v>
          </cell>
        </row>
        <row r="1274">
          <cell r="A1274">
            <v>3604059</v>
          </cell>
          <cell r="B1274" t="str">
            <v>PERIS</v>
          </cell>
          <cell r="C1274" t="str">
            <v>ALESSANDRO</v>
          </cell>
          <cell r="D1274" t="str">
            <v>U.S. SUMMANO</v>
          </cell>
          <cell r="E1274">
            <v>0</v>
          </cell>
          <cell r="F1274">
            <v>1999</v>
          </cell>
          <cell r="G1274">
            <v>0</v>
          </cell>
          <cell r="H1274" t="str">
            <v>JM</v>
          </cell>
          <cell r="I1274" t="str">
            <v>00137</v>
          </cell>
          <cell r="J1274" t="str">
            <v>03604059</v>
          </cell>
        </row>
        <row r="1275">
          <cell r="A1275">
            <v>3602635</v>
          </cell>
          <cell r="B1275" t="str">
            <v>PIAZZA</v>
          </cell>
          <cell r="C1275" t="str">
            <v>JACOPO</v>
          </cell>
          <cell r="D1275" t="str">
            <v>A.S.D. VALLI DEL PASUBIO</v>
          </cell>
          <cell r="E1275">
            <v>0</v>
          </cell>
          <cell r="F1275">
            <v>1999</v>
          </cell>
          <cell r="G1275">
            <v>0</v>
          </cell>
          <cell r="H1275" t="str">
            <v>JM</v>
          </cell>
          <cell r="I1275" t="str">
            <v>00073</v>
          </cell>
          <cell r="J1275" t="str">
            <v>03602635</v>
          </cell>
        </row>
        <row r="1276">
          <cell r="A1276">
            <v>3604878</v>
          </cell>
          <cell r="B1276" t="str">
            <v>PITTON</v>
          </cell>
          <cell r="C1276" t="str">
            <v>ALESSANDRO</v>
          </cell>
          <cell r="D1276" t="str">
            <v>POLISPORTIVA SALF ALTOPADOVANA</v>
          </cell>
          <cell r="E1276">
            <v>0</v>
          </cell>
          <cell r="F1276">
            <v>2000</v>
          </cell>
          <cell r="G1276">
            <v>0</v>
          </cell>
          <cell r="H1276" t="str">
            <v>JM</v>
          </cell>
          <cell r="I1276" t="str">
            <v>00145</v>
          </cell>
          <cell r="J1276" t="str">
            <v>03604878</v>
          </cell>
        </row>
        <row r="1277">
          <cell r="A1277">
            <v>3603708</v>
          </cell>
          <cell r="B1277" t="str">
            <v>SACALINA CHAVENCO</v>
          </cell>
          <cell r="C1277" t="str">
            <v>LUCCA</v>
          </cell>
          <cell r="D1277" t="str">
            <v>A.P.D. VALDAGNO</v>
          </cell>
          <cell r="E1277">
            <v>0</v>
          </cell>
          <cell r="F1277">
            <v>2000</v>
          </cell>
          <cell r="G1277">
            <v>0</v>
          </cell>
          <cell r="H1277" t="str">
            <v>JM</v>
          </cell>
          <cell r="I1277" t="str">
            <v>00135</v>
          </cell>
          <cell r="J1277" t="str">
            <v>03603708</v>
          </cell>
        </row>
        <row r="1278">
          <cell r="A1278">
            <v>3606482</v>
          </cell>
          <cell r="B1278" t="str">
            <v>SACCARDO</v>
          </cell>
          <cell r="C1278" t="str">
            <v>CARLO</v>
          </cell>
          <cell r="D1278" t="str">
            <v>POLISPORTIVA DUEVILLE</v>
          </cell>
          <cell r="E1278">
            <v>0</v>
          </cell>
          <cell r="F1278">
            <v>1999</v>
          </cell>
          <cell r="G1278">
            <v>0</v>
          </cell>
          <cell r="H1278" t="str">
            <v>JM</v>
          </cell>
          <cell r="I1278" t="str">
            <v>00112</v>
          </cell>
          <cell r="J1278" t="str">
            <v>03606482</v>
          </cell>
        </row>
        <row r="1279">
          <cell r="A1279">
            <v>3604597</v>
          </cell>
          <cell r="B1279" t="str">
            <v>SAMBARE</v>
          </cell>
          <cell r="C1279" t="str">
            <v>OBAIDOU</v>
          </cell>
          <cell r="D1279" t="str">
            <v>POLISPORTIVA SALF ALTOPADOVANA</v>
          </cell>
          <cell r="E1279">
            <v>0</v>
          </cell>
          <cell r="F1279">
            <v>2000</v>
          </cell>
          <cell r="G1279">
            <v>0</v>
          </cell>
          <cell r="H1279" t="str">
            <v>JM</v>
          </cell>
          <cell r="I1279" t="str">
            <v>00145</v>
          </cell>
          <cell r="J1279" t="str">
            <v>03604597</v>
          </cell>
        </row>
        <row r="1280">
          <cell r="A1280">
            <v>3602638</v>
          </cell>
          <cell r="B1280" t="str">
            <v>SARTORE</v>
          </cell>
          <cell r="C1280" t="str">
            <v>PIETRO</v>
          </cell>
          <cell r="D1280" t="str">
            <v>A.S.D. VALLI DEL PASUBIO</v>
          </cell>
          <cell r="E1280">
            <v>0</v>
          </cell>
          <cell r="F1280">
            <v>1999</v>
          </cell>
          <cell r="G1280">
            <v>0</v>
          </cell>
          <cell r="H1280" t="str">
            <v>JM</v>
          </cell>
          <cell r="I1280" t="str">
            <v>00073</v>
          </cell>
          <cell r="J1280" t="str">
            <v>03602638</v>
          </cell>
        </row>
        <row r="1281">
          <cell r="A1281">
            <v>3604254</v>
          </cell>
          <cell r="B1281" t="str">
            <v>SEGANFREDO</v>
          </cell>
          <cell r="C1281" t="str">
            <v>LUCA</v>
          </cell>
          <cell r="D1281" t="str">
            <v>CSI ATLETICA COLLI BERICI A.S.D.</v>
          </cell>
          <cell r="E1281">
            <v>0</v>
          </cell>
          <cell r="F1281">
            <v>1999</v>
          </cell>
          <cell r="G1281">
            <v>0</v>
          </cell>
          <cell r="H1281" t="str">
            <v>JM</v>
          </cell>
          <cell r="I1281" t="str">
            <v>00070</v>
          </cell>
          <cell r="J1281" t="str">
            <v>03604254</v>
          </cell>
        </row>
        <row r="1282">
          <cell r="A1282">
            <v>3603478</v>
          </cell>
          <cell r="B1282" t="str">
            <v>SINGH</v>
          </cell>
          <cell r="C1282" t="str">
            <v>GURPREET</v>
          </cell>
          <cell r="D1282" t="str">
            <v>A.A. ATLETICA MALO</v>
          </cell>
          <cell r="E1282">
            <v>0</v>
          </cell>
          <cell r="F1282">
            <v>2000</v>
          </cell>
          <cell r="G1282">
            <v>0</v>
          </cell>
          <cell r="H1282" t="str">
            <v>JM</v>
          </cell>
          <cell r="I1282" t="str">
            <v>00132</v>
          </cell>
          <cell r="J1282" t="str">
            <v>03603478</v>
          </cell>
        </row>
        <row r="1283">
          <cell r="A1283">
            <v>3604003</v>
          </cell>
          <cell r="B1283" t="str">
            <v>TAGLIAPIETRA</v>
          </cell>
          <cell r="C1283" t="str">
            <v>LORENZO</v>
          </cell>
          <cell r="D1283" t="str">
            <v>POLISPORTIVA DUEVILLE</v>
          </cell>
          <cell r="E1283">
            <v>0</v>
          </cell>
          <cell r="F1283">
            <v>2000</v>
          </cell>
          <cell r="G1283">
            <v>0</v>
          </cell>
          <cell r="H1283" t="str">
            <v>JM</v>
          </cell>
          <cell r="I1283" t="str">
            <v>00112</v>
          </cell>
          <cell r="J1283" t="str">
            <v>03604003</v>
          </cell>
        </row>
        <row r="1284">
          <cell r="A1284">
            <v>3605738</v>
          </cell>
          <cell r="B1284" t="str">
            <v>TIRAPELLE</v>
          </cell>
          <cell r="C1284" t="str">
            <v>LORENZO</v>
          </cell>
          <cell r="D1284" t="str">
            <v>ATLETICA UNION CREAZZO A.S.D.</v>
          </cell>
          <cell r="E1284">
            <v>0</v>
          </cell>
          <cell r="F1284">
            <v>2000</v>
          </cell>
          <cell r="G1284">
            <v>0</v>
          </cell>
          <cell r="H1284" t="str">
            <v>JM</v>
          </cell>
          <cell r="I1284" t="str">
            <v>00101</v>
          </cell>
          <cell r="J1284" t="str">
            <v>03605738</v>
          </cell>
        </row>
        <row r="1285">
          <cell r="A1285">
            <v>3604263</v>
          </cell>
          <cell r="B1285" t="str">
            <v>TOMBOLAN</v>
          </cell>
          <cell r="C1285" t="str">
            <v>SIMONE</v>
          </cell>
          <cell r="D1285" t="str">
            <v>CSI ATLETICA COLLI BERICI A.S.D.</v>
          </cell>
          <cell r="E1285">
            <v>0</v>
          </cell>
          <cell r="F1285">
            <v>1999</v>
          </cell>
          <cell r="G1285">
            <v>0</v>
          </cell>
          <cell r="H1285" t="str">
            <v>JM</v>
          </cell>
          <cell r="I1285" t="str">
            <v>00070</v>
          </cell>
          <cell r="J1285" t="str">
            <v>03604263</v>
          </cell>
        </row>
        <row r="1286">
          <cell r="A1286">
            <v>3603389</v>
          </cell>
          <cell r="B1286" t="str">
            <v>TONIN</v>
          </cell>
          <cell r="C1286" t="str">
            <v>MARCO</v>
          </cell>
          <cell r="D1286" t="str">
            <v>ATLETICA VALCHIAMPO</v>
          </cell>
          <cell r="E1286">
            <v>0</v>
          </cell>
          <cell r="F1286">
            <v>1999</v>
          </cell>
          <cell r="G1286">
            <v>0</v>
          </cell>
          <cell r="H1286" t="str">
            <v>JM</v>
          </cell>
          <cell r="I1286" t="str">
            <v>00140</v>
          </cell>
          <cell r="J1286" t="str">
            <v>03603389</v>
          </cell>
        </row>
        <row r="1287">
          <cell r="A1287">
            <v>3604580</v>
          </cell>
          <cell r="B1287" t="str">
            <v>TREVISIOL</v>
          </cell>
          <cell r="C1287" t="str">
            <v>RICCARDO</v>
          </cell>
          <cell r="D1287" t="str">
            <v>ATLETICA UNION CREAZZO A.S.D.</v>
          </cell>
          <cell r="E1287">
            <v>0</v>
          </cell>
          <cell r="F1287">
            <v>2000</v>
          </cell>
          <cell r="G1287">
            <v>0</v>
          </cell>
          <cell r="H1287" t="str">
            <v>JM</v>
          </cell>
          <cell r="I1287" t="str">
            <v>00101</v>
          </cell>
          <cell r="J1287" t="str">
            <v>03604580</v>
          </cell>
        </row>
        <row r="1288">
          <cell r="A1288">
            <v>3604034</v>
          </cell>
          <cell r="B1288" t="str">
            <v>UGOLIN</v>
          </cell>
          <cell r="C1288" t="str">
            <v>LUCA</v>
          </cell>
          <cell r="D1288" t="str">
            <v>ATLETICA MONTECCHIO MAGGIORE</v>
          </cell>
          <cell r="E1288">
            <v>0</v>
          </cell>
          <cell r="F1288">
            <v>2000</v>
          </cell>
          <cell r="G1288">
            <v>0</v>
          </cell>
          <cell r="H1288" t="str">
            <v>JM</v>
          </cell>
          <cell r="I1288" t="str">
            <v>00346</v>
          </cell>
          <cell r="J1288" t="str">
            <v>03604034</v>
          </cell>
        </row>
        <row r="1289">
          <cell r="A1289">
            <v>3604689</v>
          </cell>
          <cell r="B1289" t="str">
            <v>VACCARO</v>
          </cell>
          <cell r="C1289" t="str">
            <v>MICHELE</v>
          </cell>
          <cell r="D1289" t="str">
            <v>AMICI DELL'ATLETICA VICENZA</v>
          </cell>
          <cell r="E1289">
            <v>0</v>
          </cell>
          <cell r="F1289">
            <v>1999</v>
          </cell>
          <cell r="G1289">
            <v>0</v>
          </cell>
          <cell r="H1289" t="str">
            <v>JM</v>
          </cell>
          <cell r="I1289" t="str">
            <v>00265</v>
          </cell>
          <cell r="J1289" t="str">
            <v>03604689</v>
          </cell>
        </row>
        <row r="1290">
          <cell r="A1290">
            <v>3604816</v>
          </cell>
          <cell r="B1290" t="str">
            <v>VALLORTIGARA</v>
          </cell>
          <cell r="C1290" t="str">
            <v>NICOLO'</v>
          </cell>
          <cell r="D1290" t="str">
            <v>A.S.D. VALLI DEL PASUBIO</v>
          </cell>
          <cell r="E1290">
            <v>0</v>
          </cell>
          <cell r="F1290">
            <v>2000</v>
          </cell>
          <cell r="G1290">
            <v>0</v>
          </cell>
          <cell r="H1290" t="str">
            <v>JM</v>
          </cell>
          <cell r="I1290" t="str">
            <v>00073</v>
          </cell>
          <cell r="J1290" t="str">
            <v>03604816</v>
          </cell>
        </row>
        <row r="1291">
          <cell r="A1291">
            <v>3603128</v>
          </cell>
          <cell r="B1291" t="str">
            <v>VILLANOVA</v>
          </cell>
          <cell r="C1291" t="str">
            <v>LORENZO</v>
          </cell>
          <cell r="D1291" t="str">
            <v>A.S.D. VALLI DEL PASUBIO</v>
          </cell>
          <cell r="E1291">
            <v>0</v>
          </cell>
          <cell r="F1291">
            <v>2000</v>
          </cell>
          <cell r="G1291">
            <v>0</v>
          </cell>
          <cell r="H1291" t="str">
            <v>JM</v>
          </cell>
          <cell r="I1291" t="str">
            <v>00073</v>
          </cell>
          <cell r="J1291" t="str">
            <v>03603128</v>
          </cell>
        </row>
        <row r="1292">
          <cell r="A1292">
            <v>3604268</v>
          </cell>
          <cell r="B1292" t="str">
            <v>ZALTRON</v>
          </cell>
          <cell r="C1292" t="str">
            <v>MATTIA</v>
          </cell>
          <cell r="D1292" t="str">
            <v>CSI ATLETICA COLLI BERICI A.S.D.</v>
          </cell>
          <cell r="E1292">
            <v>0</v>
          </cell>
          <cell r="F1292">
            <v>1999</v>
          </cell>
          <cell r="G1292">
            <v>0</v>
          </cell>
          <cell r="H1292" t="str">
            <v>JM</v>
          </cell>
          <cell r="I1292" t="str">
            <v>00070</v>
          </cell>
          <cell r="J1292" t="str">
            <v>03604268</v>
          </cell>
        </row>
        <row r="1293">
          <cell r="A1293">
            <v>3602558</v>
          </cell>
          <cell r="B1293" t="str">
            <v>ZANETTIN</v>
          </cell>
          <cell r="C1293" t="str">
            <v>PIETRO</v>
          </cell>
          <cell r="D1293" t="str">
            <v>ATLETICA UNION CREAZZO A.S.D.</v>
          </cell>
          <cell r="E1293">
            <v>0</v>
          </cell>
          <cell r="F1293">
            <v>1999</v>
          </cell>
          <cell r="G1293">
            <v>0</v>
          </cell>
          <cell r="H1293" t="str">
            <v>JM</v>
          </cell>
          <cell r="I1293" t="str">
            <v>00101</v>
          </cell>
          <cell r="J1293" t="str">
            <v>03602558</v>
          </cell>
        </row>
        <row r="1294">
          <cell r="A1294">
            <v>3604441</v>
          </cell>
          <cell r="B1294" t="str">
            <v>ZANON</v>
          </cell>
          <cell r="C1294" t="str">
            <v>RICCARDO</v>
          </cell>
          <cell r="D1294" t="str">
            <v>POLISPORTIVA SALF ALTOPADOVANA</v>
          </cell>
          <cell r="E1294">
            <v>0</v>
          </cell>
          <cell r="F1294">
            <v>2000</v>
          </cell>
          <cell r="G1294">
            <v>0</v>
          </cell>
          <cell r="H1294" t="str">
            <v>JM</v>
          </cell>
          <cell r="I1294" t="str">
            <v>00145</v>
          </cell>
          <cell r="J1294" t="str">
            <v>03604441</v>
          </cell>
        </row>
        <row r="1295">
          <cell r="A1295">
            <v>3605768</v>
          </cell>
          <cell r="B1295" t="str">
            <v>AIT ALI</v>
          </cell>
          <cell r="C1295" t="str">
            <v>SOFIA</v>
          </cell>
          <cell r="D1295" t="str">
            <v>CSI ATLETICA COLLI BERICI A.S.D.</v>
          </cell>
          <cell r="E1295">
            <v>0</v>
          </cell>
          <cell r="F1295">
            <v>2010</v>
          </cell>
          <cell r="G1295">
            <v>0</v>
          </cell>
          <cell r="H1295" t="str">
            <v>PULCINIF</v>
          </cell>
          <cell r="I1295" t="str">
            <v>00070</v>
          </cell>
          <cell r="J1295" t="str">
            <v>03605768</v>
          </cell>
        </row>
        <row r="1296">
          <cell r="A1296">
            <v>3603649</v>
          </cell>
          <cell r="B1296" t="str">
            <v>ARSIN</v>
          </cell>
          <cell r="C1296" t="str">
            <v>EMMA ROJIN</v>
          </cell>
          <cell r="D1296" t="str">
            <v>U.S. SUMMANO</v>
          </cell>
          <cell r="E1296">
            <v>0</v>
          </cell>
          <cell r="F1296">
            <v>2010</v>
          </cell>
          <cell r="G1296">
            <v>0</v>
          </cell>
          <cell r="H1296" t="str">
            <v>PULCINIF</v>
          </cell>
          <cell r="I1296" t="str">
            <v>00137</v>
          </cell>
          <cell r="J1296" t="str">
            <v>03603649</v>
          </cell>
        </row>
        <row r="1297">
          <cell r="A1297">
            <v>3605769</v>
          </cell>
          <cell r="B1297" t="str">
            <v>ASSAM</v>
          </cell>
          <cell r="C1297" t="str">
            <v>HAJAR</v>
          </cell>
          <cell r="D1297" t="str">
            <v>CSI ATLETICA COLLI BERICI A.S.D.</v>
          </cell>
          <cell r="E1297">
            <v>0</v>
          </cell>
          <cell r="F1297">
            <v>2011</v>
          </cell>
          <cell r="G1297">
            <v>0</v>
          </cell>
          <cell r="H1297" t="str">
            <v>PULCINIF</v>
          </cell>
          <cell r="I1297" t="str">
            <v>00070</v>
          </cell>
          <cell r="J1297" t="str">
            <v>03605769</v>
          </cell>
        </row>
        <row r="1298">
          <cell r="A1298">
            <v>3603208</v>
          </cell>
          <cell r="B1298" t="str">
            <v>ATTARDO PARRINELLO</v>
          </cell>
          <cell r="C1298" t="str">
            <v>GIADA MARIA</v>
          </cell>
          <cell r="D1298" t="str">
            <v>AMICI DELL'ATLETICA VICENZA</v>
          </cell>
          <cell r="E1298">
            <v>0</v>
          </cell>
          <cell r="F1298">
            <v>2009</v>
          </cell>
          <cell r="G1298">
            <v>0</v>
          </cell>
          <cell r="H1298" t="str">
            <v>PULCINIF</v>
          </cell>
          <cell r="I1298" t="str">
            <v>00265</v>
          </cell>
          <cell r="J1298" t="str">
            <v>03603208</v>
          </cell>
        </row>
        <row r="1299">
          <cell r="A1299">
            <v>3604197</v>
          </cell>
          <cell r="B1299" t="str">
            <v>AYIVI</v>
          </cell>
          <cell r="C1299" t="str">
            <v>GRACE GAELLE</v>
          </cell>
          <cell r="D1299" t="str">
            <v>CSI ATLETICA COLLI BERICI A.S.D.</v>
          </cell>
          <cell r="E1299">
            <v>0</v>
          </cell>
          <cell r="F1299">
            <v>2010</v>
          </cell>
          <cell r="G1299">
            <v>0</v>
          </cell>
          <cell r="H1299" t="str">
            <v>PULCINIF</v>
          </cell>
          <cell r="I1299" t="str">
            <v>00070</v>
          </cell>
          <cell r="J1299" t="str">
            <v>03604197</v>
          </cell>
        </row>
        <row r="1300">
          <cell r="A1300">
            <v>3604954</v>
          </cell>
          <cell r="B1300" t="str">
            <v>BACCARIN</v>
          </cell>
          <cell r="C1300" t="str">
            <v>TERESA</v>
          </cell>
          <cell r="D1300" t="str">
            <v>POLISPORTIVA DUEVILLE</v>
          </cell>
          <cell r="E1300">
            <v>0</v>
          </cell>
          <cell r="F1300">
            <v>2010</v>
          </cell>
          <cell r="G1300">
            <v>0</v>
          </cell>
          <cell r="H1300" t="str">
            <v>PULCINIF</v>
          </cell>
          <cell r="I1300" t="str">
            <v>00112</v>
          </cell>
          <cell r="J1300" t="str">
            <v>03604954</v>
          </cell>
        </row>
        <row r="1301">
          <cell r="A1301">
            <v>3602868</v>
          </cell>
          <cell r="B1301" t="str">
            <v>BALDISSERI</v>
          </cell>
          <cell r="C1301" t="str">
            <v>MARTINA</v>
          </cell>
          <cell r="D1301" t="str">
            <v>SPAZI VERDI</v>
          </cell>
          <cell r="E1301">
            <v>0</v>
          </cell>
          <cell r="F1301">
            <v>2011</v>
          </cell>
          <cell r="G1301">
            <v>0</v>
          </cell>
          <cell r="H1301" t="str">
            <v>PULCINIF</v>
          </cell>
          <cell r="I1301" t="str">
            <v>00298</v>
          </cell>
          <cell r="J1301" t="str">
            <v>03602868</v>
          </cell>
        </row>
        <row r="1302">
          <cell r="A1302">
            <v>3603608</v>
          </cell>
          <cell r="B1302" t="str">
            <v>BARACCA</v>
          </cell>
          <cell r="C1302" t="str">
            <v>SARA</v>
          </cell>
          <cell r="D1302" t="str">
            <v>U.S. SUMMANO</v>
          </cell>
          <cell r="E1302">
            <v>0</v>
          </cell>
          <cell r="F1302">
            <v>2010</v>
          </cell>
          <cell r="G1302">
            <v>0</v>
          </cell>
          <cell r="H1302" t="str">
            <v>PULCINIF</v>
          </cell>
          <cell r="I1302" t="str">
            <v>00137</v>
          </cell>
          <cell r="J1302" t="str">
            <v>03603608</v>
          </cell>
        </row>
        <row r="1303">
          <cell r="A1303">
            <v>3607021</v>
          </cell>
          <cell r="B1303" t="str">
            <v>BATTISTELLA</v>
          </cell>
          <cell r="C1303" t="str">
            <v>EMMA</v>
          </cell>
          <cell r="D1303" t="str">
            <v>SPAZI VERDI</v>
          </cell>
          <cell r="E1303">
            <v>0</v>
          </cell>
          <cell r="F1303">
            <v>2010</v>
          </cell>
          <cell r="G1303">
            <v>0</v>
          </cell>
          <cell r="H1303" t="str">
            <v>PULCINIF</v>
          </cell>
          <cell r="I1303" t="str">
            <v>00298</v>
          </cell>
          <cell r="J1303" t="str">
            <v>03607021</v>
          </cell>
        </row>
        <row r="1304">
          <cell r="A1304">
            <v>3607244</v>
          </cell>
          <cell r="B1304" t="str">
            <v>BATTISTELLA</v>
          </cell>
          <cell r="C1304" t="str">
            <v>GIADA</v>
          </cell>
          <cell r="D1304" t="str">
            <v>POLISPORTIVA SALF ALTOPADOVANA</v>
          </cell>
          <cell r="E1304">
            <v>0</v>
          </cell>
          <cell r="F1304">
            <v>2009</v>
          </cell>
          <cell r="G1304">
            <v>0</v>
          </cell>
          <cell r="H1304" t="str">
            <v>PULCINIF</v>
          </cell>
          <cell r="I1304" t="str">
            <v>00145</v>
          </cell>
          <cell r="J1304" t="str">
            <v>03607244</v>
          </cell>
        </row>
        <row r="1305">
          <cell r="A1305">
            <v>3604753</v>
          </cell>
          <cell r="B1305" t="str">
            <v>BELTRAME</v>
          </cell>
          <cell r="C1305" t="str">
            <v>SOFIA RENATA</v>
          </cell>
          <cell r="D1305" t="str">
            <v>C.S.I. TEZZE SUL BRENTA</v>
          </cell>
          <cell r="E1305">
            <v>0</v>
          </cell>
          <cell r="F1305">
            <v>2009</v>
          </cell>
          <cell r="G1305">
            <v>0</v>
          </cell>
          <cell r="H1305" t="str">
            <v>PULCINIF</v>
          </cell>
          <cell r="I1305" t="str">
            <v>00134</v>
          </cell>
          <cell r="J1305" t="str">
            <v>03604753</v>
          </cell>
        </row>
        <row r="1306">
          <cell r="A1306">
            <v>3607723</v>
          </cell>
          <cell r="B1306" t="str">
            <v>BERGAMIN</v>
          </cell>
          <cell r="C1306" t="str">
            <v>ANNA ELISA</v>
          </cell>
          <cell r="D1306" t="str">
            <v>ATLETICA UNION CREAZZO A.S.D.</v>
          </cell>
          <cell r="E1306">
            <v>0</v>
          </cell>
          <cell r="F1306">
            <v>2011</v>
          </cell>
          <cell r="G1306">
            <v>0</v>
          </cell>
          <cell r="H1306" t="str">
            <v>PULCINIF</v>
          </cell>
          <cell r="I1306" t="str">
            <v>00101</v>
          </cell>
          <cell r="J1306" t="str">
            <v>03607723</v>
          </cell>
        </row>
        <row r="1307">
          <cell r="A1307">
            <v>3607026</v>
          </cell>
          <cell r="B1307" t="str">
            <v>BERNARDINI</v>
          </cell>
          <cell r="C1307" t="str">
            <v>VIOLA</v>
          </cell>
          <cell r="D1307" t="str">
            <v>AMICI DELL'ATLETICA VICENZA</v>
          </cell>
          <cell r="E1307">
            <v>0</v>
          </cell>
          <cell r="F1307">
            <v>2009</v>
          </cell>
          <cell r="G1307">
            <v>0</v>
          </cell>
          <cell r="H1307" t="str">
            <v>PULCINIF</v>
          </cell>
          <cell r="I1307" t="str">
            <v>00265</v>
          </cell>
          <cell r="J1307" t="str">
            <v>03607026</v>
          </cell>
        </row>
        <row r="1308">
          <cell r="A1308">
            <v>3602872</v>
          </cell>
          <cell r="B1308" t="str">
            <v>BERTACCO</v>
          </cell>
          <cell r="C1308" t="str">
            <v>CHIARA</v>
          </cell>
          <cell r="D1308" t="str">
            <v>SPAZI VERDI</v>
          </cell>
          <cell r="E1308">
            <v>0</v>
          </cell>
          <cell r="F1308">
            <v>2011</v>
          </cell>
          <cell r="G1308">
            <v>0</v>
          </cell>
          <cell r="H1308" t="str">
            <v>PULCINIF</v>
          </cell>
          <cell r="I1308" t="str">
            <v>00298</v>
          </cell>
          <cell r="J1308" t="str">
            <v>03602872</v>
          </cell>
        </row>
        <row r="1309">
          <cell r="A1309">
            <v>3607022</v>
          </cell>
          <cell r="B1309" t="str">
            <v>BERTONCELLO</v>
          </cell>
          <cell r="C1309" t="str">
            <v>ELENA</v>
          </cell>
          <cell r="D1309" t="str">
            <v>SPAZI VERDI</v>
          </cell>
          <cell r="E1309">
            <v>0</v>
          </cell>
          <cell r="F1309">
            <v>2010</v>
          </cell>
          <cell r="G1309">
            <v>0</v>
          </cell>
          <cell r="H1309" t="str">
            <v>PULCINIF</v>
          </cell>
          <cell r="I1309" t="str">
            <v>00298</v>
          </cell>
          <cell r="J1309" t="str">
            <v>03607022</v>
          </cell>
        </row>
        <row r="1310">
          <cell r="A1310">
            <v>3603189</v>
          </cell>
          <cell r="B1310" t="str">
            <v>BERTUZZO</v>
          </cell>
          <cell r="C1310" t="str">
            <v>CATERINA</v>
          </cell>
          <cell r="D1310" t="str">
            <v>AMICI DELL'ATLETICA VICENZA</v>
          </cell>
          <cell r="E1310">
            <v>0</v>
          </cell>
          <cell r="F1310">
            <v>2011</v>
          </cell>
          <cell r="G1310">
            <v>0</v>
          </cell>
          <cell r="H1310" t="str">
            <v>PULCINIF</v>
          </cell>
          <cell r="I1310" t="str">
            <v>00265</v>
          </cell>
          <cell r="J1310" t="str">
            <v>03603189</v>
          </cell>
        </row>
        <row r="1311">
          <cell r="A1311">
            <v>3605585</v>
          </cell>
          <cell r="B1311" t="str">
            <v>BORDIN</v>
          </cell>
          <cell r="C1311" t="str">
            <v>ALICE</v>
          </cell>
          <cell r="D1311" t="str">
            <v>AMICI DELL'ATLETICA VICENZA</v>
          </cell>
          <cell r="E1311">
            <v>0</v>
          </cell>
          <cell r="F1311">
            <v>2011</v>
          </cell>
          <cell r="G1311">
            <v>0</v>
          </cell>
          <cell r="H1311" t="str">
            <v>PULCINIF</v>
          </cell>
          <cell r="I1311" t="str">
            <v>00265</v>
          </cell>
          <cell r="J1311" t="str">
            <v>03605585</v>
          </cell>
        </row>
        <row r="1312">
          <cell r="A1312">
            <v>3604571</v>
          </cell>
          <cell r="B1312" t="str">
            <v>BORGO</v>
          </cell>
          <cell r="C1312" t="str">
            <v>SOFIA</v>
          </cell>
          <cell r="D1312" t="str">
            <v>AMICI DELL'ATLETICA VICENZA</v>
          </cell>
          <cell r="E1312">
            <v>0</v>
          </cell>
          <cell r="F1312">
            <v>2009</v>
          </cell>
          <cell r="G1312">
            <v>0</v>
          </cell>
          <cell r="H1312" t="str">
            <v>PULCINIF</v>
          </cell>
          <cell r="I1312" t="str">
            <v>00265</v>
          </cell>
          <cell r="J1312" t="str">
            <v>03604571</v>
          </cell>
        </row>
        <row r="1313">
          <cell r="A1313">
            <v>3604956</v>
          </cell>
          <cell r="B1313" t="str">
            <v>BRAZZALE</v>
          </cell>
          <cell r="C1313" t="str">
            <v>CHIARA</v>
          </cell>
          <cell r="D1313" t="str">
            <v>POLISPORTIVA DUEVILLE</v>
          </cell>
          <cell r="E1313">
            <v>0</v>
          </cell>
          <cell r="F1313">
            <v>2010</v>
          </cell>
          <cell r="G1313">
            <v>0</v>
          </cell>
          <cell r="H1313" t="str">
            <v>PULCINIF</v>
          </cell>
          <cell r="I1313" t="str">
            <v>00112</v>
          </cell>
          <cell r="J1313" t="str">
            <v>03604956</v>
          </cell>
        </row>
        <row r="1314">
          <cell r="A1314">
            <v>3606760</v>
          </cell>
          <cell r="B1314" t="str">
            <v>BRAZZAROLA</v>
          </cell>
          <cell r="C1314" t="str">
            <v>ANNA</v>
          </cell>
          <cell r="D1314" t="str">
            <v>ATLETICA CALDOGNO '93</v>
          </cell>
          <cell r="E1314">
            <v>0</v>
          </cell>
          <cell r="F1314">
            <v>2011</v>
          </cell>
          <cell r="G1314">
            <v>0</v>
          </cell>
          <cell r="H1314" t="str">
            <v>PULCINIF</v>
          </cell>
          <cell r="I1314" t="str">
            <v>00129</v>
          </cell>
          <cell r="J1314" t="str">
            <v>03606760</v>
          </cell>
        </row>
        <row r="1315">
          <cell r="A1315">
            <v>3604729</v>
          </cell>
          <cell r="B1315" t="str">
            <v>BUSNARDO</v>
          </cell>
          <cell r="C1315" t="str">
            <v>REBECCA RITA</v>
          </cell>
          <cell r="D1315" t="str">
            <v>C.S.I. TEZZE SUL BRENTA</v>
          </cell>
          <cell r="E1315">
            <v>0</v>
          </cell>
          <cell r="F1315">
            <v>2011</v>
          </cell>
          <cell r="G1315">
            <v>0</v>
          </cell>
          <cell r="H1315" t="str">
            <v>PULCINIF</v>
          </cell>
          <cell r="I1315" t="str">
            <v>00134</v>
          </cell>
          <cell r="J1315" t="str">
            <v>03604729</v>
          </cell>
        </row>
        <row r="1316">
          <cell r="A1316">
            <v>3604751</v>
          </cell>
          <cell r="B1316" t="str">
            <v>CAMPAGNOLO</v>
          </cell>
          <cell r="C1316" t="str">
            <v>SERENA</v>
          </cell>
          <cell r="D1316" t="str">
            <v>C.S.I. TEZZE SUL BRENTA</v>
          </cell>
          <cell r="E1316">
            <v>0</v>
          </cell>
          <cell r="F1316">
            <v>2012</v>
          </cell>
          <cell r="G1316">
            <v>0</v>
          </cell>
          <cell r="H1316" t="str">
            <v>PULCINIF</v>
          </cell>
          <cell r="I1316" t="str">
            <v>00134</v>
          </cell>
          <cell r="J1316" t="str">
            <v>03604751</v>
          </cell>
        </row>
        <row r="1317">
          <cell r="A1317">
            <v>3604752</v>
          </cell>
          <cell r="B1317" t="str">
            <v>CAMPAGNOLO</v>
          </cell>
          <cell r="C1317" t="str">
            <v>SOFIA</v>
          </cell>
          <cell r="D1317" t="str">
            <v>C.S.I. TEZZE SUL BRENTA</v>
          </cell>
          <cell r="E1317">
            <v>0</v>
          </cell>
          <cell r="F1317">
            <v>2012</v>
          </cell>
          <cell r="G1317">
            <v>0</v>
          </cell>
          <cell r="H1317" t="str">
            <v>PULCINIF</v>
          </cell>
          <cell r="I1317" t="str">
            <v>00134</v>
          </cell>
          <cell r="J1317" t="str">
            <v>03604752</v>
          </cell>
        </row>
        <row r="1318">
          <cell r="A1318">
            <v>3604730</v>
          </cell>
          <cell r="B1318" t="str">
            <v>CARLI</v>
          </cell>
          <cell r="C1318" t="str">
            <v>ALESSIA</v>
          </cell>
          <cell r="D1318" t="str">
            <v>C.S.I. TEZZE SUL BRENTA</v>
          </cell>
          <cell r="E1318">
            <v>0</v>
          </cell>
          <cell r="F1318">
            <v>2010</v>
          </cell>
          <cell r="G1318">
            <v>0</v>
          </cell>
          <cell r="H1318" t="str">
            <v>PULCINIF</v>
          </cell>
          <cell r="I1318" t="str">
            <v>00134</v>
          </cell>
          <cell r="J1318" t="str">
            <v>03604730</v>
          </cell>
        </row>
        <row r="1319">
          <cell r="A1319">
            <v>3602598</v>
          </cell>
          <cell r="B1319" t="str">
            <v>CARRETTA</v>
          </cell>
          <cell r="C1319" t="str">
            <v>NOEMI</v>
          </cell>
          <cell r="D1319" t="str">
            <v>ATLETICA MONTECCHIO MAGGIORE</v>
          </cell>
          <cell r="E1319">
            <v>0</v>
          </cell>
          <cell r="F1319">
            <v>2010</v>
          </cell>
          <cell r="G1319">
            <v>0</v>
          </cell>
          <cell r="H1319" t="str">
            <v>PULCINIF</v>
          </cell>
          <cell r="I1319" t="str">
            <v>00346</v>
          </cell>
          <cell r="J1319" t="str">
            <v>03602598</v>
          </cell>
        </row>
        <row r="1320">
          <cell r="A1320">
            <v>3603191</v>
          </cell>
          <cell r="B1320" t="str">
            <v>CARTA</v>
          </cell>
          <cell r="C1320" t="str">
            <v>BEATRICE</v>
          </cell>
          <cell r="D1320" t="str">
            <v>AMICI DELL'ATLETICA VICENZA</v>
          </cell>
          <cell r="E1320">
            <v>0</v>
          </cell>
          <cell r="F1320">
            <v>2009</v>
          </cell>
          <cell r="G1320">
            <v>0</v>
          </cell>
          <cell r="H1320" t="str">
            <v>PULCINIF</v>
          </cell>
          <cell r="I1320" t="str">
            <v>00265</v>
          </cell>
          <cell r="J1320" t="str">
            <v>03603191</v>
          </cell>
        </row>
        <row r="1321">
          <cell r="A1321">
            <v>3604206</v>
          </cell>
          <cell r="B1321" t="str">
            <v>CATTANEO</v>
          </cell>
          <cell r="C1321" t="str">
            <v>CHIARA</v>
          </cell>
          <cell r="D1321" t="str">
            <v>CSI ATLETICA COLLI BERICI A.S.D.</v>
          </cell>
          <cell r="E1321">
            <v>0</v>
          </cell>
          <cell r="F1321">
            <v>2009</v>
          </cell>
          <cell r="G1321">
            <v>0</v>
          </cell>
          <cell r="H1321" t="str">
            <v>PULCINIF</v>
          </cell>
          <cell r="I1321" t="str">
            <v>00070</v>
          </cell>
          <cell r="J1321" t="str">
            <v>03604206</v>
          </cell>
        </row>
        <row r="1322">
          <cell r="A1322">
            <v>3605183</v>
          </cell>
          <cell r="B1322" t="str">
            <v>CATTIN</v>
          </cell>
          <cell r="C1322" t="str">
            <v>MARIA</v>
          </cell>
          <cell r="D1322" t="str">
            <v>AMICI DELL'ATLETICA VICENZA</v>
          </cell>
          <cell r="E1322">
            <v>0</v>
          </cell>
          <cell r="F1322">
            <v>2009</v>
          </cell>
          <cell r="G1322">
            <v>0</v>
          </cell>
          <cell r="H1322" t="str">
            <v>PULCINIF</v>
          </cell>
          <cell r="I1322" t="str">
            <v>00265</v>
          </cell>
          <cell r="J1322" t="str">
            <v>03605183</v>
          </cell>
        </row>
        <row r="1323">
          <cell r="A1323">
            <v>3604207</v>
          </cell>
          <cell r="B1323" t="str">
            <v>CHIMENTO</v>
          </cell>
          <cell r="C1323" t="str">
            <v>DALILA</v>
          </cell>
          <cell r="D1323" t="str">
            <v>CSI ATLETICA COLLI BERICI A.S.D.</v>
          </cell>
          <cell r="E1323">
            <v>0</v>
          </cell>
          <cell r="F1323">
            <v>2010</v>
          </cell>
          <cell r="G1323">
            <v>0</v>
          </cell>
          <cell r="H1323" t="str">
            <v>PULCINIF</v>
          </cell>
          <cell r="I1323" t="str">
            <v>00070</v>
          </cell>
          <cell r="J1323" t="str">
            <v>03604207</v>
          </cell>
        </row>
        <row r="1324">
          <cell r="A1324">
            <v>3604958</v>
          </cell>
          <cell r="B1324" t="str">
            <v>CIAFFI</v>
          </cell>
          <cell r="C1324" t="str">
            <v>VIRGINIA</v>
          </cell>
          <cell r="D1324" t="str">
            <v>POLISPORTIVA DUEVILLE</v>
          </cell>
          <cell r="E1324">
            <v>0</v>
          </cell>
          <cell r="F1324">
            <v>2010</v>
          </cell>
          <cell r="G1324">
            <v>0</v>
          </cell>
          <cell r="H1324" t="str">
            <v>PULCINIF</v>
          </cell>
          <cell r="I1324" t="str">
            <v>00112</v>
          </cell>
          <cell r="J1324" t="str">
            <v>03604958</v>
          </cell>
        </row>
        <row r="1325">
          <cell r="A1325">
            <v>3603647</v>
          </cell>
          <cell r="B1325" t="str">
            <v>CICCHELLERO</v>
          </cell>
          <cell r="C1325" t="str">
            <v>VIOLA</v>
          </cell>
          <cell r="D1325" t="str">
            <v>U.S. SUMMANO</v>
          </cell>
          <cell r="E1325">
            <v>0</v>
          </cell>
          <cell r="F1325">
            <v>2010</v>
          </cell>
          <cell r="G1325">
            <v>0</v>
          </cell>
          <cell r="H1325" t="str">
            <v>PULCINIF</v>
          </cell>
          <cell r="I1325" t="str">
            <v>00137</v>
          </cell>
          <cell r="J1325" t="str">
            <v>03603647</v>
          </cell>
        </row>
        <row r="1326">
          <cell r="A1326">
            <v>3604959</v>
          </cell>
          <cell r="B1326" t="str">
            <v>CORRA'</v>
          </cell>
          <cell r="C1326" t="str">
            <v>ELISA</v>
          </cell>
          <cell r="D1326" t="str">
            <v>POLISPORTIVA DUEVILLE</v>
          </cell>
          <cell r="E1326">
            <v>0</v>
          </cell>
          <cell r="F1326">
            <v>2010</v>
          </cell>
          <cell r="G1326">
            <v>0</v>
          </cell>
          <cell r="H1326" t="str">
            <v>PULCINIF</v>
          </cell>
          <cell r="I1326" t="str">
            <v>00112</v>
          </cell>
          <cell r="J1326" t="str">
            <v>03604959</v>
          </cell>
        </row>
        <row r="1327">
          <cell r="A1327">
            <v>3603610</v>
          </cell>
          <cell r="B1327" t="str">
            <v>CRESTANELLO</v>
          </cell>
          <cell r="C1327" t="str">
            <v>ILARIA</v>
          </cell>
          <cell r="D1327" t="str">
            <v>U.S. SUMMANO</v>
          </cell>
          <cell r="E1327">
            <v>0</v>
          </cell>
          <cell r="F1327">
            <v>2009</v>
          </cell>
          <cell r="G1327">
            <v>0</v>
          </cell>
          <cell r="H1327" t="str">
            <v>PULCINIF</v>
          </cell>
          <cell r="I1327" t="str">
            <v>00137</v>
          </cell>
          <cell r="J1327" t="str">
            <v>03603610</v>
          </cell>
        </row>
        <row r="1328">
          <cell r="A1328">
            <v>3603644</v>
          </cell>
          <cell r="B1328" t="str">
            <v>CRESTANELLO</v>
          </cell>
          <cell r="C1328" t="str">
            <v>SOFIA</v>
          </cell>
          <cell r="D1328" t="str">
            <v>U.S. SUMMANO</v>
          </cell>
          <cell r="E1328">
            <v>0</v>
          </cell>
          <cell r="F1328">
            <v>2010</v>
          </cell>
          <cell r="G1328">
            <v>0</v>
          </cell>
          <cell r="H1328" t="str">
            <v>PULCINIF</v>
          </cell>
          <cell r="I1328" t="str">
            <v>00137</v>
          </cell>
          <cell r="J1328" t="str">
            <v>03603644</v>
          </cell>
        </row>
        <row r="1329">
          <cell r="A1329">
            <v>3604962</v>
          </cell>
          <cell r="B1329" t="str">
            <v>DAL BOSCO</v>
          </cell>
          <cell r="C1329" t="str">
            <v>LUCIA</v>
          </cell>
          <cell r="D1329" t="str">
            <v>POLISPORTIVA DUEVILLE</v>
          </cell>
          <cell r="E1329">
            <v>0</v>
          </cell>
          <cell r="F1329">
            <v>2010</v>
          </cell>
          <cell r="G1329">
            <v>0</v>
          </cell>
          <cell r="H1329" t="str">
            <v>PULCINIF</v>
          </cell>
          <cell r="I1329" t="str">
            <v>00112</v>
          </cell>
          <cell r="J1329" t="str">
            <v>03604962</v>
          </cell>
        </row>
        <row r="1330">
          <cell r="A1330">
            <v>3604029</v>
          </cell>
          <cell r="B1330" t="str">
            <v>DAL BRUN</v>
          </cell>
          <cell r="C1330" t="str">
            <v>IRENE</v>
          </cell>
          <cell r="D1330" t="str">
            <v>ATLETICA MONTECCHIO MAGGIORE</v>
          </cell>
          <cell r="E1330">
            <v>0</v>
          </cell>
          <cell r="F1330">
            <v>2011</v>
          </cell>
          <cell r="G1330">
            <v>0</v>
          </cell>
          <cell r="H1330" t="str">
            <v>PULCINIF</v>
          </cell>
          <cell r="I1330" t="str">
            <v>00346</v>
          </cell>
          <cell r="J1330" t="str">
            <v>03604029</v>
          </cell>
        </row>
        <row r="1331">
          <cell r="A1331">
            <v>3607646</v>
          </cell>
          <cell r="B1331" t="str">
            <v>DAL CERO</v>
          </cell>
          <cell r="C1331" t="str">
            <v>SARA ANGELA</v>
          </cell>
          <cell r="D1331" t="str">
            <v>ATLETICA CALDOGNO '93</v>
          </cell>
          <cell r="E1331">
            <v>0</v>
          </cell>
          <cell r="F1331">
            <v>2011</v>
          </cell>
          <cell r="G1331">
            <v>0</v>
          </cell>
          <cell r="H1331" t="str">
            <v>PULCINIF</v>
          </cell>
          <cell r="I1331" t="str">
            <v>00129</v>
          </cell>
          <cell r="J1331" t="str">
            <v>03607646</v>
          </cell>
        </row>
        <row r="1332">
          <cell r="A1332">
            <v>3603228</v>
          </cell>
          <cell r="B1332" t="str">
            <v>DAL MASO</v>
          </cell>
          <cell r="C1332" t="str">
            <v>MAYRA</v>
          </cell>
          <cell r="D1332" t="str">
            <v>ATLETICA TRISSINO</v>
          </cell>
          <cell r="E1332">
            <v>0</v>
          </cell>
          <cell r="F1332">
            <v>2009</v>
          </cell>
          <cell r="G1332">
            <v>0</v>
          </cell>
          <cell r="H1332" t="str">
            <v>PULCINIF</v>
          </cell>
          <cell r="I1332" t="str">
            <v>00230</v>
          </cell>
          <cell r="J1332" t="str">
            <v>03603228</v>
          </cell>
        </row>
        <row r="1333">
          <cell r="A1333">
            <v>3603614</v>
          </cell>
          <cell r="B1333" t="str">
            <v>DALL'ALBA</v>
          </cell>
          <cell r="C1333" t="str">
            <v>ANNA</v>
          </cell>
          <cell r="D1333" t="str">
            <v>U.S. SUMMANO</v>
          </cell>
          <cell r="E1333">
            <v>0</v>
          </cell>
          <cell r="F1333">
            <v>2010</v>
          </cell>
          <cell r="G1333">
            <v>0</v>
          </cell>
          <cell r="H1333" t="str">
            <v>PULCINIF</v>
          </cell>
          <cell r="I1333" t="str">
            <v>00137</v>
          </cell>
          <cell r="J1333" t="str">
            <v>03603614</v>
          </cell>
        </row>
        <row r="1334">
          <cell r="A1334">
            <v>3603648</v>
          </cell>
          <cell r="B1334" t="str">
            <v>DALLE TEZZE</v>
          </cell>
          <cell r="C1334" t="str">
            <v>MARIA SOLE</v>
          </cell>
          <cell r="D1334" t="str">
            <v>U.S. SUMMANO</v>
          </cell>
          <cell r="E1334">
            <v>0</v>
          </cell>
          <cell r="F1334">
            <v>2010</v>
          </cell>
          <cell r="G1334">
            <v>0</v>
          </cell>
          <cell r="H1334" t="str">
            <v>PULCINIF</v>
          </cell>
          <cell r="I1334" t="str">
            <v>00137</v>
          </cell>
          <cell r="J1334" t="str">
            <v>03603648</v>
          </cell>
        </row>
        <row r="1335">
          <cell r="A1335">
            <v>3602472</v>
          </cell>
          <cell r="B1335" t="str">
            <v>DAMBRUOSO</v>
          </cell>
          <cell r="C1335" t="str">
            <v>LUDOVICA</v>
          </cell>
          <cell r="D1335" t="str">
            <v>ATLETICA UNION CREAZZO A.S.D.</v>
          </cell>
          <cell r="E1335">
            <v>0</v>
          </cell>
          <cell r="F1335">
            <v>2010</v>
          </cell>
          <cell r="G1335">
            <v>0</v>
          </cell>
          <cell r="H1335" t="str">
            <v>PULCINIF</v>
          </cell>
          <cell r="I1335" t="str">
            <v>00101</v>
          </cell>
          <cell r="J1335" t="str">
            <v>03602472</v>
          </cell>
        </row>
        <row r="1336">
          <cell r="A1336">
            <v>3605775</v>
          </cell>
          <cell r="B1336" t="str">
            <v>DIOP</v>
          </cell>
          <cell r="C1336" t="str">
            <v>AISSATA</v>
          </cell>
          <cell r="D1336" t="str">
            <v>CSI ATLETICA COLLI BERICI A.S.D.</v>
          </cell>
          <cell r="E1336">
            <v>0</v>
          </cell>
          <cell r="F1336">
            <v>2011</v>
          </cell>
          <cell r="G1336">
            <v>0</v>
          </cell>
          <cell r="H1336" t="str">
            <v>PULCINIF</v>
          </cell>
          <cell r="I1336" t="str">
            <v>00070</v>
          </cell>
          <cell r="J1336" t="str">
            <v>03605775</v>
          </cell>
        </row>
        <row r="1337">
          <cell r="A1337">
            <v>3606912</v>
          </cell>
          <cell r="B1337" t="str">
            <v>DONI</v>
          </cell>
          <cell r="C1337" t="str">
            <v>MARIA VITTORIA</v>
          </cell>
          <cell r="D1337" t="str">
            <v>C.S.I. TEZZE SUL BRENTA</v>
          </cell>
          <cell r="E1337">
            <v>0</v>
          </cell>
          <cell r="F1337">
            <v>2010</v>
          </cell>
          <cell r="G1337">
            <v>0</v>
          </cell>
          <cell r="H1337" t="str">
            <v>PULCINIF</v>
          </cell>
          <cell r="I1337" t="str">
            <v>00134</v>
          </cell>
          <cell r="J1337" t="str">
            <v>03606912</v>
          </cell>
        </row>
        <row r="1338">
          <cell r="A1338">
            <v>3606762</v>
          </cell>
          <cell r="B1338" t="str">
            <v>DORIA</v>
          </cell>
          <cell r="C1338" t="str">
            <v>ELISA</v>
          </cell>
          <cell r="D1338" t="str">
            <v>ATLETICA CALDOGNO '93</v>
          </cell>
          <cell r="E1338">
            <v>0</v>
          </cell>
          <cell r="F1338">
            <v>2010</v>
          </cell>
          <cell r="G1338">
            <v>0</v>
          </cell>
          <cell r="H1338" t="str">
            <v>PULCINIF</v>
          </cell>
          <cell r="I1338" t="str">
            <v>00129</v>
          </cell>
          <cell r="J1338" t="str">
            <v>03606762</v>
          </cell>
        </row>
        <row r="1339">
          <cell r="A1339">
            <v>3605777</v>
          </cell>
          <cell r="B1339" t="str">
            <v>EDIGIN</v>
          </cell>
          <cell r="C1339" t="str">
            <v>BLESSED</v>
          </cell>
          <cell r="D1339" t="str">
            <v>CSI ATLETICA COLLI BERICI A.S.D.</v>
          </cell>
          <cell r="E1339">
            <v>0</v>
          </cell>
          <cell r="F1339">
            <v>2011</v>
          </cell>
          <cell r="G1339">
            <v>0</v>
          </cell>
          <cell r="H1339" t="str">
            <v>PULCINIF</v>
          </cell>
          <cell r="I1339" t="str">
            <v>00070</v>
          </cell>
          <cell r="J1339" t="str">
            <v>03605777</v>
          </cell>
        </row>
        <row r="1340">
          <cell r="A1340">
            <v>3603559</v>
          </cell>
          <cell r="B1340" t="str">
            <v>EMBRINATI</v>
          </cell>
          <cell r="C1340" t="str">
            <v>CAMILLA</v>
          </cell>
          <cell r="D1340" t="str">
            <v>AMICI DELL'ATLETICA VICENZA</v>
          </cell>
          <cell r="E1340">
            <v>0</v>
          </cell>
          <cell r="F1340">
            <v>2009</v>
          </cell>
          <cell r="G1340">
            <v>0</v>
          </cell>
          <cell r="H1340" t="str">
            <v>PULCINIF</v>
          </cell>
          <cell r="I1340" t="str">
            <v>00265</v>
          </cell>
          <cell r="J1340" t="str">
            <v>03603559</v>
          </cell>
        </row>
        <row r="1341">
          <cell r="A1341">
            <v>3606915</v>
          </cell>
          <cell r="B1341" t="str">
            <v>ERRANDI</v>
          </cell>
          <cell r="C1341" t="str">
            <v>ELEONORA</v>
          </cell>
          <cell r="D1341" t="str">
            <v>C.S.I. TEZZE SUL BRENTA</v>
          </cell>
          <cell r="E1341">
            <v>0</v>
          </cell>
          <cell r="F1341">
            <v>2009</v>
          </cell>
          <cell r="G1341">
            <v>0</v>
          </cell>
          <cell r="H1341" t="str">
            <v>PULCINIF</v>
          </cell>
          <cell r="I1341" t="str">
            <v>00134</v>
          </cell>
          <cell r="J1341" t="str">
            <v>03606915</v>
          </cell>
        </row>
        <row r="1342">
          <cell r="A1342">
            <v>3604617</v>
          </cell>
          <cell r="B1342" t="str">
            <v>FACCO</v>
          </cell>
          <cell r="C1342" t="str">
            <v>ANNA</v>
          </cell>
          <cell r="D1342" t="str">
            <v>ATLETICA UNION CREAZZO A.S.D.</v>
          </cell>
          <cell r="E1342">
            <v>0</v>
          </cell>
          <cell r="F1342">
            <v>2010</v>
          </cell>
          <cell r="G1342">
            <v>0</v>
          </cell>
          <cell r="H1342" t="str">
            <v>PULCINIF</v>
          </cell>
          <cell r="I1342" t="str">
            <v>00101</v>
          </cell>
          <cell r="J1342" t="str">
            <v>03604617</v>
          </cell>
        </row>
        <row r="1343">
          <cell r="A1343">
            <v>3606911</v>
          </cell>
          <cell r="B1343" t="str">
            <v>FAGAN</v>
          </cell>
          <cell r="C1343" t="str">
            <v>MAIA</v>
          </cell>
          <cell r="D1343" t="str">
            <v>C.S.I. TEZZE SUL BRENTA</v>
          </cell>
          <cell r="E1343">
            <v>0</v>
          </cell>
          <cell r="F1343">
            <v>2010</v>
          </cell>
          <cell r="G1343">
            <v>0</v>
          </cell>
          <cell r="H1343" t="str">
            <v>PULCINIF</v>
          </cell>
          <cell r="I1343" t="str">
            <v>00134</v>
          </cell>
          <cell r="J1343" t="str">
            <v>03606911</v>
          </cell>
        </row>
        <row r="1344">
          <cell r="A1344">
            <v>3604732</v>
          </cell>
          <cell r="B1344" t="str">
            <v>FOLADOR</v>
          </cell>
          <cell r="C1344" t="str">
            <v>VERONICA</v>
          </cell>
          <cell r="D1344" t="str">
            <v>C.S.I. TEZZE SUL BRENTA</v>
          </cell>
          <cell r="E1344">
            <v>0</v>
          </cell>
          <cell r="F1344">
            <v>2010</v>
          </cell>
          <cell r="G1344">
            <v>0</v>
          </cell>
          <cell r="H1344" t="str">
            <v>PULCINIF</v>
          </cell>
          <cell r="I1344" t="str">
            <v>00134</v>
          </cell>
          <cell r="J1344" t="str">
            <v>03604732</v>
          </cell>
        </row>
        <row r="1345">
          <cell r="A1345">
            <v>3604360</v>
          </cell>
          <cell r="B1345" t="str">
            <v>FRACASSO</v>
          </cell>
          <cell r="C1345" t="str">
            <v>VERONICA</v>
          </cell>
          <cell r="D1345" t="str">
            <v>AMICI DELL'ATLETICA VICENZA</v>
          </cell>
          <cell r="E1345">
            <v>0</v>
          </cell>
          <cell r="F1345">
            <v>2009</v>
          </cell>
          <cell r="G1345">
            <v>0</v>
          </cell>
          <cell r="H1345" t="str">
            <v>PULCINIF</v>
          </cell>
          <cell r="I1345" t="str">
            <v>00265</v>
          </cell>
          <cell r="J1345" t="str">
            <v>03604360</v>
          </cell>
        </row>
        <row r="1346">
          <cell r="A1346">
            <v>3604754</v>
          </cell>
          <cell r="B1346" t="str">
            <v>GABORIN</v>
          </cell>
          <cell r="C1346" t="str">
            <v>DILETTA</v>
          </cell>
          <cell r="D1346" t="str">
            <v>C.S.I. TEZZE SUL BRENTA</v>
          </cell>
          <cell r="E1346">
            <v>0</v>
          </cell>
          <cell r="F1346">
            <v>2012</v>
          </cell>
          <cell r="G1346">
            <v>0</v>
          </cell>
          <cell r="H1346" t="str">
            <v>PULCINIF</v>
          </cell>
          <cell r="I1346" t="str">
            <v>00134</v>
          </cell>
          <cell r="J1346" t="str">
            <v>03604754</v>
          </cell>
        </row>
        <row r="1347">
          <cell r="A1347">
            <v>3604964</v>
          </cell>
          <cell r="B1347" t="str">
            <v>GALLIO</v>
          </cell>
          <cell r="C1347" t="str">
            <v>ARIANNA</v>
          </cell>
          <cell r="D1347" t="str">
            <v>POLISPORTIVA DUEVILLE</v>
          </cell>
          <cell r="E1347">
            <v>0</v>
          </cell>
          <cell r="F1347">
            <v>2009</v>
          </cell>
          <cell r="G1347">
            <v>0</v>
          </cell>
          <cell r="H1347" t="str">
            <v>PULCINIF</v>
          </cell>
          <cell r="I1347" t="str">
            <v>00112</v>
          </cell>
          <cell r="J1347" t="str">
            <v>03604964</v>
          </cell>
        </row>
        <row r="1348">
          <cell r="A1348">
            <v>3602280</v>
          </cell>
          <cell r="B1348" t="str">
            <v>GASPARELLA</v>
          </cell>
          <cell r="C1348" t="str">
            <v>ANNA</v>
          </cell>
          <cell r="D1348" t="str">
            <v>POL. DIL. MONTECCHIO PRECALCINO</v>
          </cell>
          <cell r="E1348">
            <v>0</v>
          </cell>
          <cell r="F1348">
            <v>2010</v>
          </cell>
          <cell r="G1348">
            <v>0</v>
          </cell>
          <cell r="H1348" t="str">
            <v>PULCINIF</v>
          </cell>
          <cell r="I1348" t="str">
            <v>00004</v>
          </cell>
          <cell r="J1348" t="str">
            <v>03602280</v>
          </cell>
        </row>
        <row r="1349">
          <cell r="A1349">
            <v>3606763</v>
          </cell>
          <cell r="B1349" t="str">
            <v>GASPARI</v>
          </cell>
          <cell r="C1349" t="str">
            <v>SERENA</v>
          </cell>
          <cell r="D1349" t="str">
            <v>ATLETICA CALDOGNO '93</v>
          </cell>
          <cell r="E1349">
            <v>0</v>
          </cell>
          <cell r="F1349">
            <v>2011</v>
          </cell>
          <cell r="G1349">
            <v>0</v>
          </cell>
          <cell r="H1349" t="str">
            <v>PULCINIF</v>
          </cell>
          <cell r="I1349" t="str">
            <v>00129</v>
          </cell>
          <cell r="J1349" t="str">
            <v>03606763</v>
          </cell>
        </row>
        <row r="1350">
          <cell r="A1350">
            <v>3604756</v>
          </cell>
          <cell r="B1350" t="str">
            <v>GEREMIA</v>
          </cell>
          <cell r="C1350" t="str">
            <v>GIULIA</v>
          </cell>
          <cell r="D1350" t="str">
            <v>C.S.I. TEZZE SUL BRENTA</v>
          </cell>
          <cell r="E1350">
            <v>0</v>
          </cell>
          <cell r="F1350">
            <v>2012</v>
          </cell>
          <cell r="G1350">
            <v>0</v>
          </cell>
          <cell r="H1350" t="str">
            <v>PULCINIF</v>
          </cell>
          <cell r="I1350" t="str">
            <v>00134</v>
          </cell>
          <cell r="J1350" t="str">
            <v>03604756</v>
          </cell>
        </row>
        <row r="1351">
          <cell r="A1351">
            <v>3604734</v>
          </cell>
          <cell r="B1351" t="str">
            <v>GEREMIA</v>
          </cell>
          <cell r="C1351" t="str">
            <v>STELLA</v>
          </cell>
          <cell r="D1351" t="str">
            <v>C.S.I. TEZZE SUL BRENTA</v>
          </cell>
          <cell r="E1351">
            <v>0</v>
          </cell>
          <cell r="F1351">
            <v>2010</v>
          </cell>
          <cell r="G1351">
            <v>0</v>
          </cell>
          <cell r="H1351" t="str">
            <v>PULCINIF</v>
          </cell>
          <cell r="I1351" t="str">
            <v>00134</v>
          </cell>
          <cell r="J1351" t="str">
            <v>03604734</v>
          </cell>
        </row>
        <row r="1352">
          <cell r="A1352">
            <v>3604365</v>
          </cell>
          <cell r="B1352" t="str">
            <v>GIRARDELLO</v>
          </cell>
          <cell r="C1352" t="str">
            <v>EMMA</v>
          </cell>
          <cell r="D1352" t="str">
            <v>ATLETICA UNION CREAZZO A.S.D.</v>
          </cell>
          <cell r="E1352">
            <v>0</v>
          </cell>
          <cell r="F1352">
            <v>2009</v>
          </cell>
          <cell r="G1352">
            <v>0</v>
          </cell>
          <cell r="H1352" t="str">
            <v>PULCINIF</v>
          </cell>
          <cell r="I1352" t="str">
            <v>00101</v>
          </cell>
          <cell r="J1352" t="str">
            <v>03604365</v>
          </cell>
        </row>
        <row r="1353">
          <cell r="A1353">
            <v>3604748</v>
          </cell>
          <cell r="B1353" t="str">
            <v>GNESOTTO</v>
          </cell>
          <cell r="C1353" t="str">
            <v>AURORA</v>
          </cell>
          <cell r="D1353" t="str">
            <v>C.S.I. TEZZE SUL BRENTA</v>
          </cell>
          <cell r="E1353">
            <v>0</v>
          </cell>
          <cell r="F1353">
            <v>2012</v>
          </cell>
          <cell r="G1353">
            <v>0</v>
          </cell>
          <cell r="H1353" t="str">
            <v>PULCINIF</v>
          </cell>
          <cell r="I1353" t="str">
            <v>00134</v>
          </cell>
          <cell r="J1353" t="str">
            <v>03604748</v>
          </cell>
        </row>
        <row r="1354">
          <cell r="A1354">
            <v>3604744</v>
          </cell>
          <cell r="B1354" t="str">
            <v>GNOATO</v>
          </cell>
          <cell r="C1354" t="str">
            <v>ASIA</v>
          </cell>
          <cell r="D1354" t="str">
            <v>C.S.I. TEZZE SUL BRENTA</v>
          </cell>
          <cell r="E1354">
            <v>0</v>
          </cell>
          <cell r="F1354">
            <v>2009</v>
          </cell>
          <cell r="G1354">
            <v>0</v>
          </cell>
          <cell r="H1354" t="str">
            <v>PULCINIF</v>
          </cell>
          <cell r="I1354" t="str">
            <v>00134</v>
          </cell>
          <cell r="J1354" t="str">
            <v>03604744</v>
          </cell>
        </row>
        <row r="1355">
          <cell r="A1355">
            <v>3603568</v>
          </cell>
          <cell r="B1355" t="str">
            <v>GONELLA</v>
          </cell>
          <cell r="C1355" t="str">
            <v>FRANCESCA</v>
          </cell>
          <cell r="D1355" t="str">
            <v>AMICI DELL'ATLETICA VICENZA</v>
          </cell>
          <cell r="E1355">
            <v>0</v>
          </cell>
          <cell r="F1355">
            <v>2009</v>
          </cell>
          <cell r="G1355">
            <v>0</v>
          </cell>
          <cell r="H1355" t="str">
            <v>PULCINIF</v>
          </cell>
          <cell r="I1355" t="str">
            <v>00265</v>
          </cell>
          <cell r="J1355" t="str">
            <v>03603568</v>
          </cell>
        </row>
        <row r="1356">
          <cell r="A1356">
            <v>3602503</v>
          </cell>
          <cell r="B1356" t="str">
            <v>GRANDE</v>
          </cell>
          <cell r="C1356" t="str">
            <v>GIULIA</v>
          </cell>
          <cell r="D1356" t="str">
            <v>ATLETICA UNION CREAZZO A.S.D.</v>
          </cell>
          <cell r="E1356">
            <v>0</v>
          </cell>
          <cell r="F1356">
            <v>2010</v>
          </cell>
          <cell r="G1356">
            <v>0</v>
          </cell>
          <cell r="H1356" t="str">
            <v>PULCINIF</v>
          </cell>
          <cell r="I1356" t="str">
            <v>00101</v>
          </cell>
          <cell r="J1356" t="str">
            <v>03602503</v>
          </cell>
        </row>
        <row r="1357">
          <cell r="A1357">
            <v>3603651</v>
          </cell>
          <cell r="B1357" t="str">
            <v>GROTTO</v>
          </cell>
          <cell r="C1357" t="str">
            <v>SUSANNA</v>
          </cell>
          <cell r="D1357" t="str">
            <v>U.S. SUMMANO</v>
          </cell>
          <cell r="E1357">
            <v>0</v>
          </cell>
          <cell r="F1357">
            <v>2011</v>
          </cell>
          <cell r="G1357">
            <v>0</v>
          </cell>
          <cell r="H1357" t="str">
            <v>PULCINIF</v>
          </cell>
          <cell r="I1357" t="str">
            <v>00137</v>
          </cell>
          <cell r="J1357" t="str">
            <v>03603651</v>
          </cell>
        </row>
        <row r="1358">
          <cell r="A1358">
            <v>3604030</v>
          </cell>
          <cell r="B1358" t="str">
            <v>HACHIMY</v>
          </cell>
          <cell r="C1358" t="str">
            <v>NORA</v>
          </cell>
          <cell r="D1358" t="str">
            <v>ATLETICA MONTECCHIO MAGGIORE</v>
          </cell>
          <cell r="E1358">
            <v>0</v>
          </cell>
          <cell r="F1358">
            <v>2009</v>
          </cell>
          <cell r="G1358">
            <v>0</v>
          </cell>
          <cell r="H1358" t="str">
            <v>PULCINIF</v>
          </cell>
          <cell r="I1358" t="str">
            <v>00346</v>
          </cell>
          <cell r="J1358" t="str">
            <v>03604030</v>
          </cell>
        </row>
        <row r="1359">
          <cell r="A1359">
            <v>3607011</v>
          </cell>
          <cell r="B1359" t="str">
            <v>LAGO</v>
          </cell>
          <cell r="C1359" t="str">
            <v>ANNA</v>
          </cell>
          <cell r="D1359" t="str">
            <v>POLISPORTIVA SALF ALTOPADOVANA</v>
          </cell>
          <cell r="E1359">
            <v>0</v>
          </cell>
          <cell r="F1359">
            <v>2012</v>
          </cell>
          <cell r="G1359">
            <v>0</v>
          </cell>
          <cell r="H1359" t="str">
            <v>PULCINIF</v>
          </cell>
          <cell r="I1359" t="str">
            <v>00145</v>
          </cell>
          <cell r="J1359" t="str">
            <v>03607011</v>
          </cell>
        </row>
        <row r="1360">
          <cell r="A1360">
            <v>3604737</v>
          </cell>
          <cell r="B1360" t="str">
            <v>LAGO</v>
          </cell>
          <cell r="C1360" t="str">
            <v>EMMA</v>
          </cell>
          <cell r="D1360" t="str">
            <v>C.S.I. TEZZE SUL BRENTA</v>
          </cell>
          <cell r="E1360">
            <v>0</v>
          </cell>
          <cell r="F1360">
            <v>2009</v>
          </cell>
          <cell r="G1360">
            <v>0</v>
          </cell>
          <cell r="H1360" t="str">
            <v>PULCINIF</v>
          </cell>
          <cell r="I1360" t="str">
            <v>00134</v>
          </cell>
          <cell r="J1360" t="str">
            <v>03604737</v>
          </cell>
        </row>
        <row r="1361">
          <cell r="A1361">
            <v>3603570</v>
          </cell>
          <cell r="B1361" t="str">
            <v>LAMESSO</v>
          </cell>
          <cell r="C1361" t="str">
            <v>MATILDE MARIA</v>
          </cell>
          <cell r="D1361" t="str">
            <v>AMICI DELL'ATLETICA VICENZA</v>
          </cell>
          <cell r="E1361">
            <v>0</v>
          </cell>
          <cell r="F1361">
            <v>2009</v>
          </cell>
          <cell r="G1361">
            <v>0</v>
          </cell>
          <cell r="H1361" t="str">
            <v>PULCINIF</v>
          </cell>
          <cell r="I1361" t="str">
            <v>00265</v>
          </cell>
          <cell r="J1361" t="str">
            <v>03603570</v>
          </cell>
        </row>
        <row r="1362">
          <cell r="A1362">
            <v>3604739</v>
          </cell>
          <cell r="B1362" t="str">
            <v>LEKAJ</v>
          </cell>
          <cell r="C1362" t="str">
            <v>EMA</v>
          </cell>
          <cell r="D1362" t="str">
            <v>C.S.I. TEZZE SUL BRENTA</v>
          </cell>
          <cell r="E1362">
            <v>0</v>
          </cell>
          <cell r="F1362">
            <v>2010</v>
          </cell>
          <cell r="G1362">
            <v>0</v>
          </cell>
          <cell r="H1362" t="str">
            <v>PULCINIF</v>
          </cell>
          <cell r="I1362" t="str">
            <v>00134</v>
          </cell>
          <cell r="J1362" t="str">
            <v>03604739</v>
          </cell>
        </row>
        <row r="1363">
          <cell r="A1363">
            <v>3604738</v>
          </cell>
          <cell r="B1363" t="str">
            <v>LEKAJ</v>
          </cell>
          <cell r="C1363" t="str">
            <v>SARA</v>
          </cell>
          <cell r="D1363" t="str">
            <v>C.S.I. TEZZE SUL BRENTA</v>
          </cell>
          <cell r="E1363">
            <v>0</v>
          </cell>
          <cell r="F1363">
            <v>2009</v>
          </cell>
          <cell r="G1363">
            <v>0</v>
          </cell>
          <cell r="H1363" t="str">
            <v>PULCINIF</v>
          </cell>
          <cell r="I1363" t="str">
            <v>00134</v>
          </cell>
          <cell r="J1363" t="str">
            <v>03604738</v>
          </cell>
        </row>
        <row r="1364">
          <cell r="A1364">
            <v>3604681</v>
          </cell>
          <cell r="B1364" t="str">
            <v>LO GRANDE</v>
          </cell>
          <cell r="C1364" t="str">
            <v>GIADA</v>
          </cell>
          <cell r="D1364" t="str">
            <v>ATLETICA UNION CREAZZO A.S.D.</v>
          </cell>
          <cell r="E1364">
            <v>0</v>
          </cell>
          <cell r="F1364">
            <v>2009</v>
          </cell>
          <cell r="G1364">
            <v>0</v>
          </cell>
          <cell r="H1364" t="str">
            <v>PULCINIF</v>
          </cell>
          <cell r="I1364" t="str">
            <v>00101</v>
          </cell>
          <cell r="J1364" t="str">
            <v>03604681</v>
          </cell>
        </row>
        <row r="1365">
          <cell r="A1365">
            <v>3603645</v>
          </cell>
          <cell r="B1365" t="str">
            <v>MARINO</v>
          </cell>
          <cell r="C1365" t="str">
            <v>ERIKA</v>
          </cell>
          <cell r="D1365" t="str">
            <v>U.S. SUMMANO</v>
          </cell>
          <cell r="E1365">
            <v>0</v>
          </cell>
          <cell r="F1365">
            <v>2011</v>
          </cell>
          <cell r="G1365">
            <v>0</v>
          </cell>
          <cell r="H1365" t="str">
            <v>PULCINIF</v>
          </cell>
          <cell r="I1365" t="str">
            <v>00137</v>
          </cell>
          <cell r="J1365" t="str">
            <v>03603645</v>
          </cell>
        </row>
        <row r="1366">
          <cell r="A1366">
            <v>3603646</v>
          </cell>
          <cell r="B1366" t="str">
            <v>MARINO</v>
          </cell>
          <cell r="C1366" t="str">
            <v>ISABEL PIA</v>
          </cell>
          <cell r="D1366" t="str">
            <v>U.S. SUMMANO</v>
          </cell>
          <cell r="E1366">
            <v>0</v>
          </cell>
          <cell r="F1366">
            <v>2010</v>
          </cell>
          <cell r="G1366">
            <v>0</v>
          </cell>
          <cell r="H1366" t="str">
            <v>PULCINIF</v>
          </cell>
          <cell r="I1366" t="str">
            <v>00137</v>
          </cell>
          <cell r="J1366" t="str">
            <v>03603646</v>
          </cell>
        </row>
        <row r="1367">
          <cell r="A1367">
            <v>3604758</v>
          </cell>
          <cell r="B1367" t="str">
            <v>MIOTTI</v>
          </cell>
          <cell r="C1367" t="str">
            <v>ZOE</v>
          </cell>
          <cell r="D1367" t="str">
            <v>C.S.I. TEZZE SUL BRENTA</v>
          </cell>
          <cell r="E1367">
            <v>0</v>
          </cell>
          <cell r="F1367">
            <v>2013</v>
          </cell>
          <cell r="G1367">
            <v>0</v>
          </cell>
          <cell r="H1367" t="str">
            <v>PULCINIF</v>
          </cell>
          <cell r="I1367" t="str">
            <v>00134</v>
          </cell>
          <cell r="J1367" t="str">
            <v>03604758</v>
          </cell>
        </row>
        <row r="1368">
          <cell r="A1368">
            <v>3604038</v>
          </cell>
          <cell r="B1368" t="str">
            <v>MOUCHTAKIR</v>
          </cell>
          <cell r="C1368" t="str">
            <v>MARWA</v>
          </cell>
          <cell r="D1368" t="str">
            <v>AMICI DELL'ATLETICA VICENZA</v>
          </cell>
          <cell r="E1368">
            <v>0</v>
          </cell>
          <cell r="F1368">
            <v>2009</v>
          </cell>
          <cell r="G1368">
            <v>0</v>
          </cell>
          <cell r="H1368" t="str">
            <v>PULCINIF</v>
          </cell>
          <cell r="I1368" t="str">
            <v>00265</v>
          </cell>
          <cell r="J1368" t="str">
            <v>03604038</v>
          </cell>
        </row>
        <row r="1369">
          <cell r="A1369">
            <v>3607322</v>
          </cell>
          <cell r="B1369" t="str">
            <v>MUNARI</v>
          </cell>
          <cell r="C1369" t="str">
            <v>GLORIA</v>
          </cell>
          <cell r="D1369" t="str">
            <v>AMICI DELL'ATLETICA VICENZA</v>
          </cell>
          <cell r="E1369">
            <v>0</v>
          </cell>
          <cell r="F1369">
            <v>2010</v>
          </cell>
          <cell r="G1369">
            <v>0</v>
          </cell>
          <cell r="H1369" t="str">
            <v>PULCINIF</v>
          </cell>
          <cell r="I1369" t="str">
            <v>00265</v>
          </cell>
          <cell r="J1369" t="str">
            <v>03607322</v>
          </cell>
        </row>
        <row r="1370">
          <cell r="A1370">
            <v>3602522</v>
          </cell>
          <cell r="B1370" t="str">
            <v>OLIVIERO</v>
          </cell>
          <cell r="C1370" t="str">
            <v>ADELE</v>
          </cell>
          <cell r="D1370" t="str">
            <v>ATLETICA UNION CREAZZO A.S.D.</v>
          </cell>
          <cell r="E1370">
            <v>0</v>
          </cell>
          <cell r="F1370">
            <v>2009</v>
          </cell>
          <cell r="G1370">
            <v>0</v>
          </cell>
          <cell r="H1370" t="str">
            <v>PULCINIF</v>
          </cell>
          <cell r="I1370" t="str">
            <v>00101</v>
          </cell>
          <cell r="J1370" t="str">
            <v>03602522</v>
          </cell>
        </row>
        <row r="1371">
          <cell r="A1371">
            <v>3602523</v>
          </cell>
          <cell r="B1371" t="str">
            <v>OLIVIERO</v>
          </cell>
          <cell r="C1371" t="str">
            <v>NOEMI</v>
          </cell>
          <cell r="D1371" t="str">
            <v>ATLETICA UNION CREAZZO A.S.D.</v>
          </cell>
          <cell r="E1371">
            <v>0</v>
          </cell>
          <cell r="F1371">
            <v>2010</v>
          </cell>
          <cell r="G1371">
            <v>0</v>
          </cell>
          <cell r="H1371" t="str">
            <v>PULCINIF</v>
          </cell>
          <cell r="I1371" t="str">
            <v>00101</v>
          </cell>
          <cell r="J1371" t="str">
            <v>03602523</v>
          </cell>
        </row>
        <row r="1372">
          <cell r="A1372">
            <v>3605790</v>
          </cell>
          <cell r="B1372" t="str">
            <v>PEGORAROTTO</v>
          </cell>
          <cell r="C1372" t="str">
            <v>SOFIA</v>
          </cell>
          <cell r="D1372" t="str">
            <v>POLISPORTIVA DUEVILLE</v>
          </cell>
          <cell r="E1372">
            <v>0</v>
          </cell>
          <cell r="F1372">
            <v>2011</v>
          </cell>
          <cell r="G1372">
            <v>0</v>
          </cell>
          <cell r="H1372" t="str">
            <v>PULCINIF</v>
          </cell>
          <cell r="I1372" t="str">
            <v>00112</v>
          </cell>
          <cell r="J1372" t="str">
            <v>03605790</v>
          </cell>
        </row>
        <row r="1373">
          <cell r="A1373">
            <v>3604250</v>
          </cell>
          <cell r="B1373" t="str">
            <v>PIAZZO</v>
          </cell>
          <cell r="C1373" t="str">
            <v>MARTA</v>
          </cell>
          <cell r="D1373" t="str">
            <v>CSI ATLETICA COLLI BERICI A.S.D.</v>
          </cell>
          <cell r="E1373">
            <v>0</v>
          </cell>
          <cell r="F1373">
            <v>2010</v>
          </cell>
          <cell r="G1373">
            <v>0</v>
          </cell>
          <cell r="H1373" t="str">
            <v>PULCINIF</v>
          </cell>
          <cell r="I1373" t="str">
            <v>00070</v>
          </cell>
          <cell r="J1373" t="str">
            <v>03604250</v>
          </cell>
        </row>
        <row r="1374">
          <cell r="A1374">
            <v>3604740</v>
          </cell>
          <cell r="B1374" t="str">
            <v>PIOTTO</v>
          </cell>
          <cell r="C1374" t="str">
            <v>MELISSA</v>
          </cell>
          <cell r="D1374" t="str">
            <v>C.S.I. TEZZE SUL BRENTA</v>
          </cell>
          <cell r="E1374">
            <v>0</v>
          </cell>
          <cell r="F1374">
            <v>2010</v>
          </cell>
          <cell r="G1374">
            <v>0</v>
          </cell>
          <cell r="H1374" t="str">
            <v>PULCINIF</v>
          </cell>
          <cell r="I1374" t="str">
            <v>00134</v>
          </cell>
          <cell r="J1374" t="str">
            <v>03604740</v>
          </cell>
        </row>
        <row r="1375">
          <cell r="A1375">
            <v>3604487</v>
          </cell>
          <cell r="B1375" t="str">
            <v>PONCATO</v>
          </cell>
          <cell r="C1375" t="str">
            <v>MARIA</v>
          </cell>
          <cell r="D1375" t="str">
            <v>POLISPORTIVA DUEVILLE</v>
          </cell>
          <cell r="E1375">
            <v>0</v>
          </cell>
          <cell r="F1375">
            <v>2010</v>
          </cell>
          <cell r="G1375">
            <v>0</v>
          </cell>
          <cell r="H1375" t="str">
            <v>PULCINIF</v>
          </cell>
          <cell r="I1375" t="str">
            <v>00112</v>
          </cell>
          <cell r="J1375" t="str">
            <v>03604487</v>
          </cell>
        </row>
        <row r="1376">
          <cell r="A1376">
            <v>3603006</v>
          </cell>
          <cell r="B1376" t="str">
            <v>PRETTO</v>
          </cell>
          <cell r="C1376" t="str">
            <v>ZOE</v>
          </cell>
          <cell r="D1376" t="str">
            <v>ATLETICA ARZIGNANO</v>
          </cell>
          <cell r="E1376">
            <v>0</v>
          </cell>
          <cell r="F1376">
            <v>2010</v>
          </cell>
          <cell r="G1376">
            <v>0</v>
          </cell>
          <cell r="H1376" t="str">
            <v>PULCINIF</v>
          </cell>
          <cell r="I1376" t="str">
            <v>00131</v>
          </cell>
          <cell r="J1376" t="str">
            <v>03603006</v>
          </cell>
        </row>
        <row r="1377">
          <cell r="A1377">
            <v>3603197</v>
          </cell>
          <cell r="B1377" t="str">
            <v>RAPPO</v>
          </cell>
          <cell r="C1377" t="str">
            <v>SARA</v>
          </cell>
          <cell r="D1377" t="str">
            <v>AMICI DELL'ATLETICA VICENZA</v>
          </cell>
          <cell r="E1377">
            <v>0</v>
          </cell>
          <cell r="F1377">
            <v>2009</v>
          </cell>
          <cell r="G1377">
            <v>0</v>
          </cell>
          <cell r="H1377" t="str">
            <v>PULCINIF</v>
          </cell>
          <cell r="I1377" t="str">
            <v>00265</v>
          </cell>
          <cell r="J1377" t="str">
            <v>03603197</v>
          </cell>
        </row>
        <row r="1378">
          <cell r="A1378">
            <v>3603198</v>
          </cell>
          <cell r="B1378" t="str">
            <v>REMONATO</v>
          </cell>
          <cell r="C1378" t="str">
            <v>ALICE</v>
          </cell>
          <cell r="D1378" t="str">
            <v>AMICI DELL'ATLETICA VICENZA</v>
          </cell>
          <cell r="E1378">
            <v>0</v>
          </cell>
          <cell r="F1378">
            <v>2009</v>
          </cell>
          <cell r="G1378">
            <v>0</v>
          </cell>
          <cell r="H1378" t="str">
            <v>PULCINIF</v>
          </cell>
          <cell r="I1378" t="str">
            <v>00265</v>
          </cell>
          <cell r="J1378" t="str">
            <v>03603198</v>
          </cell>
        </row>
        <row r="1379">
          <cell r="A1379">
            <v>3604968</v>
          </cell>
          <cell r="B1379" t="str">
            <v>RIVA</v>
          </cell>
          <cell r="C1379" t="str">
            <v>FLAVIA</v>
          </cell>
          <cell r="D1379" t="str">
            <v>POLISPORTIVA DUEVILLE</v>
          </cell>
          <cell r="E1379">
            <v>0</v>
          </cell>
          <cell r="F1379">
            <v>2010</v>
          </cell>
          <cell r="G1379">
            <v>0</v>
          </cell>
          <cell r="H1379" t="str">
            <v>PULCINIF</v>
          </cell>
          <cell r="I1379" t="str">
            <v>00112</v>
          </cell>
          <cell r="J1379" t="str">
            <v>03604968</v>
          </cell>
        </row>
        <row r="1380">
          <cell r="A1380">
            <v>3604973</v>
          </cell>
          <cell r="B1380" t="str">
            <v>RIZZO</v>
          </cell>
          <cell r="C1380" t="str">
            <v>GLORIA</v>
          </cell>
          <cell r="D1380" t="str">
            <v>POLISPORTIVA DUEVILLE</v>
          </cell>
          <cell r="E1380">
            <v>0</v>
          </cell>
          <cell r="F1380">
            <v>2009</v>
          </cell>
          <cell r="G1380">
            <v>0</v>
          </cell>
          <cell r="H1380" t="str">
            <v>PULCINIF</v>
          </cell>
          <cell r="I1380" t="str">
            <v>00112</v>
          </cell>
          <cell r="J1380" t="str">
            <v>03604973</v>
          </cell>
        </row>
        <row r="1381">
          <cell r="A1381">
            <v>3604741</v>
          </cell>
          <cell r="B1381" t="str">
            <v>SANTARSIERO</v>
          </cell>
          <cell r="C1381" t="str">
            <v>SOFIA</v>
          </cell>
          <cell r="D1381" t="str">
            <v>C.S.I. TEZZE SUL BRENTA</v>
          </cell>
          <cell r="E1381">
            <v>0</v>
          </cell>
          <cell r="F1381">
            <v>2009</v>
          </cell>
          <cell r="G1381">
            <v>0</v>
          </cell>
          <cell r="H1381" t="str">
            <v>PULCINIF</v>
          </cell>
          <cell r="I1381" t="str">
            <v>00134</v>
          </cell>
          <cell r="J1381" t="str">
            <v>03604741</v>
          </cell>
        </row>
        <row r="1382">
          <cell r="A1382">
            <v>3605252</v>
          </cell>
          <cell r="B1382" t="str">
            <v>SANTORO</v>
          </cell>
          <cell r="C1382" t="str">
            <v>CLAUDIA</v>
          </cell>
          <cell r="D1382" t="str">
            <v>ATLETICA UNION CREAZZO A.S.D.</v>
          </cell>
          <cell r="E1382">
            <v>0</v>
          </cell>
          <cell r="F1382">
            <v>2011</v>
          </cell>
          <cell r="G1382">
            <v>0</v>
          </cell>
          <cell r="H1382" t="str">
            <v>PULCINIF</v>
          </cell>
          <cell r="I1382" t="str">
            <v>00101</v>
          </cell>
          <cell r="J1382" t="str">
            <v>03605252</v>
          </cell>
        </row>
        <row r="1383">
          <cell r="A1383">
            <v>3604761</v>
          </cell>
          <cell r="B1383" t="str">
            <v>SCALCO</v>
          </cell>
          <cell r="C1383" t="str">
            <v>EMILY SALLY</v>
          </cell>
          <cell r="D1383" t="str">
            <v>C.S.I. TEZZE SUL BRENTA</v>
          </cell>
          <cell r="E1383">
            <v>0</v>
          </cell>
          <cell r="F1383">
            <v>2009</v>
          </cell>
          <cell r="G1383">
            <v>0</v>
          </cell>
          <cell r="H1383" t="str">
            <v>PULCINIF</v>
          </cell>
          <cell r="I1383" t="str">
            <v>00134</v>
          </cell>
          <cell r="J1383" t="str">
            <v>03604761</v>
          </cell>
        </row>
        <row r="1384">
          <cell r="A1384">
            <v>3604148</v>
          </cell>
          <cell r="B1384" t="str">
            <v>SCALCO</v>
          </cell>
          <cell r="C1384" t="str">
            <v>REBECCA</v>
          </cell>
          <cell r="D1384" t="str">
            <v>C.S.I. TEZZE SUL BRENTA</v>
          </cell>
          <cell r="E1384">
            <v>0</v>
          </cell>
          <cell r="F1384">
            <v>2009</v>
          </cell>
          <cell r="G1384">
            <v>0</v>
          </cell>
          <cell r="H1384" t="str">
            <v>PULCINIF</v>
          </cell>
          <cell r="I1384" t="str">
            <v>00134</v>
          </cell>
          <cell r="J1384" t="str">
            <v>03604148</v>
          </cell>
        </row>
        <row r="1385">
          <cell r="A1385">
            <v>3604757</v>
          </cell>
          <cell r="B1385" t="str">
            <v>SCHIRATO</v>
          </cell>
          <cell r="C1385" t="str">
            <v>NICOLE</v>
          </cell>
          <cell r="D1385" t="str">
            <v>C.S.I. TEZZE SUL BRENTA</v>
          </cell>
          <cell r="E1385">
            <v>0</v>
          </cell>
          <cell r="F1385">
            <v>2009</v>
          </cell>
          <cell r="G1385">
            <v>0</v>
          </cell>
          <cell r="H1385" t="str">
            <v>PULCINIF</v>
          </cell>
          <cell r="I1385" t="str">
            <v>00134</v>
          </cell>
          <cell r="J1385" t="str">
            <v>03604757</v>
          </cell>
        </row>
        <row r="1386">
          <cell r="A1386">
            <v>3603242</v>
          </cell>
          <cell r="B1386" t="str">
            <v>SCOMA</v>
          </cell>
          <cell r="C1386" t="str">
            <v>ANNA</v>
          </cell>
          <cell r="D1386" t="str">
            <v>ATLETICA TRISSINO</v>
          </cell>
          <cell r="E1386">
            <v>0</v>
          </cell>
          <cell r="F1386">
            <v>2009</v>
          </cell>
          <cell r="G1386">
            <v>0</v>
          </cell>
          <cell r="H1386" t="str">
            <v>PULCINIF</v>
          </cell>
          <cell r="I1386" t="str">
            <v>00230</v>
          </cell>
          <cell r="J1386" t="str">
            <v>03603242</v>
          </cell>
        </row>
        <row r="1387">
          <cell r="A1387">
            <v>3603201</v>
          </cell>
          <cell r="B1387" t="str">
            <v>SCORTEGAGNA</v>
          </cell>
          <cell r="C1387" t="str">
            <v>MARIA</v>
          </cell>
          <cell r="D1387" t="str">
            <v>AMICI DELL'ATLETICA VICENZA</v>
          </cell>
          <cell r="E1387">
            <v>0</v>
          </cell>
          <cell r="F1387">
            <v>2011</v>
          </cell>
          <cell r="G1387">
            <v>0</v>
          </cell>
          <cell r="H1387" t="str">
            <v>PULCINIF</v>
          </cell>
          <cell r="I1387" t="str">
            <v>00265</v>
          </cell>
          <cell r="J1387" t="str">
            <v>03603201</v>
          </cell>
        </row>
        <row r="1388">
          <cell r="A1388">
            <v>3606914</v>
          </cell>
          <cell r="B1388" t="str">
            <v>SOLDA'</v>
          </cell>
          <cell r="C1388" t="str">
            <v>AGATA</v>
          </cell>
          <cell r="D1388" t="str">
            <v>C.S.I. TEZZE SUL BRENTA</v>
          </cell>
          <cell r="E1388">
            <v>0</v>
          </cell>
          <cell r="F1388">
            <v>2012</v>
          </cell>
          <cell r="G1388">
            <v>0</v>
          </cell>
          <cell r="H1388" t="str">
            <v>PULCINIF</v>
          </cell>
          <cell r="I1388" t="str">
            <v>00134</v>
          </cell>
          <cell r="J1388" t="str">
            <v>03606914</v>
          </cell>
        </row>
        <row r="1389">
          <cell r="A1389">
            <v>3602542</v>
          </cell>
          <cell r="B1389" t="str">
            <v>SPATARO</v>
          </cell>
          <cell r="C1389" t="str">
            <v>GIORGIA</v>
          </cell>
          <cell r="D1389" t="str">
            <v>ATLETICA UNION CREAZZO A.S.D.</v>
          </cell>
          <cell r="E1389">
            <v>0</v>
          </cell>
          <cell r="F1389">
            <v>2009</v>
          </cell>
          <cell r="G1389">
            <v>0</v>
          </cell>
          <cell r="H1389" t="str">
            <v>PULCINIF</v>
          </cell>
          <cell r="I1389" t="str">
            <v>00101</v>
          </cell>
          <cell r="J1389" t="str">
            <v>03602542</v>
          </cell>
        </row>
        <row r="1390">
          <cell r="A1390">
            <v>3605736</v>
          </cell>
          <cell r="B1390" t="str">
            <v>STEVAN</v>
          </cell>
          <cell r="C1390" t="str">
            <v>MADDALENA</v>
          </cell>
          <cell r="D1390" t="str">
            <v>C.S.I. TEZZE SUL BRENTA</v>
          </cell>
          <cell r="E1390">
            <v>0</v>
          </cell>
          <cell r="F1390">
            <v>2009</v>
          </cell>
          <cell r="G1390">
            <v>0</v>
          </cell>
          <cell r="H1390" t="str">
            <v>PULCINIF</v>
          </cell>
          <cell r="I1390" t="str">
            <v>00134</v>
          </cell>
          <cell r="J1390" t="str">
            <v>03605736</v>
          </cell>
        </row>
        <row r="1391">
          <cell r="A1391">
            <v>3604755</v>
          </cell>
          <cell r="B1391" t="str">
            <v>TAGLIAFICO</v>
          </cell>
          <cell r="C1391" t="str">
            <v>NORA</v>
          </cell>
          <cell r="D1391" t="str">
            <v>C.S.I. TEZZE SUL BRENTA</v>
          </cell>
          <cell r="E1391">
            <v>0</v>
          </cell>
          <cell r="F1391">
            <v>2011</v>
          </cell>
          <cell r="G1391">
            <v>0</v>
          </cell>
          <cell r="H1391" t="str">
            <v>PULCINIF</v>
          </cell>
          <cell r="I1391" t="str">
            <v>00134</v>
          </cell>
          <cell r="J1391" t="str">
            <v>03604755</v>
          </cell>
        </row>
        <row r="1392">
          <cell r="A1392">
            <v>3603713</v>
          </cell>
          <cell r="B1392" t="str">
            <v>TERZIANI</v>
          </cell>
          <cell r="C1392" t="str">
            <v>CAMILLA</v>
          </cell>
          <cell r="D1392" t="str">
            <v>A.P.D. VALDAGNO</v>
          </cell>
          <cell r="E1392">
            <v>0</v>
          </cell>
          <cell r="F1392">
            <v>2009</v>
          </cell>
          <cell r="G1392">
            <v>0</v>
          </cell>
          <cell r="H1392" t="str">
            <v>PULCINIF</v>
          </cell>
          <cell r="I1392" t="str">
            <v>00135</v>
          </cell>
          <cell r="J1392" t="str">
            <v>03603713</v>
          </cell>
        </row>
        <row r="1393">
          <cell r="A1393">
            <v>3603595</v>
          </cell>
          <cell r="B1393" t="str">
            <v>TESTA</v>
          </cell>
          <cell r="C1393" t="str">
            <v>ELISA</v>
          </cell>
          <cell r="D1393" t="str">
            <v>AMICI DELL'ATLETICA VICENZA</v>
          </cell>
          <cell r="E1393">
            <v>0</v>
          </cell>
          <cell r="F1393">
            <v>2009</v>
          </cell>
          <cell r="G1393">
            <v>0</v>
          </cell>
          <cell r="H1393" t="str">
            <v>PULCINIF</v>
          </cell>
          <cell r="I1393" t="str">
            <v>00265</v>
          </cell>
          <cell r="J1393" t="str">
            <v>03603595</v>
          </cell>
        </row>
        <row r="1394">
          <cell r="A1394">
            <v>3605621</v>
          </cell>
          <cell r="B1394" t="str">
            <v>TESTA</v>
          </cell>
          <cell r="C1394" t="str">
            <v>SARA</v>
          </cell>
          <cell r="D1394" t="str">
            <v>AMICI DELL'ATLETICA VICENZA</v>
          </cell>
          <cell r="E1394">
            <v>0</v>
          </cell>
          <cell r="F1394">
            <v>2011</v>
          </cell>
          <cell r="G1394">
            <v>0</v>
          </cell>
          <cell r="H1394" t="str">
            <v>PULCINIF</v>
          </cell>
          <cell r="I1394" t="str">
            <v>00265</v>
          </cell>
          <cell r="J1394" t="str">
            <v>03605621</v>
          </cell>
        </row>
        <row r="1395">
          <cell r="A1395">
            <v>3602620</v>
          </cell>
          <cell r="B1395" t="str">
            <v>TIRAPELLE</v>
          </cell>
          <cell r="C1395" t="str">
            <v>LETIZIA</v>
          </cell>
          <cell r="D1395" t="str">
            <v>ATLETICA MONTECCHIO MAGGIORE</v>
          </cell>
          <cell r="E1395">
            <v>0</v>
          </cell>
          <cell r="F1395">
            <v>2013</v>
          </cell>
          <cell r="G1395">
            <v>0</v>
          </cell>
          <cell r="H1395" t="str">
            <v>PULCINIF</v>
          </cell>
          <cell r="I1395" t="str">
            <v>00346</v>
          </cell>
          <cell r="J1395" t="str">
            <v>03602620</v>
          </cell>
        </row>
        <row r="1396">
          <cell r="A1396">
            <v>3604493</v>
          </cell>
          <cell r="B1396" t="str">
            <v>TONINI</v>
          </cell>
          <cell r="C1396" t="str">
            <v>EMMA</v>
          </cell>
          <cell r="D1396" t="str">
            <v>POLISPORTIVA DUEVILLE</v>
          </cell>
          <cell r="E1396">
            <v>0</v>
          </cell>
          <cell r="F1396">
            <v>2009</v>
          </cell>
          <cell r="G1396">
            <v>0</v>
          </cell>
          <cell r="H1396" t="str">
            <v>PULCINIF</v>
          </cell>
          <cell r="I1396" t="str">
            <v>00112</v>
          </cell>
          <cell r="J1396" t="str">
            <v>03604493</v>
          </cell>
        </row>
        <row r="1397">
          <cell r="A1397">
            <v>3607648</v>
          </cell>
          <cell r="B1397" t="str">
            <v>URBANINI</v>
          </cell>
          <cell r="C1397" t="str">
            <v>CATERINA</v>
          </cell>
          <cell r="D1397" t="str">
            <v>ATLETICA CALDOGNO '93</v>
          </cell>
          <cell r="E1397">
            <v>0</v>
          </cell>
          <cell r="F1397">
            <v>2011</v>
          </cell>
          <cell r="G1397">
            <v>0</v>
          </cell>
          <cell r="H1397" t="str">
            <v>PULCINIF</v>
          </cell>
          <cell r="I1397" t="str">
            <v>00129</v>
          </cell>
          <cell r="J1397" t="str">
            <v>03607648</v>
          </cell>
        </row>
        <row r="1398">
          <cell r="A1398">
            <v>3604495</v>
          </cell>
          <cell r="B1398" t="str">
            <v>VALENTE</v>
          </cell>
          <cell r="C1398" t="str">
            <v>CHIARA</v>
          </cell>
          <cell r="D1398" t="str">
            <v>POLISPORTIVA DUEVILLE</v>
          </cell>
          <cell r="E1398">
            <v>0</v>
          </cell>
          <cell r="F1398">
            <v>2010</v>
          </cell>
          <cell r="G1398">
            <v>0</v>
          </cell>
          <cell r="H1398" t="str">
            <v>PULCINIF</v>
          </cell>
          <cell r="I1398" t="str">
            <v>00112</v>
          </cell>
          <cell r="J1398" t="str">
            <v>03604495</v>
          </cell>
        </row>
        <row r="1399">
          <cell r="A1399">
            <v>3605784</v>
          </cell>
          <cell r="B1399" t="str">
            <v>VALLORTIGARA</v>
          </cell>
          <cell r="C1399" t="str">
            <v>GIADA</v>
          </cell>
          <cell r="D1399" t="str">
            <v>CSI ATLETICA COLLI BERICI A.S.D.</v>
          </cell>
          <cell r="E1399">
            <v>0</v>
          </cell>
          <cell r="F1399">
            <v>2009</v>
          </cell>
          <cell r="G1399">
            <v>0</v>
          </cell>
          <cell r="H1399" t="str">
            <v>PULCINIF</v>
          </cell>
          <cell r="I1399" t="str">
            <v>00070</v>
          </cell>
          <cell r="J1399" t="str">
            <v>03605784</v>
          </cell>
        </row>
        <row r="1400">
          <cell r="A1400">
            <v>3602907</v>
          </cell>
          <cell r="B1400" t="str">
            <v>VARIO</v>
          </cell>
          <cell r="C1400" t="str">
            <v>ANDREA</v>
          </cell>
          <cell r="D1400" t="str">
            <v>SPAZI VERDI</v>
          </cell>
          <cell r="E1400">
            <v>0</v>
          </cell>
          <cell r="F1400">
            <v>2009</v>
          </cell>
          <cell r="G1400">
            <v>0</v>
          </cell>
          <cell r="H1400" t="str">
            <v>PULCINIF</v>
          </cell>
          <cell r="I1400" t="str">
            <v>00298</v>
          </cell>
          <cell r="J1400" t="str">
            <v>03602907</v>
          </cell>
        </row>
        <row r="1401">
          <cell r="A1401">
            <v>3603715</v>
          </cell>
          <cell r="B1401" t="str">
            <v>ZANATTA</v>
          </cell>
          <cell r="C1401" t="str">
            <v>MARIA CHIARA</v>
          </cell>
          <cell r="D1401" t="str">
            <v>A.P.D. VALDAGNO</v>
          </cell>
          <cell r="E1401">
            <v>0</v>
          </cell>
          <cell r="F1401">
            <v>2009</v>
          </cell>
          <cell r="G1401">
            <v>0</v>
          </cell>
          <cell r="H1401" t="str">
            <v>PULCINIF</v>
          </cell>
          <cell r="I1401" t="str">
            <v>00135</v>
          </cell>
          <cell r="J1401" t="str">
            <v>03603715</v>
          </cell>
        </row>
        <row r="1402">
          <cell r="A1402">
            <v>3607211</v>
          </cell>
          <cell r="B1402" t="str">
            <v>ZANIN</v>
          </cell>
          <cell r="C1402" t="str">
            <v>ELEONORA</v>
          </cell>
          <cell r="D1402" t="str">
            <v>POLISPORTIVA DUEVILLE</v>
          </cell>
          <cell r="E1402">
            <v>0</v>
          </cell>
          <cell r="F1402">
            <v>2010</v>
          </cell>
          <cell r="G1402">
            <v>0</v>
          </cell>
          <cell r="H1402" t="str">
            <v>PULCINIF</v>
          </cell>
          <cell r="I1402" t="str">
            <v>00112</v>
          </cell>
          <cell r="J1402" t="str">
            <v>03607211</v>
          </cell>
        </row>
        <row r="1403">
          <cell r="A1403">
            <v>3607010</v>
          </cell>
          <cell r="B1403" t="str">
            <v>ZATTIN</v>
          </cell>
          <cell r="C1403" t="str">
            <v>BEATRICE</v>
          </cell>
          <cell r="D1403" t="str">
            <v>POLISPORTIVA SALF ALTOPADOVANA</v>
          </cell>
          <cell r="E1403">
            <v>0</v>
          </cell>
          <cell r="F1403">
            <v>2012</v>
          </cell>
          <cell r="G1403">
            <v>0</v>
          </cell>
          <cell r="H1403" t="str">
            <v>PULCINIF</v>
          </cell>
          <cell r="I1403" t="str">
            <v>00145</v>
          </cell>
          <cell r="J1403" t="str">
            <v>03607010</v>
          </cell>
        </row>
        <row r="1404">
          <cell r="A1404">
            <v>3604421</v>
          </cell>
          <cell r="B1404" t="str">
            <v>ZATTIN</v>
          </cell>
          <cell r="C1404" t="str">
            <v>MARIA</v>
          </cell>
          <cell r="D1404" t="str">
            <v>POLISPORTIVA SALF ALTOPADOVANA</v>
          </cell>
          <cell r="E1404">
            <v>0</v>
          </cell>
          <cell r="F1404">
            <v>2009</v>
          </cell>
          <cell r="G1404">
            <v>0</v>
          </cell>
          <cell r="H1404" t="str">
            <v>PULCINIF</v>
          </cell>
          <cell r="I1404" t="str">
            <v>00145</v>
          </cell>
          <cell r="J1404" t="str">
            <v>03604421</v>
          </cell>
        </row>
        <row r="1405">
          <cell r="A1405">
            <v>3604979</v>
          </cell>
          <cell r="B1405" t="str">
            <v>ZOLIN</v>
          </cell>
          <cell r="C1405" t="str">
            <v>MARIANNA</v>
          </cell>
          <cell r="D1405" t="str">
            <v>POLISPORTIVA DUEVILLE</v>
          </cell>
          <cell r="E1405">
            <v>0</v>
          </cell>
          <cell r="F1405">
            <v>2009</v>
          </cell>
          <cell r="G1405">
            <v>0</v>
          </cell>
          <cell r="H1405" t="str">
            <v>PULCINIF</v>
          </cell>
          <cell r="I1405" t="str">
            <v>00112</v>
          </cell>
          <cell r="J1405" t="str">
            <v>03604979</v>
          </cell>
        </row>
        <row r="1406">
          <cell r="A1406">
            <v>3603004</v>
          </cell>
          <cell r="B1406" t="str">
            <v>ZUCCONI</v>
          </cell>
          <cell r="C1406" t="str">
            <v>GIOVANNI</v>
          </cell>
          <cell r="D1406" t="str">
            <v>AMICI DELL'ATLETICA VICENZA</v>
          </cell>
          <cell r="E1406">
            <v>0</v>
          </cell>
          <cell r="F1406">
            <v>2010</v>
          </cell>
          <cell r="G1406">
            <v>0</v>
          </cell>
          <cell r="H1406" t="str">
            <v>PULCINIF</v>
          </cell>
          <cell r="I1406" t="str">
            <v>00265</v>
          </cell>
          <cell r="J1406" t="str">
            <v>03603004</v>
          </cell>
        </row>
        <row r="1407">
          <cell r="A1407">
            <v>3607236</v>
          </cell>
          <cell r="B1407" t="str">
            <v>ZUCCONI</v>
          </cell>
          <cell r="C1407" t="str">
            <v>GIOVANNI</v>
          </cell>
          <cell r="D1407" t="str">
            <v>AMICI DELL'ATLETICA VICENZA</v>
          </cell>
          <cell r="E1407">
            <v>0</v>
          </cell>
          <cell r="F1407">
            <v>2010</v>
          </cell>
          <cell r="G1407">
            <v>0</v>
          </cell>
          <cell r="H1407" t="str">
            <v>PULCINIF</v>
          </cell>
          <cell r="I1407" t="str">
            <v>00265</v>
          </cell>
          <cell r="J1407" t="str">
            <v>03607236</v>
          </cell>
        </row>
        <row r="1408">
          <cell r="A1408">
            <v>3603185</v>
          </cell>
          <cell r="B1408" t="str">
            <v>AMATO</v>
          </cell>
          <cell r="C1408" t="str">
            <v>NICOLO'</v>
          </cell>
          <cell r="D1408" t="str">
            <v>AMICI DELL'ATLETICA VICENZA</v>
          </cell>
          <cell r="E1408">
            <v>0</v>
          </cell>
          <cell r="F1408">
            <v>2010</v>
          </cell>
          <cell r="G1408">
            <v>0</v>
          </cell>
          <cell r="H1408" t="str">
            <v>PULCINIM</v>
          </cell>
          <cell r="I1408" t="str">
            <v>00265</v>
          </cell>
          <cell r="J1408" t="str">
            <v>03603185</v>
          </cell>
        </row>
        <row r="1409">
          <cell r="A1409">
            <v>3603661</v>
          </cell>
          <cell r="B1409" t="str">
            <v>AMBROSINI</v>
          </cell>
          <cell r="C1409" t="str">
            <v>ALESSANDRO</v>
          </cell>
          <cell r="D1409" t="str">
            <v>A.P.D. VALDAGNO</v>
          </cell>
          <cell r="E1409">
            <v>0</v>
          </cell>
          <cell r="F1409">
            <v>2009</v>
          </cell>
          <cell r="G1409">
            <v>0</v>
          </cell>
          <cell r="H1409" t="str">
            <v>PULCINIM</v>
          </cell>
          <cell r="I1409" t="str">
            <v>00135</v>
          </cell>
          <cell r="J1409" t="str">
            <v>03603661</v>
          </cell>
        </row>
        <row r="1410">
          <cell r="A1410">
            <v>3604475</v>
          </cell>
          <cell r="B1410" t="str">
            <v>AMIN</v>
          </cell>
          <cell r="C1410" t="str">
            <v>PIETRO</v>
          </cell>
          <cell r="D1410" t="str">
            <v>POLISPORTIVA DUEVILLE</v>
          </cell>
          <cell r="E1410">
            <v>0</v>
          </cell>
          <cell r="F1410">
            <v>2009</v>
          </cell>
          <cell r="G1410">
            <v>0</v>
          </cell>
          <cell r="H1410" t="str">
            <v>PULCINIM</v>
          </cell>
          <cell r="I1410" t="str">
            <v>00112</v>
          </cell>
          <cell r="J1410" t="str">
            <v>03604475</v>
          </cell>
        </row>
        <row r="1411">
          <cell r="A1411">
            <v>3603187</v>
          </cell>
          <cell r="B1411" t="str">
            <v>ANDRELLO</v>
          </cell>
          <cell r="C1411" t="str">
            <v>RICCARDO</v>
          </cell>
          <cell r="D1411" t="str">
            <v>AMICI DELL'ATLETICA VICENZA</v>
          </cell>
          <cell r="E1411">
            <v>0</v>
          </cell>
          <cell r="F1411">
            <v>2011</v>
          </cell>
          <cell r="G1411">
            <v>0</v>
          </cell>
          <cell r="H1411" t="str">
            <v>PULCINIM</v>
          </cell>
          <cell r="I1411" t="str">
            <v>00265</v>
          </cell>
          <cell r="J1411" t="str">
            <v>03603187</v>
          </cell>
        </row>
        <row r="1412">
          <cell r="A1412">
            <v>3602482</v>
          </cell>
          <cell r="B1412" t="str">
            <v>ASNICAR</v>
          </cell>
          <cell r="C1412" t="str">
            <v>ALESSANDRO</v>
          </cell>
          <cell r="D1412" t="str">
            <v>ATLETICA UNION CREAZZO A.S.D.</v>
          </cell>
          <cell r="E1412">
            <v>0</v>
          </cell>
          <cell r="F1412">
            <v>2010</v>
          </cell>
          <cell r="G1412">
            <v>0</v>
          </cell>
          <cell r="H1412" t="str">
            <v>PULCINIM</v>
          </cell>
          <cell r="I1412" t="str">
            <v>00101</v>
          </cell>
          <cell r="J1412" t="str">
            <v>03602482</v>
          </cell>
        </row>
        <row r="1413">
          <cell r="A1413">
            <v>3603221</v>
          </cell>
          <cell r="B1413" t="str">
            <v>BANCE</v>
          </cell>
          <cell r="C1413" t="str">
            <v>NOURDINI</v>
          </cell>
          <cell r="D1413" t="str">
            <v>ATLETICA TRISSINO</v>
          </cell>
          <cell r="E1413">
            <v>0</v>
          </cell>
          <cell r="F1413">
            <v>2009</v>
          </cell>
          <cell r="G1413">
            <v>0</v>
          </cell>
          <cell r="H1413" t="str">
            <v>PULCINIM</v>
          </cell>
          <cell r="I1413" t="str">
            <v>00230</v>
          </cell>
          <cell r="J1413" t="str">
            <v>03603221</v>
          </cell>
        </row>
        <row r="1414">
          <cell r="A1414">
            <v>3603543</v>
          </cell>
          <cell r="B1414" t="str">
            <v>BASSAN</v>
          </cell>
          <cell r="C1414" t="str">
            <v>LUCA</v>
          </cell>
          <cell r="D1414" t="str">
            <v>AMICI DELL'ATLETICA VICENZA</v>
          </cell>
          <cell r="E1414">
            <v>0</v>
          </cell>
          <cell r="F1414">
            <v>2009</v>
          </cell>
          <cell r="G1414">
            <v>0</v>
          </cell>
          <cell r="H1414" t="str">
            <v>PULCINIM</v>
          </cell>
          <cell r="I1414" t="str">
            <v>00265</v>
          </cell>
          <cell r="J1414" t="str">
            <v>03603543</v>
          </cell>
        </row>
        <row r="1415">
          <cell r="A1415">
            <v>3603009</v>
          </cell>
          <cell r="B1415" t="str">
            <v>BENETTI</v>
          </cell>
          <cell r="C1415" t="str">
            <v>AUGUSTO</v>
          </cell>
          <cell r="D1415" t="str">
            <v>ATLETICA ARZIGNANO</v>
          </cell>
          <cell r="E1415">
            <v>0</v>
          </cell>
          <cell r="F1415">
            <v>2010</v>
          </cell>
          <cell r="G1415">
            <v>0</v>
          </cell>
          <cell r="H1415" t="str">
            <v>PULCINIM</v>
          </cell>
          <cell r="I1415" t="str">
            <v>00131</v>
          </cell>
          <cell r="J1415" t="str">
            <v>03603009</v>
          </cell>
        </row>
        <row r="1416">
          <cell r="A1416">
            <v>3604955</v>
          </cell>
          <cell r="B1416" t="str">
            <v>BERNA</v>
          </cell>
          <cell r="C1416" t="str">
            <v>LEONARDO</v>
          </cell>
          <cell r="D1416" t="str">
            <v>POLISPORTIVA DUEVILLE</v>
          </cell>
          <cell r="E1416">
            <v>0</v>
          </cell>
          <cell r="F1416">
            <v>2010</v>
          </cell>
          <cell r="G1416">
            <v>0</v>
          </cell>
          <cell r="H1416" t="str">
            <v>PULCINIM</v>
          </cell>
          <cell r="I1416" t="str">
            <v>00112</v>
          </cell>
          <cell r="J1416" t="str">
            <v>03604955</v>
          </cell>
        </row>
        <row r="1417">
          <cell r="A1417">
            <v>3606114</v>
          </cell>
          <cell r="B1417" t="str">
            <v>BERTACCO</v>
          </cell>
          <cell r="C1417" t="str">
            <v>PIETRO</v>
          </cell>
          <cell r="D1417" t="str">
            <v>SPAZI VERDI</v>
          </cell>
          <cell r="E1417">
            <v>0</v>
          </cell>
          <cell r="F1417">
            <v>2009</v>
          </cell>
          <cell r="G1417">
            <v>0</v>
          </cell>
          <cell r="H1417" t="str">
            <v>PULCINIM</v>
          </cell>
          <cell r="I1417" t="str">
            <v>00298</v>
          </cell>
          <cell r="J1417" t="str">
            <v>03606114</v>
          </cell>
        </row>
        <row r="1418">
          <cell r="A1418">
            <v>3603640</v>
          </cell>
          <cell r="B1418" t="str">
            <v>BERTINATO</v>
          </cell>
          <cell r="C1418" t="str">
            <v>CRISTIAN</v>
          </cell>
          <cell r="D1418" t="str">
            <v>U.S. SUMMANO</v>
          </cell>
          <cell r="E1418">
            <v>0</v>
          </cell>
          <cell r="F1418">
            <v>2009</v>
          </cell>
          <cell r="G1418">
            <v>0</v>
          </cell>
          <cell r="H1418" t="str">
            <v>PULCINIM</v>
          </cell>
          <cell r="I1418" t="str">
            <v>00137</v>
          </cell>
          <cell r="J1418" t="str">
            <v>03603640</v>
          </cell>
        </row>
        <row r="1419">
          <cell r="A1419">
            <v>3603851</v>
          </cell>
          <cell r="B1419" t="str">
            <v>BERTOLDO</v>
          </cell>
          <cell r="C1419" t="str">
            <v>MATTEO</v>
          </cell>
          <cell r="D1419" t="str">
            <v>ATLETICA CALDOGNO '93</v>
          </cell>
          <cell r="E1419">
            <v>0</v>
          </cell>
          <cell r="F1419">
            <v>2009</v>
          </cell>
          <cell r="G1419">
            <v>0</v>
          </cell>
          <cell r="H1419" t="str">
            <v>PULCINIM</v>
          </cell>
          <cell r="I1419" t="str">
            <v>00129</v>
          </cell>
          <cell r="J1419" t="str">
            <v>03603851</v>
          </cell>
        </row>
        <row r="1420">
          <cell r="A1420">
            <v>3606926</v>
          </cell>
          <cell r="B1420" t="str">
            <v>BEVILACQUA</v>
          </cell>
          <cell r="C1420" t="str">
            <v>DAVIDE</v>
          </cell>
          <cell r="D1420" t="str">
            <v>AMICI DELL'ATLETICA VICENZA</v>
          </cell>
          <cell r="E1420">
            <v>0</v>
          </cell>
          <cell r="F1420">
            <v>2011</v>
          </cell>
          <cell r="G1420">
            <v>0</v>
          </cell>
          <cell r="H1420" t="str">
            <v>PULCINIM</v>
          </cell>
          <cell r="I1420" t="str">
            <v>00265</v>
          </cell>
          <cell r="J1420" t="str">
            <v>03606926</v>
          </cell>
        </row>
        <row r="1421">
          <cell r="A1421">
            <v>3606925</v>
          </cell>
          <cell r="B1421" t="str">
            <v>BEVILACQUA</v>
          </cell>
          <cell r="C1421" t="str">
            <v>GABRIELE</v>
          </cell>
          <cell r="D1421" t="str">
            <v>AMICI DELL'ATLETICA VICENZA</v>
          </cell>
          <cell r="E1421">
            <v>0</v>
          </cell>
          <cell r="F1421">
            <v>2011</v>
          </cell>
          <cell r="G1421">
            <v>0</v>
          </cell>
          <cell r="H1421" t="str">
            <v>PULCINIM</v>
          </cell>
          <cell r="I1421" t="str">
            <v>00265</v>
          </cell>
          <cell r="J1421" t="str">
            <v>03606925</v>
          </cell>
        </row>
        <row r="1422">
          <cell r="A1422">
            <v>3606753</v>
          </cell>
          <cell r="B1422" t="str">
            <v>BIANCHI</v>
          </cell>
          <cell r="C1422" t="str">
            <v>ACHILLE</v>
          </cell>
          <cell r="D1422" t="str">
            <v>AMICI DELL'ATLETICA VICENZA</v>
          </cell>
          <cell r="E1422">
            <v>0</v>
          </cell>
          <cell r="F1422">
            <v>2010</v>
          </cell>
          <cell r="G1422">
            <v>0</v>
          </cell>
          <cell r="H1422" t="str">
            <v>PULCINIM</v>
          </cell>
          <cell r="I1422" t="str">
            <v>00265</v>
          </cell>
          <cell r="J1422" t="str">
            <v>03606753</v>
          </cell>
        </row>
        <row r="1423">
          <cell r="A1423">
            <v>3604953</v>
          </cell>
          <cell r="B1423" t="str">
            <v>BISSON</v>
          </cell>
          <cell r="C1423" t="str">
            <v>GIOVANNI</v>
          </cell>
          <cell r="D1423" t="str">
            <v>POLISPORTIVA DUEVILLE</v>
          </cell>
          <cell r="E1423">
            <v>0</v>
          </cell>
          <cell r="F1423">
            <v>2010</v>
          </cell>
          <cell r="G1423">
            <v>0</v>
          </cell>
          <cell r="H1423" t="str">
            <v>PULCINIM</v>
          </cell>
          <cell r="I1423" t="str">
            <v>00112</v>
          </cell>
          <cell r="J1423" t="str">
            <v>03604953</v>
          </cell>
        </row>
        <row r="1424">
          <cell r="A1424">
            <v>3602878</v>
          </cell>
          <cell r="B1424" t="str">
            <v>BON</v>
          </cell>
          <cell r="C1424" t="str">
            <v>TOMMASO</v>
          </cell>
          <cell r="D1424" t="str">
            <v>SPAZI VERDI</v>
          </cell>
          <cell r="E1424">
            <v>0</v>
          </cell>
          <cell r="F1424">
            <v>2010</v>
          </cell>
          <cell r="G1424">
            <v>0</v>
          </cell>
          <cell r="H1424" t="str">
            <v>PULCINIM</v>
          </cell>
          <cell r="I1424" t="str">
            <v>00298</v>
          </cell>
          <cell r="J1424" t="str">
            <v>03602878</v>
          </cell>
        </row>
        <row r="1425">
          <cell r="A1425">
            <v>3604728</v>
          </cell>
          <cell r="B1425" t="str">
            <v>BONAMIN</v>
          </cell>
          <cell r="C1425" t="str">
            <v>FILIPPO</v>
          </cell>
          <cell r="D1425" t="str">
            <v>C.S.I. TEZZE SUL BRENTA</v>
          </cell>
          <cell r="E1425">
            <v>0</v>
          </cell>
          <cell r="F1425">
            <v>2010</v>
          </cell>
          <cell r="G1425">
            <v>0</v>
          </cell>
          <cell r="H1425" t="str">
            <v>PULCINIM</v>
          </cell>
          <cell r="I1425" t="str">
            <v>00134</v>
          </cell>
          <cell r="J1425" t="str">
            <v>03604728</v>
          </cell>
        </row>
        <row r="1426">
          <cell r="A1426">
            <v>3603633</v>
          </cell>
          <cell r="B1426" t="str">
            <v>BORTOLI</v>
          </cell>
          <cell r="C1426" t="str">
            <v>MATIAS</v>
          </cell>
          <cell r="D1426" t="str">
            <v>U.S. SUMMANO</v>
          </cell>
          <cell r="E1426">
            <v>0</v>
          </cell>
          <cell r="F1426">
            <v>2009</v>
          </cell>
          <cell r="G1426">
            <v>0</v>
          </cell>
          <cell r="H1426" t="str">
            <v>PULCINIM</v>
          </cell>
          <cell r="I1426" t="str">
            <v>00137</v>
          </cell>
          <cell r="J1426" t="str">
            <v>03603633</v>
          </cell>
        </row>
        <row r="1427">
          <cell r="A1427">
            <v>3602879</v>
          </cell>
          <cell r="B1427" t="str">
            <v>BOSCATO</v>
          </cell>
          <cell r="C1427" t="str">
            <v>GABRIELE</v>
          </cell>
          <cell r="D1427" t="str">
            <v>SPAZI VERDI</v>
          </cell>
          <cell r="E1427">
            <v>0</v>
          </cell>
          <cell r="F1427">
            <v>2011</v>
          </cell>
          <cell r="G1427">
            <v>0</v>
          </cell>
          <cell r="H1427" t="str">
            <v>PULCINIM</v>
          </cell>
          <cell r="I1427" t="str">
            <v>00298</v>
          </cell>
          <cell r="J1427" t="str">
            <v>03602879</v>
          </cell>
        </row>
        <row r="1428">
          <cell r="A1428">
            <v>3602880</v>
          </cell>
          <cell r="B1428" t="str">
            <v>BOSCATO</v>
          </cell>
          <cell r="C1428" t="str">
            <v>GIOVANNI</v>
          </cell>
          <cell r="D1428" t="str">
            <v>SPAZI VERDI</v>
          </cell>
          <cell r="E1428">
            <v>0</v>
          </cell>
          <cell r="F1428">
            <v>2009</v>
          </cell>
          <cell r="G1428">
            <v>0</v>
          </cell>
          <cell r="H1428" t="str">
            <v>PULCINIM</v>
          </cell>
          <cell r="I1428" t="str">
            <v>00298</v>
          </cell>
          <cell r="J1428" t="str">
            <v>03602880</v>
          </cell>
        </row>
        <row r="1429">
          <cell r="A1429">
            <v>3605772</v>
          </cell>
          <cell r="B1429" t="str">
            <v>BOUKHALFA</v>
          </cell>
          <cell r="C1429" t="str">
            <v>KHALED</v>
          </cell>
          <cell r="D1429" t="str">
            <v>CSI ATLETICA COLLI BERICI A.S.D.</v>
          </cell>
          <cell r="E1429">
            <v>0</v>
          </cell>
          <cell r="F1429">
            <v>2009</v>
          </cell>
          <cell r="G1429">
            <v>0</v>
          </cell>
          <cell r="H1429" t="str">
            <v>PULCINIM</v>
          </cell>
          <cell r="I1429" t="str">
            <v>00070</v>
          </cell>
          <cell r="J1429" t="str">
            <v>03605772</v>
          </cell>
        </row>
        <row r="1430">
          <cell r="A1430">
            <v>3604957</v>
          </cell>
          <cell r="B1430" t="str">
            <v>BOVA</v>
          </cell>
          <cell r="C1430" t="str">
            <v>ANTONY ALBERTO</v>
          </cell>
          <cell r="D1430" t="str">
            <v>POLISPORTIVA DUEVILLE</v>
          </cell>
          <cell r="E1430">
            <v>0</v>
          </cell>
          <cell r="F1430">
            <v>2009</v>
          </cell>
          <cell r="G1430">
            <v>0</v>
          </cell>
          <cell r="H1430" t="str">
            <v>PULCINIM</v>
          </cell>
          <cell r="I1430" t="str">
            <v>00112</v>
          </cell>
          <cell r="J1430" t="str">
            <v>03604957</v>
          </cell>
        </row>
        <row r="1431">
          <cell r="A1431">
            <v>3603548</v>
          </cell>
          <cell r="B1431" t="str">
            <v>BUSON</v>
          </cell>
          <cell r="C1431" t="str">
            <v>ENRICO</v>
          </cell>
          <cell r="D1431" t="str">
            <v>AMICI DELL'ATLETICA VICENZA</v>
          </cell>
          <cell r="E1431">
            <v>0</v>
          </cell>
          <cell r="F1431">
            <v>2009</v>
          </cell>
          <cell r="G1431">
            <v>0</v>
          </cell>
          <cell r="H1431" t="str">
            <v>PULCINIM</v>
          </cell>
          <cell r="I1431" t="str">
            <v>00265</v>
          </cell>
          <cell r="J1431" t="str">
            <v>03603548</v>
          </cell>
        </row>
        <row r="1432">
          <cell r="A1432">
            <v>3607049</v>
          </cell>
          <cell r="B1432" t="str">
            <v>CALO'</v>
          </cell>
          <cell r="C1432" t="str">
            <v>LEONARDO</v>
          </cell>
          <cell r="D1432" t="str">
            <v>POL. DIL. MONTECCHIO PRECALCINO</v>
          </cell>
          <cell r="E1432">
            <v>0</v>
          </cell>
          <cell r="F1432">
            <v>2009</v>
          </cell>
          <cell r="G1432">
            <v>0</v>
          </cell>
          <cell r="H1432" t="str">
            <v>PULCINIM</v>
          </cell>
          <cell r="I1432" t="str">
            <v>00004</v>
          </cell>
          <cell r="J1432" t="str">
            <v>03607049</v>
          </cell>
        </row>
        <row r="1433">
          <cell r="A1433">
            <v>3604745</v>
          </cell>
          <cell r="B1433" t="str">
            <v>CAMPAGNOLO</v>
          </cell>
          <cell r="C1433" t="str">
            <v>MATTIA</v>
          </cell>
          <cell r="D1433" t="str">
            <v>C.S.I. TEZZE SUL BRENTA</v>
          </cell>
          <cell r="E1433">
            <v>0</v>
          </cell>
          <cell r="F1433">
            <v>2010</v>
          </cell>
          <cell r="G1433">
            <v>0</v>
          </cell>
          <cell r="H1433" t="str">
            <v>PULCINIM</v>
          </cell>
          <cell r="I1433" t="str">
            <v>00134</v>
          </cell>
          <cell r="J1433" t="str">
            <v>03604745</v>
          </cell>
        </row>
        <row r="1434">
          <cell r="A1434">
            <v>3604036</v>
          </cell>
          <cell r="B1434" t="str">
            <v>CARRARO</v>
          </cell>
          <cell r="C1434" t="str">
            <v>LORENZO</v>
          </cell>
          <cell r="D1434" t="str">
            <v>AMICI DELL'ATLETICA VICENZA</v>
          </cell>
          <cell r="E1434">
            <v>0</v>
          </cell>
          <cell r="F1434">
            <v>2009</v>
          </cell>
          <cell r="G1434">
            <v>0</v>
          </cell>
          <cell r="H1434" t="str">
            <v>PULCINIM</v>
          </cell>
          <cell r="I1434" t="str">
            <v>00265</v>
          </cell>
          <cell r="J1434" t="str">
            <v>03604036</v>
          </cell>
        </row>
        <row r="1435">
          <cell r="A1435">
            <v>3603192</v>
          </cell>
          <cell r="B1435" t="str">
            <v>CARTA</v>
          </cell>
          <cell r="C1435" t="str">
            <v>VITTORIO MARIA</v>
          </cell>
          <cell r="D1435" t="str">
            <v>AMICI DELL'ATLETICA VICENZA</v>
          </cell>
          <cell r="E1435">
            <v>0</v>
          </cell>
          <cell r="F1435">
            <v>2012</v>
          </cell>
          <cell r="G1435">
            <v>0</v>
          </cell>
          <cell r="H1435" t="str">
            <v>PULCINIM</v>
          </cell>
          <cell r="I1435" t="str">
            <v>00265</v>
          </cell>
          <cell r="J1435" t="str">
            <v>03603192</v>
          </cell>
        </row>
        <row r="1436">
          <cell r="A1436">
            <v>3603554</v>
          </cell>
          <cell r="B1436" t="str">
            <v>CECCATO</v>
          </cell>
          <cell r="C1436" t="str">
            <v>NICCOLO'</v>
          </cell>
          <cell r="D1436" t="str">
            <v>AMICI DELL'ATLETICA VICENZA</v>
          </cell>
          <cell r="E1436">
            <v>0</v>
          </cell>
          <cell r="F1436">
            <v>2009</v>
          </cell>
          <cell r="G1436">
            <v>0</v>
          </cell>
          <cell r="H1436" t="str">
            <v>PULCINIM</v>
          </cell>
          <cell r="I1436" t="str">
            <v>00265</v>
          </cell>
          <cell r="J1436" t="str">
            <v>03603554</v>
          </cell>
        </row>
        <row r="1437">
          <cell r="A1437">
            <v>3603249</v>
          </cell>
          <cell r="B1437" t="str">
            <v>CIELO</v>
          </cell>
          <cell r="C1437" t="str">
            <v>ADONE OMERO</v>
          </cell>
          <cell r="D1437" t="str">
            <v>ATLETICA TRISSINO</v>
          </cell>
          <cell r="E1437">
            <v>0</v>
          </cell>
          <cell r="F1437">
            <v>2011</v>
          </cell>
          <cell r="G1437">
            <v>0</v>
          </cell>
          <cell r="H1437" t="str">
            <v>PULCINIM</v>
          </cell>
          <cell r="I1437" t="str">
            <v>00230</v>
          </cell>
          <cell r="J1437" t="str">
            <v>03603249</v>
          </cell>
        </row>
        <row r="1438">
          <cell r="A1438">
            <v>3604357</v>
          </cell>
          <cell r="B1438" t="str">
            <v>CISCO</v>
          </cell>
          <cell r="C1438" t="str">
            <v>TOMMASO</v>
          </cell>
          <cell r="D1438" t="str">
            <v>AMICI DELL'ATLETICA VICENZA</v>
          </cell>
          <cell r="E1438">
            <v>0</v>
          </cell>
          <cell r="F1438">
            <v>2011</v>
          </cell>
          <cell r="G1438">
            <v>0</v>
          </cell>
          <cell r="H1438" t="str">
            <v>PULCINIM</v>
          </cell>
          <cell r="I1438" t="str">
            <v>00265</v>
          </cell>
          <cell r="J1438" t="str">
            <v>03604357</v>
          </cell>
        </row>
        <row r="1439">
          <cell r="A1439">
            <v>3604960</v>
          </cell>
          <cell r="B1439" t="str">
            <v>CORAZZA</v>
          </cell>
          <cell r="C1439" t="str">
            <v>MATTEO</v>
          </cell>
          <cell r="D1439" t="str">
            <v>POLISPORTIVA DUEVILLE</v>
          </cell>
          <cell r="E1439">
            <v>0</v>
          </cell>
          <cell r="F1439">
            <v>2009</v>
          </cell>
          <cell r="G1439">
            <v>0</v>
          </cell>
          <cell r="H1439" t="str">
            <v>PULCINIM</v>
          </cell>
          <cell r="I1439" t="str">
            <v>00112</v>
          </cell>
          <cell r="J1439" t="str">
            <v>03604960</v>
          </cell>
        </row>
        <row r="1440">
          <cell r="A1440">
            <v>3603556</v>
          </cell>
          <cell r="B1440" t="str">
            <v>CORSO</v>
          </cell>
          <cell r="C1440" t="str">
            <v>FILIPPO</v>
          </cell>
          <cell r="D1440" t="str">
            <v>AMICI DELL'ATLETICA VICENZA</v>
          </cell>
          <cell r="E1440">
            <v>0</v>
          </cell>
          <cell r="F1440">
            <v>2010</v>
          </cell>
          <cell r="G1440">
            <v>0</v>
          </cell>
          <cell r="H1440" t="str">
            <v>PULCINIM</v>
          </cell>
          <cell r="I1440" t="str">
            <v>00265</v>
          </cell>
          <cell r="J1440" t="str">
            <v>03603556</v>
          </cell>
        </row>
        <row r="1441">
          <cell r="A1441">
            <v>3604478</v>
          </cell>
          <cell r="B1441" t="str">
            <v>DAL MASO</v>
          </cell>
          <cell r="C1441" t="str">
            <v>GIACOMO</v>
          </cell>
          <cell r="D1441" t="str">
            <v>POLISPORTIVA DUEVILLE</v>
          </cell>
          <cell r="E1441">
            <v>0</v>
          </cell>
          <cell r="F1441">
            <v>2009</v>
          </cell>
          <cell r="G1441">
            <v>0</v>
          </cell>
          <cell r="H1441" t="str">
            <v>PULCINIM</v>
          </cell>
          <cell r="I1441" t="str">
            <v>00112</v>
          </cell>
          <cell r="J1441" t="str">
            <v>03604478</v>
          </cell>
        </row>
        <row r="1442">
          <cell r="A1442">
            <v>3603612</v>
          </cell>
          <cell r="B1442" t="str">
            <v>DAL SANTO</v>
          </cell>
          <cell r="C1442" t="str">
            <v>GIOVANNI</v>
          </cell>
          <cell r="D1442" t="str">
            <v>U.S. SUMMANO</v>
          </cell>
          <cell r="E1442">
            <v>0</v>
          </cell>
          <cell r="F1442">
            <v>2010</v>
          </cell>
          <cell r="G1442">
            <v>0</v>
          </cell>
          <cell r="H1442" t="str">
            <v>PULCINIM</v>
          </cell>
          <cell r="I1442" t="str">
            <v>00137</v>
          </cell>
          <cell r="J1442" t="str">
            <v>03603612</v>
          </cell>
        </row>
        <row r="1443">
          <cell r="A1443">
            <v>3605774</v>
          </cell>
          <cell r="B1443" t="str">
            <v>DAL TOSO</v>
          </cell>
          <cell r="C1443" t="str">
            <v>MARCO</v>
          </cell>
          <cell r="D1443" t="str">
            <v>CSI ATLETICA COLLI BERICI A.S.D.</v>
          </cell>
          <cell r="E1443">
            <v>0</v>
          </cell>
          <cell r="F1443">
            <v>2009</v>
          </cell>
          <cell r="G1443">
            <v>0</v>
          </cell>
          <cell r="H1443" t="str">
            <v>PULCINIM</v>
          </cell>
          <cell r="I1443" t="str">
            <v>00070</v>
          </cell>
          <cell r="J1443" t="str">
            <v>03605774</v>
          </cell>
        </row>
        <row r="1444">
          <cell r="A1444">
            <v>3604750</v>
          </cell>
          <cell r="B1444" t="str">
            <v>DALLA COSTA</v>
          </cell>
          <cell r="C1444" t="str">
            <v>PIETRO</v>
          </cell>
          <cell r="D1444" t="str">
            <v>C.S.I. TEZZE SUL BRENTA</v>
          </cell>
          <cell r="E1444">
            <v>0</v>
          </cell>
          <cell r="F1444">
            <v>2011</v>
          </cell>
          <cell r="G1444">
            <v>0</v>
          </cell>
          <cell r="H1444" t="str">
            <v>PULCINIM</v>
          </cell>
          <cell r="I1444" t="str">
            <v>00134</v>
          </cell>
          <cell r="J1444" t="str">
            <v>03604750</v>
          </cell>
        </row>
        <row r="1445">
          <cell r="A1445">
            <v>3603668</v>
          </cell>
          <cell r="B1445" t="str">
            <v>DALLA VALLE</v>
          </cell>
          <cell r="C1445" t="str">
            <v>LORENZO</v>
          </cell>
          <cell r="D1445" t="str">
            <v>A.P.D. VALDAGNO</v>
          </cell>
          <cell r="E1445">
            <v>0</v>
          </cell>
          <cell r="F1445">
            <v>2009</v>
          </cell>
          <cell r="G1445">
            <v>0</v>
          </cell>
          <cell r="H1445" t="str">
            <v>PULCINIM</v>
          </cell>
          <cell r="I1445" t="str">
            <v>00135</v>
          </cell>
          <cell r="J1445" t="str">
            <v>03603668</v>
          </cell>
        </row>
        <row r="1446">
          <cell r="A1446">
            <v>3603613</v>
          </cell>
          <cell r="B1446" t="str">
            <v>DALLA VECCHIA</v>
          </cell>
          <cell r="C1446" t="str">
            <v>ANDREA</v>
          </cell>
          <cell r="D1446" t="str">
            <v>U.S. SUMMANO</v>
          </cell>
          <cell r="E1446">
            <v>0</v>
          </cell>
          <cell r="F1446">
            <v>2010</v>
          </cell>
          <cell r="G1446">
            <v>0</v>
          </cell>
          <cell r="H1446" t="str">
            <v>PULCINIM</v>
          </cell>
          <cell r="I1446" t="str">
            <v>00137</v>
          </cell>
          <cell r="J1446" t="str">
            <v>03603613</v>
          </cell>
        </row>
        <row r="1447">
          <cell r="A1447">
            <v>3606634</v>
          </cell>
          <cell r="B1447" t="str">
            <v>DE GIOVANNINI</v>
          </cell>
          <cell r="C1447" t="str">
            <v>GIOELE</v>
          </cell>
          <cell r="D1447" t="str">
            <v>AMICI DELL'ATLETICA VICENZA</v>
          </cell>
          <cell r="E1447">
            <v>0</v>
          </cell>
          <cell r="F1447">
            <v>2011</v>
          </cell>
          <cell r="G1447">
            <v>0</v>
          </cell>
          <cell r="H1447" t="str">
            <v>PULCINIM</v>
          </cell>
          <cell r="I1447" t="str">
            <v>00265</v>
          </cell>
          <cell r="J1447" t="str">
            <v>03606634</v>
          </cell>
        </row>
        <row r="1448">
          <cell r="A1448">
            <v>3607078</v>
          </cell>
          <cell r="B1448" t="str">
            <v>DE LORENZO</v>
          </cell>
          <cell r="C1448" t="str">
            <v>GABRIEL</v>
          </cell>
          <cell r="D1448" t="str">
            <v>AMICI DELL'ATLETICA VICENZA</v>
          </cell>
          <cell r="E1448">
            <v>0</v>
          </cell>
          <cell r="F1448">
            <v>2010</v>
          </cell>
          <cell r="G1448">
            <v>0</v>
          </cell>
          <cell r="H1448" t="str">
            <v>PULCINIM</v>
          </cell>
          <cell r="I1448" t="str">
            <v>00265</v>
          </cell>
          <cell r="J1448" t="str">
            <v>03607078</v>
          </cell>
        </row>
        <row r="1449">
          <cell r="A1449">
            <v>3602883</v>
          </cell>
          <cell r="B1449" t="str">
            <v>DE MARZO</v>
          </cell>
          <cell r="C1449" t="str">
            <v>ALESSANDRO</v>
          </cell>
          <cell r="D1449" t="str">
            <v>SPAZI VERDI</v>
          </cell>
          <cell r="E1449">
            <v>0</v>
          </cell>
          <cell r="F1449">
            <v>2009</v>
          </cell>
          <cell r="G1449">
            <v>0</v>
          </cell>
          <cell r="H1449" t="str">
            <v>PULCINIM</v>
          </cell>
          <cell r="I1449" t="str">
            <v>00298</v>
          </cell>
          <cell r="J1449" t="str">
            <v>03602883</v>
          </cell>
        </row>
        <row r="1450">
          <cell r="A1450">
            <v>3607023</v>
          </cell>
          <cell r="B1450" t="str">
            <v>DE ROSSI</v>
          </cell>
          <cell r="C1450" t="str">
            <v>GIOELE</v>
          </cell>
          <cell r="D1450" t="str">
            <v>SPAZI VERDI</v>
          </cell>
          <cell r="E1450">
            <v>0</v>
          </cell>
          <cell r="F1450">
            <v>2011</v>
          </cell>
          <cell r="G1450">
            <v>0</v>
          </cell>
          <cell r="H1450" t="str">
            <v>PULCINIM</v>
          </cell>
          <cell r="I1450" t="str">
            <v>00298</v>
          </cell>
          <cell r="J1450" t="str">
            <v>03607023</v>
          </cell>
        </row>
        <row r="1451">
          <cell r="A1451">
            <v>3604479</v>
          </cell>
          <cell r="B1451" t="str">
            <v>DECEMBRINO</v>
          </cell>
          <cell r="C1451" t="str">
            <v>DIEGO</v>
          </cell>
          <cell r="D1451" t="str">
            <v>POLISPORTIVA DUEVILLE</v>
          </cell>
          <cell r="E1451">
            <v>0</v>
          </cell>
          <cell r="F1451">
            <v>2010</v>
          </cell>
          <cell r="G1451">
            <v>0</v>
          </cell>
          <cell r="H1451" t="str">
            <v>PULCINIM</v>
          </cell>
          <cell r="I1451" t="str">
            <v>00112</v>
          </cell>
          <cell r="J1451" t="str">
            <v>03604479</v>
          </cell>
        </row>
        <row r="1452">
          <cell r="A1452">
            <v>3607659</v>
          </cell>
          <cell r="B1452" t="str">
            <v>DI PERNA</v>
          </cell>
          <cell r="C1452" t="str">
            <v>DOMENICO</v>
          </cell>
          <cell r="D1452" t="str">
            <v>RISORGIVE</v>
          </cell>
          <cell r="E1452">
            <v>0</v>
          </cell>
          <cell r="F1452">
            <v>2010</v>
          </cell>
          <cell r="G1452">
            <v>0</v>
          </cell>
          <cell r="H1452" t="str">
            <v>PULCINIM</v>
          </cell>
          <cell r="I1452" t="str">
            <v>00031</v>
          </cell>
          <cell r="J1452" t="str">
            <v>03607659</v>
          </cell>
        </row>
        <row r="1453">
          <cell r="A1453">
            <v>3606761</v>
          </cell>
          <cell r="B1453" t="str">
            <v>DIDONE'</v>
          </cell>
          <cell r="C1453" t="str">
            <v>ALESSANDRO</v>
          </cell>
          <cell r="D1453" t="str">
            <v>ATLETICA CALDOGNO '93</v>
          </cell>
          <cell r="E1453">
            <v>0</v>
          </cell>
          <cell r="F1453">
            <v>2010</v>
          </cell>
          <cell r="G1453">
            <v>0</v>
          </cell>
          <cell r="H1453" t="str">
            <v>PULCINIM</v>
          </cell>
          <cell r="I1453" t="str">
            <v>00129</v>
          </cell>
          <cell r="J1453" t="str">
            <v>03606761</v>
          </cell>
        </row>
        <row r="1454">
          <cell r="A1454">
            <v>3606913</v>
          </cell>
          <cell r="B1454" t="str">
            <v>DONI</v>
          </cell>
          <cell r="C1454" t="str">
            <v>MASSIMO</v>
          </cell>
          <cell r="D1454" t="str">
            <v>C.S.I. TEZZE SUL BRENTA</v>
          </cell>
          <cell r="E1454">
            <v>0</v>
          </cell>
          <cell r="F1454">
            <v>2012</v>
          </cell>
          <cell r="G1454">
            <v>0</v>
          </cell>
          <cell r="H1454" t="str">
            <v>PULCINIM</v>
          </cell>
          <cell r="I1454" t="str">
            <v>00134</v>
          </cell>
          <cell r="J1454" t="str">
            <v>03606913</v>
          </cell>
        </row>
        <row r="1455">
          <cell r="A1455">
            <v>3603230</v>
          </cell>
          <cell r="B1455" t="str">
            <v>DORIA</v>
          </cell>
          <cell r="C1455" t="str">
            <v>TOMMASO</v>
          </cell>
          <cell r="D1455" t="str">
            <v>ATLETICA TRISSINO</v>
          </cell>
          <cell r="E1455">
            <v>0</v>
          </cell>
          <cell r="F1455">
            <v>2011</v>
          </cell>
          <cell r="G1455">
            <v>0</v>
          </cell>
          <cell r="H1455" t="str">
            <v>PULCINIM</v>
          </cell>
          <cell r="I1455" t="str">
            <v>00230</v>
          </cell>
          <cell r="J1455" t="str">
            <v>03603230</v>
          </cell>
        </row>
        <row r="1456">
          <cell r="A1456">
            <v>3604806</v>
          </cell>
          <cell r="B1456" t="str">
            <v>EL ANSARI</v>
          </cell>
          <cell r="C1456" t="str">
            <v>ANWAR</v>
          </cell>
          <cell r="D1456" t="str">
            <v>POL. DIL. MONTECCHIO PRECALCINO</v>
          </cell>
          <cell r="E1456">
            <v>0</v>
          </cell>
          <cell r="F1456">
            <v>2011</v>
          </cell>
          <cell r="G1456">
            <v>0</v>
          </cell>
          <cell r="H1456" t="str">
            <v>PULCINIM</v>
          </cell>
          <cell r="I1456" t="str">
            <v>00004</v>
          </cell>
          <cell r="J1456" t="str">
            <v>03604806</v>
          </cell>
        </row>
        <row r="1457">
          <cell r="A1457">
            <v>3604480</v>
          </cell>
          <cell r="B1457" t="str">
            <v>FABRIS</v>
          </cell>
          <cell r="C1457" t="str">
            <v>SIMONE</v>
          </cell>
          <cell r="D1457" t="str">
            <v>POLISPORTIVA DUEVILLE</v>
          </cell>
          <cell r="E1457">
            <v>0</v>
          </cell>
          <cell r="F1457">
            <v>2009</v>
          </cell>
          <cell r="G1457">
            <v>0</v>
          </cell>
          <cell r="H1457" t="str">
            <v>PULCINIM</v>
          </cell>
          <cell r="I1457" t="str">
            <v>00112</v>
          </cell>
          <cell r="J1457" t="str">
            <v>03604480</v>
          </cell>
        </row>
        <row r="1458">
          <cell r="A1458">
            <v>3603337</v>
          </cell>
          <cell r="B1458" t="str">
            <v>FAEDO</v>
          </cell>
          <cell r="C1458" t="str">
            <v>MICHELE</v>
          </cell>
          <cell r="D1458" t="str">
            <v>ATLETICA VALCHIAMPO</v>
          </cell>
          <cell r="E1458">
            <v>0</v>
          </cell>
          <cell r="F1458">
            <v>2009</v>
          </cell>
          <cell r="G1458">
            <v>0</v>
          </cell>
          <cell r="H1458" t="str">
            <v>PULCINIM</v>
          </cell>
          <cell r="I1458" t="str">
            <v>00140</v>
          </cell>
          <cell r="J1458" t="str">
            <v>03603337</v>
          </cell>
        </row>
        <row r="1459">
          <cell r="A1459">
            <v>3604731</v>
          </cell>
          <cell r="B1459" t="str">
            <v>FERRARO</v>
          </cell>
          <cell r="C1459" t="str">
            <v>MATTIAS</v>
          </cell>
          <cell r="D1459" t="str">
            <v>C.S.I. TEZZE SUL BRENTA</v>
          </cell>
          <cell r="E1459">
            <v>0</v>
          </cell>
          <cell r="F1459">
            <v>2010</v>
          </cell>
          <cell r="G1459">
            <v>0</v>
          </cell>
          <cell r="H1459" t="str">
            <v>PULCINIM</v>
          </cell>
          <cell r="I1459" t="str">
            <v>00134</v>
          </cell>
          <cell r="J1459" t="str">
            <v>03604731</v>
          </cell>
        </row>
        <row r="1460">
          <cell r="A1460">
            <v>3604760</v>
          </cell>
          <cell r="B1460" t="str">
            <v>FERRONATO</v>
          </cell>
          <cell r="C1460" t="str">
            <v>PIETRO</v>
          </cell>
          <cell r="D1460" t="str">
            <v>C.S.I. TEZZE SUL BRENTA</v>
          </cell>
          <cell r="E1460">
            <v>0</v>
          </cell>
          <cell r="F1460">
            <v>2011</v>
          </cell>
          <cell r="G1460">
            <v>0</v>
          </cell>
          <cell r="H1460" t="str">
            <v>PULCINIM</v>
          </cell>
          <cell r="I1460" t="str">
            <v>00134</v>
          </cell>
          <cell r="J1460" t="str">
            <v>03604760</v>
          </cell>
        </row>
        <row r="1461">
          <cell r="A1461">
            <v>3607469</v>
          </cell>
          <cell r="B1461" t="str">
            <v>FINATO</v>
          </cell>
          <cell r="C1461" t="str">
            <v>RICCARDO</v>
          </cell>
          <cell r="D1461" t="str">
            <v>ATLETICA MONTECCHIO MAGGIORE</v>
          </cell>
          <cell r="E1461">
            <v>0</v>
          </cell>
          <cell r="F1461">
            <v>2011</v>
          </cell>
          <cell r="G1461">
            <v>0</v>
          </cell>
          <cell r="H1461" t="str">
            <v>PULCINIM</v>
          </cell>
          <cell r="I1461" t="str">
            <v>00346</v>
          </cell>
          <cell r="J1461" t="str">
            <v>03607469</v>
          </cell>
        </row>
        <row r="1462">
          <cell r="A1462">
            <v>3604481</v>
          </cell>
          <cell r="B1462" t="str">
            <v>FOGLIATO</v>
          </cell>
          <cell r="C1462" t="str">
            <v>NICOLA</v>
          </cell>
          <cell r="D1462" t="str">
            <v>POLISPORTIVA DUEVILLE</v>
          </cell>
          <cell r="E1462">
            <v>0</v>
          </cell>
          <cell r="F1462">
            <v>2010</v>
          </cell>
          <cell r="G1462">
            <v>0</v>
          </cell>
          <cell r="H1462" t="str">
            <v>PULCINIM</v>
          </cell>
          <cell r="I1462" t="str">
            <v>00112</v>
          </cell>
          <cell r="J1462" t="str">
            <v>03604481</v>
          </cell>
        </row>
        <row r="1463">
          <cell r="A1463">
            <v>3604952</v>
          </cell>
          <cell r="B1463" t="str">
            <v>FRANCESCHI</v>
          </cell>
          <cell r="C1463" t="str">
            <v>ANDREA</v>
          </cell>
          <cell r="D1463" t="str">
            <v>ATLETICA MONTECCHIO MAGGIORE</v>
          </cell>
          <cell r="E1463">
            <v>0</v>
          </cell>
          <cell r="F1463">
            <v>2010</v>
          </cell>
          <cell r="G1463">
            <v>0</v>
          </cell>
          <cell r="H1463" t="str">
            <v>PULCINIM</v>
          </cell>
          <cell r="I1463" t="str">
            <v>00346</v>
          </cell>
          <cell r="J1463" t="str">
            <v>03604952</v>
          </cell>
        </row>
        <row r="1464">
          <cell r="A1464">
            <v>3604733</v>
          </cell>
          <cell r="B1464" t="str">
            <v>GABORIN</v>
          </cell>
          <cell r="C1464" t="str">
            <v>ALBERTO</v>
          </cell>
          <cell r="D1464" t="str">
            <v>C.S.I. TEZZE SUL BRENTA</v>
          </cell>
          <cell r="E1464">
            <v>0</v>
          </cell>
          <cell r="F1464">
            <v>2009</v>
          </cell>
          <cell r="G1464">
            <v>0</v>
          </cell>
          <cell r="H1464" t="str">
            <v>PULCINIM</v>
          </cell>
          <cell r="I1464" t="str">
            <v>00134</v>
          </cell>
          <cell r="J1464" t="str">
            <v>03604733</v>
          </cell>
        </row>
        <row r="1465">
          <cell r="A1465">
            <v>3602886</v>
          </cell>
          <cell r="B1465" t="str">
            <v>GALVANIN</v>
          </cell>
          <cell r="C1465" t="str">
            <v>PIETRO</v>
          </cell>
          <cell r="D1465" t="str">
            <v>SPAZI VERDI</v>
          </cell>
          <cell r="E1465">
            <v>0</v>
          </cell>
          <cell r="F1465">
            <v>2009</v>
          </cell>
          <cell r="G1465">
            <v>0</v>
          </cell>
          <cell r="H1465" t="str">
            <v>PULCINIM</v>
          </cell>
          <cell r="I1465" t="str">
            <v>00298</v>
          </cell>
          <cell r="J1465" t="str">
            <v>03602886</v>
          </cell>
        </row>
        <row r="1466">
          <cell r="A1466">
            <v>3604963</v>
          </cell>
          <cell r="B1466" t="str">
            <v>GARDIN</v>
          </cell>
          <cell r="C1466" t="str">
            <v>MATTIA</v>
          </cell>
          <cell r="D1466" t="str">
            <v>POLISPORTIVA DUEVILLE</v>
          </cell>
          <cell r="E1466">
            <v>0</v>
          </cell>
          <cell r="F1466">
            <v>2010</v>
          </cell>
          <cell r="G1466">
            <v>0</v>
          </cell>
          <cell r="H1466" t="str">
            <v>PULCINIM</v>
          </cell>
          <cell r="I1466" t="str">
            <v>00112</v>
          </cell>
          <cell r="J1466" t="str">
            <v>03604963</v>
          </cell>
        </row>
        <row r="1467">
          <cell r="A1467">
            <v>3604965</v>
          </cell>
          <cell r="B1467" t="str">
            <v>GEMIERI</v>
          </cell>
          <cell r="C1467" t="str">
            <v>GABRIELE</v>
          </cell>
          <cell r="D1467" t="str">
            <v>POLISPORTIVA DUEVILLE</v>
          </cell>
          <cell r="E1467">
            <v>0</v>
          </cell>
          <cell r="F1467">
            <v>2009</v>
          </cell>
          <cell r="G1467">
            <v>0</v>
          </cell>
          <cell r="H1467" t="str">
            <v>PULCINIM</v>
          </cell>
          <cell r="I1467" t="str">
            <v>00112</v>
          </cell>
          <cell r="J1467" t="str">
            <v>03604965</v>
          </cell>
        </row>
        <row r="1468">
          <cell r="A1468">
            <v>3604482</v>
          </cell>
          <cell r="B1468" t="str">
            <v>GIORDANI</v>
          </cell>
          <cell r="C1468" t="str">
            <v>NICOLA</v>
          </cell>
          <cell r="D1468" t="str">
            <v>POLISPORTIVA DUEVILLE</v>
          </cell>
          <cell r="E1468">
            <v>0</v>
          </cell>
          <cell r="F1468">
            <v>2009</v>
          </cell>
          <cell r="G1468">
            <v>0</v>
          </cell>
          <cell r="H1468" t="str">
            <v>PULCINIM</v>
          </cell>
          <cell r="I1468" t="str">
            <v>00112</v>
          </cell>
          <cell r="J1468" t="str">
            <v>03604482</v>
          </cell>
        </row>
        <row r="1469">
          <cell r="A1469">
            <v>3603628</v>
          </cell>
          <cell r="B1469" t="str">
            <v>GIRARDELLO</v>
          </cell>
          <cell r="C1469" t="str">
            <v>ALBERTO</v>
          </cell>
          <cell r="D1469" t="str">
            <v>U.S. SUMMANO</v>
          </cell>
          <cell r="E1469">
            <v>0</v>
          </cell>
          <cell r="F1469">
            <v>2009</v>
          </cell>
          <cell r="G1469">
            <v>0</v>
          </cell>
          <cell r="H1469" t="str">
            <v>PULCINIM</v>
          </cell>
          <cell r="I1469" t="str">
            <v>00137</v>
          </cell>
          <cell r="J1469" t="str">
            <v>03603628</v>
          </cell>
        </row>
        <row r="1470">
          <cell r="A1470">
            <v>3604747</v>
          </cell>
          <cell r="B1470" t="str">
            <v>GNESOTTO</v>
          </cell>
          <cell r="C1470" t="str">
            <v>GIULIO</v>
          </cell>
          <cell r="D1470" t="str">
            <v>C.S.I. TEZZE SUL BRENTA</v>
          </cell>
          <cell r="E1470">
            <v>0</v>
          </cell>
          <cell r="F1470">
            <v>2009</v>
          </cell>
          <cell r="G1470">
            <v>0</v>
          </cell>
          <cell r="H1470" t="str">
            <v>PULCINIM</v>
          </cell>
          <cell r="I1470" t="str">
            <v>00134</v>
          </cell>
          <cell r="J1470" t="str">
            <v>03604747</v>
          </cell>
        </row>
        <row r="1471">
          <cell r="A1471">
            <v>3604499</v>
          </cell>
          <cell r="B1471" t="str">
            <v>GRAZIAN</v>
          </cell>
          <cell r="C1471" t="str">
            <v>YARI</v>
          </cell>
          <cell r="D1471" t="str">
            <v>POL. DIL. MONTECCHIO PRECALCINO</v>
          </cell>
          <cell r="E1471">
            <v>0</v>
          </cell>
          <cell r="F1471">
            <v>2011</v>
          </cell>
          <cell r="G1471">
            <v>0</v>
          </cell>
          <cell r="H1471" t="str">
            <v>PULCINIM</v>
          </cell>
          <cell r="I1471" t="str">
            <v>00004</v>
          </cell>
          <cell r="J1471" t="str">
            <v>03604499</v>
          </cell>
        </row>
        <row r="1472">
          <cell r="A1472">
            <v>3602504</v>
          </cell>
          <cell r="B1472" t="str">
            <v>GREGGIO</v>
          </cell>
          <cell r="C1472" t="str">
            <v>LEONARDO</v>
          </cell>
          <cell r="D1472" t="str">
            <v>ATLETICA UNION CREAZZO A.S.D.</v>
          </cell>
          <cell r="E1472">
            <v>0</v>
          </cell>
          <cell r="F1472">
            <v>2011</v>
          </cell>
          <cell r="G1472">
            <v>0</v>
          </cell>
          <cell r="H1472" t="str">
            <v>PULCINIM</v>
          </cell>
          <cell r="I1472" t="str">
            <v>00101</v>
          </cell>
          <cell r="J1472" t="str">
            <v>03602504</v>
          </cell>
        </row>
        <row r="1473">
          <cell r="A1473">
            <v>3604483</v>
          </cell>
          <cell r="B1473" t="str">
            <v>GROLLA</v>
          </cell>
          <cell r="C1473" t="str">
            <v>GIACOMO</v>
          </cell>
          <cell r="D1473" t="str">
            <v>POLISPORTIVA DUEVILLE</v>
          </cell>
          <cell r="E1473">
            <v>0</v>
          </cell>
          <cell r="F1473">
            <v>2010</v>
          </cell>
          <cell r="G1473">
            <v>0</v>
          </cell>
          <cell r="H1473" t="str">
            <v>PULCINIM</v>
          </cell>
          <cell r="I1473" t="str">
            <v>00112</v>
          </cell>
          <cell r="J1473" t="str">
            <v>03604483</v>
          </cell>
        </row>
        <row r="1474">
          <cell r="A1474">
            <v>3604735</v>
          </cell>
          <cell r="B1474" t="str">
            <v>GROSSELE</v>
          </cell>
          <cell r="C1474" t="str">
            <v>MARCO</v>
          </cell>
          <cell r="D1474" t="str">
            <v>C.S.I. TEZZE SUL BRENTA</v>
          </cell>
          <cell r="E1474">
            <v>0</v>
          </cell>
          <cell r="F1474">
            <v>2010</v>
          </cell>
          <cell r="G1474">
            <v>0</v>
          </cell>
          <cell r="H1474" t="str">
            <v>PULCINIM</v>
          </cell>
          <cell r="I1474" t="str">
            <v>00134</v>
          </cell>
          <cell r="J1474" t="str">
            <v>03604735</v>
          </cell>
        </row>
        <row r="1475">
          <cell r="A1475">
            <v>3603650</v>
          </cell>
          <cell r="B1475" t="str">
            <v>GROTTO</v>
          </cell>
          <cell r="C1475" t="str">
            <v>TOMMASO</v>
          </cell>
          <cell r="D1475" t="str">
            <v>U.S. SUMMANO</v>
          </cell>
          <cell r="E1475">
            <v>0</v>
          </cell>
          <cell r="F1475">
            <v>2011</v>
          </cell>
          <cell r="G1475">
            <v>0</v>
          </cell>
          <cell r="H1475" t="str">
            <v>PULCINIM</v>
          </cell>
          <cell r="I1475" t="str">
            <v>00137</v>
          </cell>
          <cell r="J1475" t="str">
            <v>03603650</v>
          </cell>
        </row>
        <row r="1476">
          <cell r="A1476">
            <v>3603753</v>
          </cell>
          <cell r="B1476" t="str">
            <v>GUADAGNIN</v>
          </cell>
          <cell r="C1476" t="str">
            <v>GIOELE</v>
          </cell>
          <cell r="D1476" t="str">
            <v>SPAZI VERDI</v>
          </cell>
          <cell r="E1476">
            <v>0</v>
          </cell>
          <cell r="F1476">
            <v>2011</v>
          </cell>
          <cell r="G1476">
            <v>0</v>
          </cell>
          <cell r="H1476" t="str">
            <v>PULCINIM</v>
          </cell>
          <cell r="I1476" t="str">
            <v>00298</v>
          </cell>
          <cell r="J1476" t="str">
            <v>03603753</v>
          </cell>
        </row>
        <row r="1477">
          <cell r="A1477">
            <v>3604736</v>
          </cell>
          <cell r="B1477" t="str">
            <v>GUSELLA</v>
          </cell>
          <cell r="C1477" t="str">
            <v>THOMAS EMANUELE</v>
          </cell>
          <cell r="D1477" t="str">
            <v>C.S.I. TEZZE SUL BRENTA</v>
          </cell>
          <cell r="E1477">
            <v>0</v>
          </cell>
          <cell r="F1477">
            <v>2009</v>
          </cell>
          <cell r="G1477">
            <v>0</v>
          </cell>
          <cell r="H1477" t="str">
            <v>PULCINIM</v>
          </cell>
          <cell r="I1477" t="str">
            <v>00134</v>
          </cell>
          <cell r="J1477" t="str">
            <v>03604736</v>
          </cell>
        </row>
        <row r="1478">
          <cell r="A1478">
            <v>3604143</v>
          </cell>
          <cell r="B1478" t="str">
            <v>HOTI</v>
          </cell>
          <cell r="C1478" t="str">
            <v>ALBATRINT</v>
          </cell>
          <cell r="D1478" t="str">
            <v>C.S.I. TEZZE SUL BRENTA</v>
          </cell>
          <cell r="E1478">
            <v>0</v>
          </cell>
          <cell r="F1478">
            <v>2009</v>
          </cell>
          <cell r="G1478">
            <v>0</v>
          </cell>
          <cell r="H1478" t="str">
            <v>PULCINIM</v>
          </cell>
          <cell r="I1478" t="str">
            <v>00134</v>
          </cell>
          <cell r="J1478" t="str">
            <v>03604143</v>
          </cell>
        </row>
        <row r="1479">
          <cell r="A1479">
            <v>3604762</v>
          </cell>
          <cell r="B1479" t="str">
            <v>LIMONE</v>
          </cell>
          <cell r="C1479" t="str">
            <v>ENRICO</v>
          </cell>
          <cell r="D1479" t="str">
            <v>C.S.I. TEZZE SUL BRENTA</v>
          </cell>
          <cell r="E1479">
            <v>0</v>
          </cell>
          <cell r="F1479">
            <v>2009</v>
          </cell>
          <cell r="G1479">
            <v>0</v>
          </cell>
          <cell r="H1479" t="str">
            <v>PULCINIM</v>
          </cell>
          <cell r="I1479" t="str">
            <v>00134</v>
          </cell>
          <cell r="J1479" t="str">
            <v>03604762</v>
          </cell>
        </row>
        <row r="1480">
          <cell r="A1480">
            <v>3603571</v>
          </cell>
          <cell r="B1480" t="str">
            <v>LONGHI</v>
          </cell>
          <cell r="C1480" t="str">
            <v>ANDREA</v>
          </cell>
          <cell r="D1480" t="str">
            <v>AMICI DELL'ATLETICA VICENZA</v>
          </cell>
          <cell r="E1480">
            <v>0</v>
          </cell>
          <cell r="F1480">
            <v>2009</v>
          </cell>
          <cell r="G1480">
            <v>0</v>
          </cell>
          <cell r="H1480" t="str">
            <v>PULCINIM</v>
          </cell>
          <cell r="I1480" t="str">
            <v>00265</v>
          </cell>
          <cell r="J1480" t="str">
            <v>03603571</v>
          </cell>
        </row>
        <row r="1481">
          <cell r="A1481">
            <v>3603698</v>
          </cell>
          <cell r="B1481" t="str">
            <v>LORA</v>
          </cell>
          <cell r="C1481" t="str">
            <v>CHRISTIAN</v>
          </cell>
          <cell r="D1481" t="str">
            <v>A.P.D. VALDAGNO</v>
          </cell>
          <cell r="E1481">
            <v>0</v>
          </cell>
          <cell r="F1481">
            <v>2010</v>
          </cell>
          <cell r="G1481">
            <v>0</v>
          </cell>
          <cell r="H1481" t="str">
            <v>PULCINIM</v>
          </cell>
          <cell r="I1481" t="str">
            <v>00135</v>
          </cell>
          <cell r="J1481" t="str">
            <v>03603698</v>
          </cell>
        </row>
        <row r="1482">
          <cell r="A1482">
            <v>3603697</v>
          </cell>
          <cell r="B1482" t="str">
            <v>LORA</v>
          </cell>
          <cell r="C1482" t="str">
            <v>GIACOMO</v>
          </cell>
          <cell r="D1482" t="str">
            <v>A.P.D. VALDAGNO</v>
          </cell>
          <cell r="E1482">
            <v>0</v>
          </cell>
          <cell r="F1482">
            <v>2009</v>
          </cell>
          <cell r="G1482">
            <v>0</v>
          </cell>
          <cell r="H1482" t="str">
            <v>PULCINIM</v>
          </cell>
          <cell r="I1482" t="str">
            <v>00135</v>
          </cell>
          <cell r="J1482" t="str">
            <v>03603697</v>
          </cell>
        </row>
        <row r="1483">
          <cell r="A1483">
            <v>3606764</v>
          </cell>
          <cell r="B1483" t="str">
            <v>MACY</v>
          </cell>
          <cell r="C1483" t="str">
            <v>TRISTAN TYLER</v>
          </cell>
          <cell r="D1483" t="str">
            <v>ATLETICA CALDOGNO '93</v>
          </cell>
          <cell r="E1483">
            <v>0</v>
          </cell>
          <cell r="F1483">
            <v>2010</v>
          </cell>
          <cell r="G1483">
            <v>0</v>
          </cell>
          <cell r="H1483" t="str">
            <v>PULCINIM</v>
          </cell>
          <cell r="I1483" t="str">
            <v>00129</v>
          </cell>
          <cell r="J1483" t="str">
            <v>03606764</v>
          </cell>
        </row>
        <row r="1484">
          <cell r="A1484">
            <v>3604039</v>
          </cell>
          <cell r="B1484" t="str">
            <v>MANFRE'</v>
          </cell>
          <cell r="C1484" t="str">
            <v>MICHELE</v>
          </cell>
          <cell r="D1484" t="str">
            <v>AMICI DELL'ATLETICA VICENZA</v>
          </cell>
          <cell r="E1484">
            <v>0</v>
          </cell>
          <cell r="F1484">
            <v>2011</v>
          </cell>
          <cell r="G1484">
            <v>0</v>
          </cell>
          <cell r="H1484" t="str">
            <v>PULCINIM</v>
          </cell>
          <cell r="I1484" t="str">
            <v>00265</v>
          </cell>
          <cell r="J1484" t="str">
            <v>03604039</v>
          </cell>
        </row>
        <row r="1485">
          <cell r="A1485">
            <v>3604966</v>
          </cell>
          <cell r="B1485" t="str">
            <v>MANUZZATO</v>
          </cell>
          <cell r="C1485" t="str">
            <v>ALEX</v>
          </cell>
          <cell r="D1485" t="str">
            <v>POLISPORTIVA DUEVILLE</v>
          </cell>
          <cell r="E1485">
            <v>0</v>
          </cell>
          <cell r="F1485">
            <v>2010</v>
          </cell>
          <cell r="G1485">
            <v>0</v>
          </cell>
          <cell r="H1485" t="str">
            <v>PULCINIM</v>
          </cell>
          <cell r="I1485" t="str">
            <v>00112</v>
          </cell>
          <cell r="J1485" t="str">
            <v>03604966</v>
          </cell>
        </row>
        <row r="1486">
          <cell r="A1486">
            <v>3605189</v>
          </cell>
          <cell r="B1486" t="str">
            <v>MARINI</v>
          </cell>
          <cell r="C1486" t="str">
            <v>TOMMASO</v>
          </cell>
          <cell r="D1486" t="str">
            <v>ATLETICA MONTECCHIO MAGGIORE</v>
          </cell>
          <cell r="E1486">
            <v>0</v>
          </cell>
          <cell r="F1486">
            <v>2012</v>
          </cell>
          <cell r="G1486">
            <v>0</v>
          </cell>
          <cell r="H1486" t="str">
            <v>PULCINIM</v>
          </cell>
          <cell r="I1486" t="str">
            <v>00346</v>
          </cell>
          <cell r="J1486" t="str">
            <v>03605189</v>
          </cell>
        </row>
        <row r="1487">
          <cell r="A1487">
            <v>3604309</v>
          </cell>
          <cell r="B1487" t="str">
            <v>MASCIA</v>
          </cell>
          <cell r="C1487" t="str">
            <v>RICCARDO</v>
          </cell>
          <cell r="D1487" t="str">
            <v>AMICI DELL'ATLETICA VICENZA</v>
          </cell>
          <cell r="E1487">
            <v>0</v>
          </cell>
          <cell r="F1487">
            <v>2010</v>
          </cell>
          <cell r="G1487">
            <v>0</v>
          </cell>
          <cell r="H1487" t="str">
            <v>PULCINIM</v>
          </cell>
          <cell r="I1487" t="str">
            <v>00265</v>
          </cell>
          <cell r="J1487" t="str">
            <v>03604309</v>
          </cell>
        </row>
        <row r="1488">
          <cell r="A1488">
            <v>3603893</v>
          </cell>
          <cell r="B1488" t="str">
            <v>MASOCCO</v>
          </cell>
          <cell r="C1488" t="str">
            <v>ALESSIO</v>
          </cell>
          <cell r="D1488" t="str">
            <v>ATLETICA CALDOGNO '93</v>
          </cell>
          <cell r="E1488">
            <v>0</v>
          </cell>
          <cell r="F1488">
            <v>2009</v>
          </cell>
          <cell r="G1488">
            <v>0</v>
          </cell>
          <cell r="H1488" t="str">
            <v>PULCINIM</v>
          </cell>
          <cell r="I1488" t="str">
            <v>00129</v>
          </cell>
          <cell r="J1488" t="str">
            <v>03603893</v>
          </cell>
        </row>
        <row r="1489">
          <cell r="A1489">
            <v>3603254</v>
          </cell>
          <cell r="B1489" t="str">
            <v>MASSIGNANI</v>
          </cell>
          <cell r="C1489" t="str">
            <v>FRANCESCO</v>
          </cell>
          <cell r="D1489" t="str">
            <v>ATLETICA TRISSINO</v>
          </cell>
          <cell r="E1489">
            <v>0</v>
          </cell>
          <cell r="F1489">
            <v>2010</v>
          </cell>
          <cell r="G1489">
            <v>0</v>
          </cell>
          <cell r="H1489" t="str">
            <v>PULCINIM</v>
          </cell>
          <cell r="I1489" t="str">
            <v>00230</v>
          </cell>
          <cell r="J1489" t="str">
            <v>03603254</v>
          </cell>
        </row>
        <row r="1490">
          <cell r="A1490">
            <v>3603578</v>
          </cell>
          <cell r="B1490" t="str">
            <v>MAZZARO</v>
          </cell>
          <cell r="C1490" t="str">
            <v>VALENTINO</v>
          </cell>
          <cell r="D1490" t="str">
            <v>AMICI DELL'ATLETICA VICENZA</v>
          </cell>
          <cell r="E1490">
            <v>0</v>
          </cell>
          <cell r="F1490">
            <v>2009</v>
          </cell>
          <cell r="G1490">
            <v>0</v>
          </cell>
          <cell r="H1490" t="str">
            <v>PULCINIM</v>
          </cell>
          <cell r="I1490" t="str">
            <v>00265</v>
          </cell>
          <cell r="J1490" t="str">
            <v>03603578</v>
          </cell>
        </row>
        <row r="1491">
          <cell r="A1491">
            <v>3606382</v>
          </cell>
          <cell r="B1491" t="str">
            <v>MENEGHINI</v>
          </cell>
          <cell r="C1491" t="str">
            <v>SIMONE</v>
          </cell>
          <cell r="D1491" t="str">
            <v>POL. DIL. MONTECCHIO PRECALCINO</v>
          </cell>
          <cell r="E1491">
            <v>0</v>
          </cell>
          <cell r="F1491">
            <v>2009</v>
          </cell>
          <cell r="G1491">
            <v>0</v>
          </cell>
          <cell r="H1491" t="str">
            <v>PULCINIM</v>
          </cell>
          <cell r="I1491" t="str">
            <v>00004</v>
          </cell>
          <cell r="J1491" t="str">
            <v>03606382</v>
          </cell>
        </row>
        <row r="1492">
          <cell r="A1492">
            <v>3604759</v>
          </cell>
          <cell r="B1492" t="str">
            <v>MIOTTI</v>
          </cell>
          <cell r="C1492" t="str">
            <v>CHRISTIAN</v>
          </cell>
          <cell r="D1492" t="str">
            <v>C.S.I. TEZZE SUL BRENTA</v>
          </cell>
          <cell r="E1492">
            <v>0</v>
          </cell>
          <cell r="F1492">
            <v>2011</v>
          </cell>
          <cell r="G1492">
            <v>0</v>
          </cell>
          <cell r="H1492" t="str">
            <v>PULCINIM</v>
          </cell>
          <cell r="I1492" t="str">
            <v>00134</v>
          </cell>
          <cell r="J1492" t="str">
            <v>03604759</v>
          </cell>
        </row>
        <row r="1493">
          <cell r="A1493">
            <v>3605779</v>
          </cell>
          <cell r="B1493" t="str">
            <v>MULLAH</v>
          </cell>
          <cell r="C1493" t="str">
            <v>NIJAM</v>
          </cell>
          <cell r="D1493" t="str">
            <v>CSI ATLETICA COLLI BERICI A.S.D.</v>
          </cell>
          <cell r="E1493">
            <v>0</v>
          </cell>
          <cell r="F1493">
            <v>2009</v>
          </cell>
          <cell r="G1493">
            <v>0</v>
          </cell>
          <cell r="H1493" t="str">
            <v>PULCINIM</v>
          </cell>
          <cell r="I1493" t="str">
            <v>00070</v>
          </cell>
          <cell r="J1493" t="str">
            <v>03605779</v>
          </cell>
        </row>
        <row r="1494">
          <cell r="A1494">
            <v>3607321</v>
          </cell>
          <cell r="B1494" t="str">
            <v>MUNARI</v>
          </cell>
          <cell r="C1494" t="str">
            <v>ALESSANDRO</v>
          </cell>
          <cell r="D1494" t="str">
            <v>AMICI DELL'ATLETICA VICENZA</v>
          </cell>
          <cell r="E1494">
            <v>0</v>
          </cell>
          <cell r="F1494">
            <v>2012</v>
          </cell>
          <cell r="G1494">
            <v>0</v>
          </cell>
          <cell r="H1494" t="str">
            <v>PULCINIM</v>
          </cell>
          <cell r="I1494" t="str">
            <v>00265</v>
          </cell>
          <cell r="J1494" t="str">
            <v>03607321</v>
          </cell>
        </row>
        <row r="1495">
          <cell r="A1495">
            <v>3603359</v>
          </cell>
          <cell r="B1495" t="str">
            <v>NEGRIN</v>
          </cell>
          <cell r="C1495" t="str">
            <v>ALBERTO</v>
          </cell>
          <cell r="D1495" t="str">
            <v>ATLETICA VALCHIAMPO</v>
          </cell>
          <cell r="E1495">
            <v>0</v>
          </cell>
          <cell r="F1495">
            <v>2009</v>
          </cell>
          <cell r="G1495">
            <v>0</v>
          </cell>
          <cell r="H1495" t="str">
            <v>PULCINIM</v>
          </cell>
          <cell r="I1495" t="str">
            <v>00140</v>
          </cell>
          <cell r="J1495" t="str">
            <v>03603359</v>
          </cell>
        </row>
        <row r="1496">
          <cell r="A1496">
            <v>3604485</v>
          </cell>
          <cell r="B1496" t="str">
            <v>NICOLARDI</v>
          </cell>
          <cell r="C1496" t="str">
            <v>RICCARDO</v>
          </cell>
          <cell r="D1496" t="str">
            <v>POLISPORTIVA DUEVILLE</v>
          </cell>
          <cell r="E1496">
            <v>0</v>
          </cell>
          <cell r="F1496">
            <v>2010</v>
          </cell>
          <cell r="G1496">
            <v>0</v>
          </cell>
          <cell r="H1496" t="str">
            <v>PULCINIM</v>
          </cell>
          <cell r="I1496" t="str">
            <v>00112</v>
          </cell>
          <cell r="J1496" t="str">
            <v>03604485</v>
          </cell>
        </row>
        <row r="1497">
          <cell r="A1497">
            <v>3604486</v>
          </cell>
          <cell r="B1497" t="str">
            <v>NOVELLO</v>
          </cell>
          <cell r="C1497" t="str">
            <v>MATTEO</v>
          </cell>
          <cell r="D1497" t="str">
            <v>POLISPORTIVA DUEVILLE</v>
          </cell>
          <cell r="E1497">
            <v>0</v>
          </cell>
          <cell r="F1497">
            <v>2010</v>
          </cell>
          <cell r="G1497">
            <v>0</v>
          </cell>
          <cell r="H1497" t="str">
            <v>PULCINIM</v>
          </cell>
          <cell r="I1497" t="str">
            <v>00112</v>
          </cell>
          <cell r="J1497" t="str">
            <v>03604486</v>
          </cell>
        </row>
        <row r="1498">
          <cell r="A1498">
            <v>3604420</v>
          </cell>
          <cell r="B1498" t="str">
            <v>OCCINI</v>
          </cell>
          <cell r="C1498" t="str">
            <v>MATTIA</v>
          </cell>
          <cell r="D1498" t="str">
            <v>POLISPORTIVA SALF ALTOPADOVANA</v>
          </cell>
          <cell r="E1498">
            <v>0</v>
          </cell>
          <cell r="F1498">
            <v>2010</v>
          </cell>
          <cell r="G1498">
            <v>0</v>
          </cell>
          <cell r="H1498" t="str">
            <v>PULCINIM</v>
          </cell>
          <cell r="I1498" t="str">
            <v>00145</v>
          </cell>
          <cell r="J1498" t="str">
            <v>03604420</v>
          </cell>
        </row>
        <row r="1499">
          <cell r="A1499">
            <v>3604967</v>
          </cell>
          <cell r="B1499" t="str">
            <v>ORIPOLI</v>
          </cell>
          <cell r="C1499" t="str">
            <v>LORENZO</v>
          </cell>
          <cell r="D1499" t="str">
            <v>POLISPORTIVA DUEVILLE</v>
          </cell>
          <cell r="E1499">
            <v>0</v>
          </cell>
          <cell r="F1499">
            <v>2009</v>
          </cell>
          <cell r="G1499">
            <v>0</v>
          </cell>
          <cell r="H1499" t="str">
            <v>PULCINIM</v>
          </cell>
          <cell r="I1499" t="str">
            <v>00112</v>
          </cell>
          <cell r="J1499" t="str">
            <v>03604967</v>
          </cell>
        </row>
        <row r="1500">
          <cell r="A1500">
            <v>3602524</v>
          </cell>
          <cell r="B1500" t="str">
            <v>PAGANIN</v>
          </cell>
          <cell r="C1500" t="str">
            <v>MARCO</v>
          </cell>
          <cell r="D1500" t="str">
            <v>ATLETICA UNION CREAZZO A.S.D.</v>
          </cell>
          <cell r="E1500">
            <v>0</v>
          </cell>
          <cell r="F1500">
            <v>2010</v>
          </cell>
          <cell r="G1500">
            <v>0</v>
          </cell>
          <cell r="H1500" t="str">
            <v>PULCINIM</v>
          </cell>
          <cell r="I1500" t="str">
            <v>00101</v>
          </cell>
          <cell r="J1500" t="str">
            <v>03602524</v>
          </cell>
        </row>
        <row r="1501">
          <cell r="A1501">
            <v>3603579</v>
          </cell>
          <cell r="B1501" t="str">
            <v>PAPPACODA</v>
          </cell>
          <cell r="C1501" t="str">
            <v>FILIPPO</v>
          </cell>
          <cell r="D1501" t="str">
            <v>AMICI DELL'ATLETICA VICENZA</v>
          </cell>
          <cell r="E1501">
            <v>0</v>
          </cell>
          <cell r="F1501">
            <v>2010</v>
          </cell>
          <cell r="G1501">
            <v>0</v>
          </cell>
          <cell r="H1501" t="str">
            <v>PULCINIM</v>
          </cell>
          <cell r="I1501" t="str">
            <v>00265</v>
          </cell>
          <cell r="J1501" t="str">
            <v>03603579</v>
          </cell>
        </row>
        <row r="1502">
          <cell r="A1502">
            <v>3604743</v>
          </cell>
          <cell r="B1502" t="str">
            <v>PAROLIN</v>
          </cell>
          <cell r="C1502" t="str">
            <v>MATTIA</v>
          </cell>
          <cell r="D1502" t="str">
            <v>C.S.I. TEZZE SUL BRENTA</v>
          </cell>
          <cell r="E1502">
            <v>0</v>
          </cell>
          <cell r="F1502">
            <v>2009</v>
          </cell>
          <cell r="G1502">
            <v>0</v>
          </cell>
          <cell r="H1502" t="str">
            <v>PULCINIM</v>
          </cell>
          <cell r="I1502" t="str">
            <v>00134</v>
          </cell>
          <cell r="J1502" t="str">
            <v>03604743</v>
          </cell>
        </row>
        <row r="1503">
          <cell r="A1503">
            <v>3603212</v>
          </cell>
          <cell r="B1503" t="str">
            <v>PERONI</v>
          </cell>
          <cell r="C1503" t="str">
            <v>GEREMIA</v>
          </cell>
          <cell r="D1503" t="str">
            <v>POL. DIL. MONTECCHIO PRECALCINO</v>
          </cell>
          <cell r="E1503">
            <v>0</v>
          </cell>
          <cell r="F1503">
            <v>2011</v>
          </cell>
          <cell r="G1503">
            <v>0</v>
          </cell>
          <cell r="H1503" t="str">
            <v>PULCINIM</v>
          </cell>
          <cell r="I1503" t="str">
            <v>00004</v>
          </cell>
          <cell r="J1503" t="str">
            <v>03603212</v>
          </cell>
        </row>
        <row r="1504">
          <cell r="A1504">
            <v>3604573</v>
          </cell>
          <cell r="B1504" t="str">
            <v>PETUCCO</v>
          </cell>
          <cell r="C1504" t="str">
            <v>ELIA</v>
          </cell>
          <cell r="D1504" t="str">
            <v>AMICI DELL'ATLETICA VICENZA</v>
          </cell>
          <cell r="E1504">
            <v>0</v>
          </cell>
          <cell r="F1504">
            <v>2012</v>
          </cell>
          <cell r="G1504">
            <v>0</v>
          </cell>
          <cell r="H1504" t="str">
            <v>PULCINIM</v>
          </cell>
          <cell r="I1504" t="str">
            <v>00265</v>
          </cell>
          <cell r="J1504" t="str">
            <v>03604573</v>
          </cell>
        </row>
        <row r="1505">
          <cell r="A1505">
            <v>3605782</v>
          </cell>
          <cell r="B1505" t="str">
            <v>PIAZZO</v>
          </cell>
          <cell r="C1505" t="str">
            <v>MASSIMO</v>
          </cell>
          <cell r="D1505" t="str">
            <v>CSI ATLETICA COLLI BERICI A.S.D.</v>
          </cell>
          <cell r="E1505">
            <v>0</v>
          </cell>
          <cell r="F1505">
            <v>2009</v>
          </cell>
          <cell r="G1505">
            <v>0</v>
          </cell>
          <cell r="H1505" t="str">
            <v>PULCINIM</v>
          </cell>
          <cell r="I1505" t="str">
            <v>00070</v>
          </cell>
          <cell r="J1505" t="str">
            <v>03605782</v>
          </cell>
        </row>
        <row r="1506">
          <cell r="A1506">
            <v>3602292</v>
          </cell>
          <cell r="B1506" t="str">
            <v>PICCOLI</v>
          </cell>
          <cell r="C1506" t="str">
            <v>SIMONE</v>
          </cell>
          <cell r="D1506" t="str">
            <v>POL. DIL. MONTECCHIO PRECALCINO</v>
          </cell>
          <cell r="E1506">
            <v>0</v>
          </cell>
          <cell r="F1506">
            <v>2011</v>
          </cell>
          <cell r="G1506">
            <v>0</v>
          </cell>
          <cell r="H1506" t="str">
            <v>PULCINIM</v>
          </cell>
          <cell r="I1506" t="str">
            <v>00004</v>
          </cell>
          <cell r="J1506" t="str">
            <v>03602292</v>
          </cell>
        </row>
        <row r="1507">
          <cell r="A1507">
            <v>3604971</v>
          </cell>
          <cell r="B1507" t="str">
            <v>PICHIERRI</v>
          </cell>
          <cell r="C1507" t="str">
            <v>EMANUELE</v>
          </cell>
          <cell r="D1507" t="str">
            <v>POLISPORTIVA DUEVILLE</v>
          </cell>
          <cell r="E1507">
            <v>0</v>
          </cell>
          <cell r="F1507">
            <v>2009</v>
          </cell>
          <cell r="G1507">
            <v>0</v>
          </cell>
          <cell r="H1507" t="str">
            <v>PULCINIM</v>
          </cell>
          <cell r="I1507" t="str">
            <v>00112</v>
          </cell>
          <cell r="J1507" t="str">
            <v>03604971</v>
          </cell>
        </row>
        <row r="1508">
          <cell r="A1508">
            <v>3606765</v>
          </cell>
          <cell r="B1508" t="str">
            <v>PIGATO</v>
          </cell>
          <cell r="C1508" t="str">
            <v>NICOLO'</v>
          </cell>
          <cell r="D1508" t="str">
            <v>ATLETICA CALDOGNO '93</v>
          </cell>
          <cell r="E1508">
            <v>0</v>
          </cell>
          <cell r="F1508">
            <v>2011</v>
          </cell>
          <cell r="G1508">
            <v>0</v>
          </cell>
          <cell r="H1508" t="str">
            <v>PULCINIM</v>
          </cell>
          <cell r="I1508" t="str">
            <v>00129</v>
          </cell>
          <cell r="J1508" t="str">
            <v>03606765</v>
          </cell>
        </row>
        <row r="1509">
          <cell r="A1509">
            <v>3603585</v>
          </cell>
          <cell r="B1509" t="str">
            <v>RADOSEVIC</v>
          </cell>
          <cell r="C1509" t="str">
            <v>ANDJELA</v>
          </cell>
          <cell r="D1509" t="str">
            <v>AMICI DELL'ATLETICA VICENZA</v>
          </cell>
          <cell r="E1509">
            <v>0</v>
          </cell>
          <cell r="F1509">
            <v>2009</v>
          </cell>
          <cell r="G1509">
            <v>0</v>
          </cell>
          <cell r="H1509" t="str">
            <v>PULCINIM</v>
          </cell>
          <cell r="I1509" t="str">
            <v>00265</v>
          </cell>
          <cell r="J1509" t="str">
            <v>03603585</v>
          </cell>
        </row>
        <row r="1510">
          <cell r="A1510">
            <v>3603586</v>
          </cell>
          <cell r="B1510" t="str">
            <v>RANZOLIN</v>
          </cell>
          <cell r="C1510" t="str">
            <v>PIETRO</v>
          </cell>
          <cell r="D1510" t="str">
            <v>AMICI DELL'ATLETICA VICENZA</v>
          </cell>
          <cell r="E1510">
            <v>0</v>
          </cell>
          <cell r="F1510">
            <v>2009</v>
          </cell>
          <cell r="G1510">
            <v>0</v>
          </cell>
          <cell r="H1510" t="str">
            <v>PULCINIM</v>
          </cell>
          <cell r="I1510" t="str">
            <v>00265</v>
          </cell>
          <cell r="J1510" t="str">
            <v>03603586</v>
          </cell>
        </row>
        <row r="1511">
          <cell r="A1511">
            <v>3604488</v>
          </cell>
          <cell r="B1511" t="str">
            <v>RIGHETTO</v>
          </cell>
          <cell r="C1511" t="str">
            <v>DAVIDE</v>
          </cell>
          <cell r="D1511" t="str">
            <v>POLISPORTIVA DUEVILLE</v>
          </cell>
          <cell r="E1511">
            <v>0</v>
          </cell>
          <cell r="F1511">
            <v>2009</v>
          </cell>
          <cell r="G1511">
            <v>0</v>
          </cell>
          <cell r="H1511" t="str">
            <v>PULCINIM</v>
          </cell>
          <cell r="I1511" t="str">
            <v>00112</v>
          </cell>
          <cell r="J1511" t="str">
            <v>03604488</v>
          </cell>
        </row>
        <row r="1512">
          <cell r="A1512">
            <v>3604972</v>
          </cell>
          <cell r="B1512" t="str">
            <v>RIGHI</v>
          </cell>
          <cell r="C1512" t="str">
            <v>ALESSANDRO</v>
          </cell>
          <cell r="D1512" t="str">
            <v>POLISPORTIVA DUEVILLE</v>
          </cell>
          <cell r="E1512">
            <v>0</v>
          </cell>
          <cell r="F1512">
            <v>2009</v>
          </cell>
          <cell r="G1512">
            <v>0</v>
          </cell>
          <cell r="H1512" t="str">
            <v>PULCINIM</v>
          </cell>
          <cell r="I1512" t="str">
            <v>00112</v>
          </cell>
          <cell r="J1512" t="str">
            <v>03604972</v>
          </cell>
        </row>
        <row r="1513">
          <cell r="A1513">
            <v>3604489</v>
          </cell>
          <cell r="B1513" t="str">
            <v>RODELLA</v>
          </cell>
          <cell r="C1513" t="str">
            <v>NICOLO'</v>
          </cell>
          <cell r="D1513" t="str">
            <v>POLISPORTIVA DUEVILLE</v>
          </cell>
          <cell r="E1513">
            <v>0</v>
          </cell>
          <cell r="F1513">
            <v>2010</v>
          </cell>
          <cell r="G1513">
            <v>0</v>
          </cell>
          <cell r="H1513" t="str">
            <v>PULCINIM</v>
          </cell>
          <cell r="I1513" t="str">
            <v>00112</v>
          </cell>
          <cell r="J1513" t="str">
            <v>03604489</v>
          </cell>
        </row>
        <row r="1514">
          <cell r="A1514">
            <v>3606766</v>
          </cell>
          <cell r="B1514" t="str">
            <v>RONCONI</v>
          </cell>
          <cell r="C1514" t="str">
            <v>ZENO</v>
          </cell>
          <cell r="D1514" t="str">
            <v>ATLETICA CALDOGNO '93</v>
          </cell>
          <cell r="E1514">
            <v>0</v>
          </cell>
          <cell r="F1514">
            <v>2011</v>
          </cell>
          <cell r="G1514">
            <v>0</v>
          </cell>
          <cell r="H1514" t="str">
            <v>PULCINIM</v>
          </cell>
          <cell r="I1514" t="str">
            <v>00129</v>
          </cell>
          <cell r="J1514" t="str">
            <v>03606766</v>
          </cell>
        </row>
        <row r="1515">
          <cell r="A1515">
            <v>3603623</v>
          </cell>
          <cell r="B1515" t="str">
            <v>RUDELLA</v>
          </cell>
          <cell r="C1515" t="str">
            <v>DAVIDE</v>
          </cell>
          <cell r="D1515" t="str">
            <v>U.S. SUMMANO</v>
          </cell>
          <cell r="E1515">
            <v>0</v>
          </cell>
          <cell r="F1515">
            <v>2010</v>
          </cell>
          <cell r="G1515">
            <v>0</v>
          </cell>
          <cell r="H1515" t="str">
            <v>PULCINIM</v>
          </cell>
          <cell r="I1515" t="str">
            <v>00137</v>
          </cell>
          <cell r="J1515" t="str">
            <v>03603623</v>
          </cell>
        </row>
        <row r="1516">
          <cell r="A1516">
            <v>3606617</v>
          </cell>
          <cell r="B1516" t="str">
            <v>SALOV</v>
          </cell>
          <cell r="C1516" t="str">
            <v>MARIAN STOYANOV</v>
          </cell>
          <cell r="D1516" t="str">
            <v>POLISPORTIVA SALF ALTOPADOVANA</v>
          </cell>
          <cell r="E1516">
            <v>0</v>
          </cell>
          <cell r="F1516">
            <v>2009</v>
          </cell>
          <cell r="G1516">
            <v>0</v>
          </cell>
          <cell r="H1516" t="str">
            <v>PULCINIM</v>
          </cell>
          <cell r="I1516" t="str">
            <v>00145</v>
          </cell>
          <cell r="J1516" t="str">
            <v>03606617</v>
          </cell>
        </row>
        <row r="1517">
          <cell r="A1517">
            <v>3606515</v>
          </cell>
          <cell r="B1517" t="str">
            <v>SALVATO</v>
          </cell>
          <cell r="C1517" t="str">
            <v>ANDREA</v>
          </cell>
          <cell r="D1517" t="str">
            <v>AMICI DELL'ATLETICA VICENZA</v>
          </cell>
          <cell r="E1517">
            <v>0</v>
          </cell>
          <cell r="F1517">
            <v>2010</v>
          </cell>
          <cell r="G1517">
            <v>0</v>
          </cell>
          <cell r="H1517" t="str">
            <v>PULCINIM</v>
          </cell>
          <cell r="I1517" t="str">
            <v>00265</v>
          </cell>
          <cell r="J1517" t="str">
            <v>03606515</v>
          </cell>
        </row>
        <row r="1518">
          <cell r="A1518">
            <v>3603200</v>
          </cell>
          <cell r="B1518" t="str">
            <v>SALVATO</v>
          </cell>
          <cell r="C1518" t="str">
            <v>SIMONE</v>
          </cell>
          <cell r="D1518" t="str">
            <v>AMICI DELL'ATLETICA VICENZA</v>
          </cell>
          <cell r="E1518">
            <v>0</v>
          </cell>
          <cell r="F1518">
            <v>2011</v>
          </cell>
          <cell r="G1518">
            <v>0</v>
          </cell>
          <cell r="H1518" t="str">
            <v>PULCINIM</v>
          </cell>
          <cell r="I1518" t="str">
            <v>00265</v>
          </cell>
          <cell r="J1518" t="str">
            <v>03603200</v>
          </cell>
        </row>
        <row r="1519">
          <cell r="A1519">
            <v>3602312</v>
          </cell>
          <cell r="B1519" t="str">
            <v>SARESIN</v>
          </cell>
          <cell r="C1519" t="str">
            <v>LEONARDO</v>
          </cell>
          <cell r="D1519" t="str">
            <v>POL. DIL. MONTECCHIO PRECALCINO</v>
          </cell>
          <cell r="E1519">
            <v>0</v>
          </cell>
          <cell r="F1519">
            <v>2010</v>
          </cell>
          <cell r="G1519">
            <v>0</v>
          </cell>
          <cell r="H1519" t="str">
            <v>PULCINIM</v>
          </cell>
          <cell r="I1519" t="str">
            <v>00004</v>
          </cell>
          <cell r="J1519" t="str">
            <v>03602312</v>
          </cell>
        </row>
        <row r="1520">
          <cell r="A1520">
            <v>3603589</v>
          </cell>
          <cell r="B1520" t="str">
            <v>SARTORI</v>
          </cell>
          <cell r="C1520" t="str">
            <v>FRANCESCO</v>
          </cell>
          <cell r="D1520" t="str">
            <v>AMICI DELL'ATLETICA VICENZA</v>
          </cell>
          <cell r="E1520">
            <v>0</v>
          </cell>
          <cell r="F1520">
            <v>2009</v>
          </cell>
          <cell r="G1520">
            <v>0</v>
          </cell>
          <cell r="H1520" t="str">
            <v>PULCINIM</v>
          </cell>
          <cell r="I1520" t="str">
            <v>00265</v>
          </cell>
          <cell r="J1520" t="str">
            <v>03603589</v>
          </cell>
        </row>
        <row r="1521">
          <cell r="A1521">
            <v>3604749</v>
          </cell>
          <cell r="B1521" t="str">
            <v>SCATTOLA</v>
          </cell>
          <cell r="C1521" t="str">
            <v>GIULIO</v>
          </cell>
          <cell r="D1521" t="str">
            <v>C.S.I. TEZZE SUL BRENTA</v>
          </cell>
          <cell r="E1521">
            <v>0</v>
          </cell>
          <cell r="F1521">
            <v>2012</v>
          </cell>
          <cell r="G1521">
            <v>0</v>
          </cell>
          <cell r="H1521" t="str">
            <v>PULCINIM</v>
          </cell>
          <cell r="I1521" t="str">
            <v>00134</v>
          </cell>
          <cell r="J1521" t="str">
            <v>03604749</v>
          </cell>
        </row>
        <row r="1522">
          <cell r="A1522">
            <v>3604742</v>
          </cell>
          <cell r="B1522" t="str">
            <v>SCATTOLA</v>
          </cell>
          <cell r="C1522" t="str">
            <v>LORENZO</v>
          </cell>
          <cell r="D1522" t="str">
            <v>C.S.I. TEZZE SUL BRENTA</v>
          </cell>
          <cell r="E1522">
            <v>0</v>
          </cell>
          <cell r="F1522">
            <v>2009</v>
          </cell>
          <cell r="G1522">
            <v>0</v>
          </cell>
          <cell r="H1522" t="str">
            <v>PULCINIM</v>
          </cell>
          <cell r="I1522" t="str">
            <v>00134</v>
          </cell>
          <cell r="J1522" t="str">
            <v>03604742</v>
          </cell>
        </row>
        <row r="1523">
          <cell r="A1523">
            <v>3603634</v>
          </cell>
          <cell r="B1523" t="str">
            <v>SCORTEGAGNA</v>
          </cell>
          <cell r="C1523" t="str">
            <v>TOMMASO GIOVANNI</v>
          </cell>
          <cell r="D1523" t="str">
            <v>U.S. SUMMANO</v>
          </cell>
          <cell r="E1523">
            <v>0</v>
          </cell>
          <cell r="F1523">
            <v>2010</v>
          </cell>
          <cell r="G1523">
            <v>0</v>
          </cell>
          <cell r="H1523" t="str">
            <v>PULCINIM</v>
          </cell>
          <cell r="I1523" t="str">
            <v>00137</v>
          </cell>
          <cell r="J1523" t="str">
            <v>03603634</v>
          </cell>
        </row>
        <row r="1524">
          <cell r="A1524">
            <v>3604679</v>
          </cell>
          <cell r="B1524" t="str">
            <v>SECCO</v>
          </cell>
          <cell r="C1524" t="str">
            <v>ETTORE</v>
          </cell>
          <cell r="D1524" t="str">
            <v>ATLETICA UNION CREAZZO A.S.D.</v>
          </cell>
          <cell r="E1524">
            <v>0</v>
          </cell>
          <cell r="F1524">
            <v>2011</v>
          </cell>
          <cell r="G1524">
            <v>0</v>
          </cell>
          <cell r="H1524" t="str">
            <v>PULCINIM</v>
          </cell>
          <cell r="I1524" t="str">
            <v>00101</v>
          </cell>
          <cell r="J1524" t="str">
            <v>03604679</v>
          </cell>
        </row>
        <row r="1525">
          <cell r="A1525">
            <v>3604491</v>
          </cell>
          <cell r="B1525" t="str">
            <v>SELVATICO</v>
          </cell>
          <cell r="C1525" t="str">
            <v>PIETRO</v>
          </cell>
          <cell r="D1525" t="str">
            <v>POLISPORTIVA DUEVILLE</v>
          </cell>
          <cell r="E1525">
            <v>0</v>
          </cell>
          <cell r="F1525">
            <v>2010</v>
          </cell>
          <cell r="G1525">
            <v>0</v>
          </cell>
          <cell r="H1525" t="str">
            <v>PULCINIM</v>
          </cell>
          <cell r="I1525" t="str">
            <v>00112</v>
          </cell>
          <cell r="J1525" t="str">
            <v>03604491</v>
          </cell>
        </row>
        <row r="1526">
          <cell r="A1526">
            <v>3603202</v>
          </cell>
          <cell r="B1526" t="str">
            <v>SIMIONI</v>
          </cell>
          <cell r="C1526" t="str">
            <v>ACHILLE</v>
          </cell>
          <cell r="D1526" t="str">
            <v>AMICI DELL'ATLETICA VICENZA</v>
          </cell>
          <cell r="E1526">
            <v>0</v>
          </cell>
          <cell r="F1526">
            <v>2009</v>
          </cell>
          <cell r="G1526">
            <v>0</v>
          </cell>
          <cell r="H1526" t="str">
            <v>PULCINIM</v>
          </cell>
          <cell r="I1526" t="str">
            <v>00265</v>
          </cell>
          <cell r="J1526" t="str">
            <v>03603202</v>
          </cell>
        </row>
        <row r="1527">
          <cell r="A1527">
            <v>3604492</v>
          </cell>
          <cell r="B1527" t="str">
            <v>STELLA</v>
          </cell>
          <cell r="C1527" t="str">
            <v>MATTIA</v>
          </cell>
          <cell r="D1527" t="str">
            <v>POLISPORTIVA DUEVILLE</v>
          </cell>
          <cell r="E1527">
            <v>0</v>
          </cell>
          <cell r="F1527">
            <v>2009</v>
          </cell>
          <cell r="G1527">
            <v>0</v>
          </cell>
          <cell r="H1527" t="str">
            <v>PULCINIM</v>
          </cell>
          <cell r="I1527" t="str">
            <v>00112</v>
          </cell>
          <cell r="J1527" t="str">
            <v>03604492</v>
          </cell>
        </row>
        <row r="1528">
          <cell r="A1528">
            <v>3603204</v>
          </cell>
          <cell r="B1528" t="str">
            <v>STERCHELE</v>
          </cell>
          <cell r="C1528" t="str">
            <v>MATTIA</v>
          </cell>
          <cell r="D1528" t="str">
            <v>AMICI DELL'ATLETICA VICENZA</v>
          </cell>
          <cell r="E1528">
            <v>0</v>
          </cell>
          <cell r="F1528">
            <v>2011</v>
          </cell>
          <cell r="G1528">
            <v>0</v>
          </cell>
          <cell r="H1528" t="str">
            <v>PULCINIM</v>
          </cell>
          <cell r="I1528" t="str">
            <v>00265</v>
          </cell>
          <cell r="J1528" t="str">
            <v>03603204</v>
          </cell>
        </row>
        <row r="1529">
          <cell r="A1529">
            <v>3607025</v>
          </cell>
          <cell r="B1529" t="str">
            <v>TESSARO</v>
          </cell>
          <cell r="C1529" t="str">
            <v>ETTORE</v>
          </cell>
          <cell r="D1529" t="str">
            <v>SPAZI VERDI</v>
          </cell>
          <cell r="E1529">
            <v>0</v>
          </cell>
          <cell r="F1529">
            <v>2010</v>
          </cell>
          <cell r="G1529">
            <v>0</v>
          </cell>
          <cell r="H1529" t="str">
            <v>PULCINIM</v>
          </cell>
          <cell r="I1529" t="str">
            <v>00298</v>
          </cell>
          <cell r="J1529" t="str">
            <v>03607025</v>
          </cell>
        </row>
        <row r="1530">
          <cell r="A1530">
            <v>3602548</v>
          </cell>
          <cell r="B1530" t="str">
            <v>TOMMASIN</v>
          </cell>
          <cell r="C1530" t="str">
            <v>FEDERICO</v>
          </cell>
          <cell r="D1530" t="str">
            <v>ATLETICA UNION CREAZZO A.S.D.</v>
          </cell>
          <cell r="E1530">
            <v>0</v>
          </cell>
          <cell r="F1530">
            <v>2010</v>
          </cell>
          <cell r="G1530">
            <v>0</v>
          </cell>
          <cell r="H1530" t="str">
            <v>PULCINIM</v>
          </cell>
          <cell r="I1530" t="str">
            <v>00101</v>
          </cell>
          <cell r="J1530" t="str">
            <v>03602548</v>
          </cell>
        </row>
        <row r="1531">
          <cell r="A1531">
            <v>3604974</v>
          </cell>
          <cell r="B1531" t="str">
            <v>TONIOLO</v>
          </cell>
          <cell r="C1531" t="str">
            <v>MASSIMO</v>
          </cell>
          <cell r="D1531" t="str">
            <v>POLISPORTIVA DUEVILLE</v>
          </cell>
          <cell r="E1531">
            <v>0</v>
          </cell>
          <cell r="F1531">
            <v>2011</v>
          </cell>
          <cell r="G1531">
            <v>0</v>
          </cell>
          <cell r="H1531" t="str">
            <v>PULCINIM</v>
          </cell>
          <cell r="I1531" t="str">
            <v>00112</v>
          </cell>
          <cell r="J1531" t="str">
            <v>03604974</v>
          </cell>
        </row>
        <row r="1532">
          <cell r="A1532">
            <v>3603652</v>
          </cell>
          <cell r="B1532" t="str">
            <v>TONIOLO</v>
          </cell>
          <cell r="C1532" t="str">
            <v>ZENO</v>
          </cell>
          <cell r="D1532" t="str">
            <v>U.S. SUMMANO</v>
          </cell>
          <cell r="E1532">
            <v>0</v>
          </cell>
          <cell r="F1532">
            <v>2010</v>
          </cell>
          <cell r="G1532">
            <v>0</v>
          </cell>
          <cell r="H1532" t="str">
            <v>PULCINIM</v>
          </cell>
          <cell r="I1532" t="str">
            <v>00137</v>
          </cell>
          <cell r="J1532" t="str">
            <v>03603652</v>
          </cell>
        </row>
        <row r="1533">
          <cell r="A1533">
            <v>3604969</v>
          </cell>
          <cell r="B1533" t="str">
            <v>TRENTIN</v>
          </cell>
          <cell r="C1533" t="str">
            <v>RUDY</v>
          </cell>
          <cell r="D1533" t="str">
            <v>POLISPORTIVA DUEVILLE</v>
          </cell>
          <cell r="E1533">
            <v>0</v>
          </cell>
          <cell r="F1533">
            <v>2011</v>
          </cell>
          <cell r="G1533">
            <v>0</v>
          </cell>
          <cell r="H1533" t="str">
            <v>PULCINIM</v>
          </cell>
          <cell r="I1533" t="str">
            <v>00112</v>
          </cell>
          <cell r="J1533" t="str">
            <v>03604969</v>
          </cell>
        </row>
        <row r="1534">
          <cell r="A1534">
            <v>3604970</v>
          </cell>
          <cell r="B1534" t="str">
            <v>TREVISAN</v>
          </cell>
          <cell r="C1534" t="str">
            <v>MARCO</v>
          </cell>
          <cell r="D1534" t="str">
            <v>POLISPORTIVA DUEVILLE</v>
          </cell>
          <cell r="E1534">
            <v>0</v>
          </cell>
          <cell r="F1534">
            <v>2010</v>
          </cell>
          <cell r="G1534">
            <v>0</v>
          </cell>
          <cell r="H1534" t="str">
            <v>PULCINIM</v>
          </cell>
          <cell r="I1534" t="str">
            <v>00112</v>
          </cell>
          <cell r="J1534" t="str">
            <v>03604970</v>
          </cell>
        </row>
        <row r="1535">
          <cell r="A1535">
            <v>3604494</v>
          </cell>
          <cell r="B1535" t="str">
            <v>TREVISAN</v>
          </cell>
          <cell r="C1535" t="str">
            <v>MATTEO</v>
          </cell>
          <cell r="D1535" t="str">
            <v>POLISPORTIVA DUEVILLE</v>
          </cell>
          <cell r="E1535">
            <v>0</v>
          </cell>
          <cell r="F1535">
            <v>2010</v>
          </cell>
          <cell r="G1535">
            <v>0</v>
          </cell>
          <cell r="H1535" t="str">
            <v>PULCINIM</v>
          </cell>
          <cell r="I1535" t="str">
            <v>00112</v>
          </cell>
          <cell r="J1535" t="str">
            <v>03604494</v>
          </cell>
        </row>
        <row r="1536">
          <cell r="A1536">
            <v>3603635</v>
          </cell>
          <cell r="B1536" t="str">
            <v>VALENTE</v>
          </cell>
          <cell r="C1536" t="str">
            <v>IGOR</v>
          </cell>
          <cell r="D1536" t="str">
            <v>U.S. SUMMANO</v>
          </cell>
          <cell r="E1536">
            <v>0</v>
          </cell>
          <cell r="F1536">
            <v>2009</v>
          </cell>
          <cell r="G1536">
            <v>0</v>
          </cell>
          <cell r="H1536" t="str">
            <v>PULCINIM</v>
          </cell>
          <cell r="I1536" t="str">
            <v>00137</v>
          </cell>
          <cell r="J1536" t="str">
            <v>03603635</v>
          </cell>
        </row>
        <row r="1537">
          <cell r="A1537">
            <v>3603205</v>
          </cell>
          <cell r="B1537" t="str">
            <v>VIERO</v>
          </cell>
          <cell r="C1537" t="str">
            <v>GIOVANNI</v>
          </cell>
          <cell r="D1537" t="str">
            <v>AMICI DELL'ATLETICA VICENZA</v>
          </cell>
          <cell r="E1537">
            <v>0</v>
          </cell>
          <cell r="F1537">
            <v>2012</v>
          </cell>
          <cell r="G1537">
            <v>0</v>
          </cell>
          <cell r="H1537" t="str">
            <v>PULCINIM</v>
          </cell>
          <cell r="I1537" t="str">
            <v>00265</v>
          </cell>
          <cell r="J1537" t="str">
            <v>03603205</v>
          </cell>
        </row>
        <row r="1538">
          <cell r="A1538">
            <v>3604976</v>
          </cell>
          <cell r="B1538" t="str">
            <v>VISONA'</v>
          </cell>
          <cell r="C1538" t="str">
            <v>ELIA</v>
          </cell>
          <cell r="D1538" t="str">
            <v>POLISPORTIVA DUEVILLE</v>
          </cell>
          <cell r="E1538">
            <v>0</v>
          </cell>
          <cell r="F1538">
            <v>2011</v>
          </cell>
          <cell r="G1538">
            <v>0</v>
          </cell>
          <cell r="H1538" t="str">
            <v>PULCINIM</v>
          </cell>
          <cell r="I1538" t="str">
            <v>00112</v>
          </cell>
          <cell r="J1538" t="str">
            <v>03604976</v>
          </cell>
        </row>
        <row r="1539">
          <cell r="A1539">
            <v>3604497</v>
          </cell>
          <cell r="B1539" t="str">
            <v>XAUSA</v>
          </cell>
          <cell r="C1539" t="str">
            <v>MARCO</v>
          </cell>
          <cell r="D1539" t="str">
            <v>POLISPORTIVA DUEVILLE</v>
          </cell>
          <cell r="E1539">
            <v>0</v>
          </cell>
          <cell r="F1539">
            <v>2010</v>
          </cell>
          <cell r="G1539">
            <v>0</v>
          </cell>
          <cell r="H1539" t="str">
            <v>PULCINIM</v>
          </cell>
          <cell r="I1539" t="str">
            <v>00112</v>
          </cell>
          <cell r="J1539" t="str">
            <v>03604497</v>
          </cell>
        </row>
        <row r="1540">
          <cell r="A1540">
            <v>3604502</v>
          </cell>
          <cell r="B1540" t="str">
            <v>XOMPERO</v>
          </cell>
          <cell r="C1540" t="str">
            <v>THOMAS</v>
          </cell>
          <cell r="D1540" t="str">
            <v>POL. DIL. MONTECCHIO PRECALCINO</v>
          </cell>
          <cell r="E1540">
            <v>0</v>
          </cell>
          <cell r="F1540">
            <v>2011</v>
          </cell>
          <cell r="G1540">
            <v>0</v>
          </cell>
          <cell r="H1540" t="str">
            <v>PULCINIM</v>
          </cell>
          <cell r="I1540" t="str">
            <v>00004</v>
          </cell>
          <cell r="J1540" t="str">
            <v>03604502</v>
          </cell>
        </row>
        <row r="1541">
          <cell r="A1541">
            <v>3606916</v>
          </cell>
          <cell r="B1541" t="str">
            <v>ZARPELLON</v>
          </cell>
          <cell r="C1541" t="str">
            <v>FRANCESCO GIOVANNI</v>
          </cell>
          <cell r="D1541" t="str">
            <v>C.S.I. TEZZE SUL BRENTA</v>
          </cell>
          <cell r="E1541">
            <v>0</v>
          </cell>
          <cell r="F1541">
            <v>2011</v>
          </cell>
          <cell r="G1541">
            <v>0</v>
          </cell>
          <cell r="H1541" t="str">
            <v>PULCINIM</v>
          </cell>
          <cell r="I1541" t="str">
            <v>00134</v>
          </cell>
          <cell r="J1541" t="str">
            <v>03606916</v>
          </cell>
        </row>
        <row r="1542">
          <cell r="A1542">
            <v>3602910</v>
          </cell>
          <cell r="B1542" t="str">
            <v>ZEN</v>
          </cell>
          <cell r="C1542" t="str">
            <v>MATTEO</v>
          </cell>
          <cell r="D1542" t="str">
            <v>SPAZI VERDI</v>
          </cell>
          <cell r="E1542">
            <v>0</v>
          </cell>
          <cell r="F1542">
            <v>2010</v>
          </cell>
          <cell r="G1542">
            <v>0</v>
          </cell>
          <cell r="H1542" t="str">
            <v>PULCINIM</v>
          </cell>
          <cell r="I1542" t="str">
            <v>00298</v>
          </cell>
          <cell r="J1542" t="str">
            <v>03602910</v>
          </cell>
        </row>
        <row r="1543">
          <cell r="A1543">
            <v>3607647</v>
          </cell>
          <cell r="B1543" t="str">
            <v>ZILIOTTO</v>
          </cell>
          <cell r="C1543" t="str">
            <v>GIOELE</v>
          </cell>
          <cell r="D1543" t="str">
            <v>ATLETICA CALDOGNO '93</v>
          </cell>
          <cell r="E1543">
            <v>0</v>
          </cell>
          <cell r="F1543">
            <v>2010</v>
          </cell>
          <cell r="G1543">
            <v>0</v>
          </cell>
          <cell r="H1543" t="str">
            <v>PULCINIM</v>
          </cell>
          <cell r="I1543" t="str">
            <v>00129</v>
          </cell>
          <cell r="J1543" t="str">
            <v>03607647</v>
          </cell>
        </row>
        <row r="1544">
          <cell r="A1544">
            <v>3602911</v>
          </cell>
          <cell r="B1544" t="str">
            <v>ZONCHEDDU</v>
          </cell>
          <cell r="C1544" t="str">
            <v>MATTIA</v>
          </cell>
          <cell r="D1544" t="str">
            <v>SPAZI VERDI</v>
          </cell>
          <cell r="E1544">
            <v>0</v>
          </cell>
          <cell r="F1544">
            <v>2011</v>
          </cell>
          <cell r="G1544">
            <v>0</v>
          </cell>
          <cell r="H1544" t="str">
            <v>PULCINIM</v>
          </cell>
          <cell r="I1544" t="str">
            <v>00298</v>
          </cell>
          <cell r="J1544" t="str">
            <v>03602911</v>
          </cell>
        </row>
        <row r="1545">
          <cell r="A1545">
            <v>3602626</v>
          </cell>
          <cell r="B1545" t="str">
            <v>ZORZETTO</v>
          </cell>
          <cell r="C1545" t="str">
            <v>FILIPPO</v>
          </cell>
          <cell r="D1545" t="str">
            <v>ATLETICA MONTECCHIO MAGGIORE</v>
          </cell>
          <cell r="E1545">
            <v>0</v>
          </cell>
          <cell r="F1545">
            <v>2010</v>
          </cell>
          <cell r="G1545">
            <v>0</v>
          </cell>
          <cell r="H1545" t="str">
            <v>PULCINIM</v>
          </cell>
          <cell r="I1545" t="str">
            <v>00346</v>
          </cell>
          <cell r="J1545" t="str">
            <v>03602626</v>
          </cell>
        </row>
        <row r="1546">
          <cell r="A1546">
            <v>3603631</v>
          </cell>
          <cell r="B1546" t="str">
            <v>ZORZI</v>
          </cell>
          <cell r="C1546" t="str">
            <v>MICHAEL</v>
          </cell>
          <cell r="D1546" t="str">
            <v>U.S. SUMMANO</v>
          </cell>
          <cell r="E1546">
            <v>0</v>
          </cell>
          <cell r="F1546">
            <v>2009</v>
          </cell>
          <cell r="G1546">
            <v>0</v>
          </cell>
          <cell r="H1546" t="str">
            <v>PULCINIM</v>
          </cell>
          <cell r="I1546" t="str">
            <v>00137</v>
          </cell>
          <cell r="J1546" t="str">
            <v>03603631</v>
          </cell>
        </row>
        <row r="1547">
          <cell r="A1547">
            <v>3607237</v>
          </cell>
          <cell r="B1547" t="str">
            <v>ZUCCONI</v>
          </cell>
          <cell r="C1547" t="str">
            <v>MARTINA</v>
          </cell>
          <cell r="D1547" t="str">
            <v>AMICI DELL'ATLETICA VICENZA</v>
          </cell>
          <cell r="E1547">
            <v>0</v>
          </cell>
          <cell r="F1547">
            <v>2012</v>
          </cell>
          <cell r="G1547">
            <v>0</v>
          </cell>
          <cell r="H1547" t="str">
            <v>PULCINIM</v>
          </cell>
          <cell r="I1547" t="str">
            <v>00265</v>
          </cell>
          <cell r="J1547" t="str">
            <v>03607237</v>
          </cell>
        </row>
        <row r="1548">
          <cell r="A1548">
            <v>3603841</v>
          </cell>
          <cell r="B1548" t="str">
            <v>ADAMO</v>
          </cell>
          <cell r="C1548" t="str">
            <v>MARTINA</v>
          </cell>
          <cell r="D1548" t="str">
            <v>ATLETICA CALDOGNO '93</v>
          </cell>
          <cell r="E1548">
            <v>0</v>
          </cell>
          <cell r="F1548">
            <v>2006</v>
          </cell>
          <cell r="G1548">
            <v>0</v>
          </cell>
          <cell r="H1548" t="str">
            <v>RF</v>
          </cell>
          <cell r="I1548" t="str">
            <v>00129</v>
          </cell>
          <cell r="J1548" t="str">
            <v>03603841</v>
          </cell>
        </row>
        <row r="1549">
          <cell r="A1549">
            <v>3604191</v>
          </cell>
          <cell r="B1549" t="str">
            <v>AIT ALI</v>
          </cell>
          <cell r="C1549" t="str">
            <v>SARA</v>
          </cell>
          <cell r="D1549" t="str">
            <v>CSI ATLETICA COLLI BERICI A.S.D.</v>
          </cell>
          <cell r="E1549">
            <v>0</v>
          </cell>
          <cell r="F1549">
            <v>2005</v>
          </cell>
          <cell r="G1549">
            <v>0</v>
          </cell>
          <cell r="H1549" t="str">
            <v>RF</v>
          </cell>
          <cell r="I1549" t="str">
            <v>00070</v>
          </cell>
          <cell r="J1549" t="str">
            <v>03604191</v>
          </cell>
        </row>
        <row r="1550">
          <cell r="A1550">
            <v>3602436</v>
          </cell>
          <cell r="B1550" t="str">
            <v>ALBA</v>
          </cell>
          <cell r="C1550" t="str">
            <v>SARA</v>
          </cell>
          <cell r="D1550" t="str">
            <v>ATLETICA UNION CREAZZO A.S.D.</v>
          </cell>
          <cell r="E1550">
            <v>0</v>
          </cell>
          <cell r="F1550">
            <v>2006</v>
          </cell>
          <cell r="G1550">
            <v>0</v>
          </cell>
          <cell r="H1550" t="str">
            <v>RF</v>
          </cell>
          <cell r="I1550" t="str">
            <v>00101</v>
          </cell>
          <cell r="J1550" t="str">
            <v>03602436</v>
          </cell>
        </row>
        <row r="1551">
          <cell r="A1551">
            <v>3604108</v>
          </cell>
          <cell r="B1551" t="str">
            <v>ALCIDE</v>
          </cell>
          <cell r="C1551" t="str">
            <v>ANNA</v>
          </cell>
          <cell r="D1551" t="str">
            <v>POLISPORTIVA DUEVILLE</v>
          </cell>
          <cell r="E1551">
            <v>0</v>
          </cell>
          <cell r="F1551">
            <v>2005</v>
          </cell>
          <cell r="G1551">
            <v>0</v>
          </cell>
          <cell r="H1551" t="str">
            <v>RF</v>
          </cell>
          <cell r="I1551" t="str">
            <v>00112</v>
          </cell>
          <cell r="J1551" t="str">
            <v>03604108</v>
          </cell>
        </row>
        <row r="1552">
          <cell r="A1552">
            <v>3604879</v>
          </cell>
          <cell r="B1552" t="str">
            <v>ALESSI</v>
          </cell>
          <cell r="C1552" t="str">
            <v>MADDALENA</v>
          </cell>
          <cell r="D1552" t="str">
            <v>POLISPORTIVA SALF ALTOPADOVANA</v>
          </cell>
          <cell r="E1552">
            <v>0</v>
          </cell>
          <cell r="F1552">
            <v>2005</v>
          </cell>
          <cell r="G1552">
            <v>0</v>
          </cell>
          <cell r="H1552" t="str">
            <v>RF</v>
          </cell>
          <cell r="I1552" t="str">
            <v>00145</v>
          </cell>
          <cell r="J1552" t="str">
            <v>03604879</v>
          </cell>
        </row>
        <row r="1553">
          <cell r="A1553">
            <v>3603662</v>
          </cell>
          <cell r="B1553" t="str">
            <v>ANTONIAZZI</v>
          </cell>
          <cell r="C1553" t="str">
            <v>SHARLA</v>
          </cell>
          <cell r="D1553" t="str">
            <v>A.P.D. VALDAGNO</v>
          </cell>
          <cell r="E1553">
            <v>0</v>
          </cell>
          <cell r="F1553">
            <v>2005</v>
          </cell>
          <cell r="G1553">
            <v>0</v>
          </cell>
          <cell r="H1553" t="str">
            <v>RF</v>
          </cell>
          <cell r="I1553" t="str">
            <v>00135</v>
          </cell>
          <cell r="J1553" t="str">
            <v>03603662</v>
          </cell>
        </row>
        <row r="1554">
          <cell r="A1554">
            <v>3603519</v>
          </cell>
          <cell r="B1554" t="str">
            <v>APOLLONI</v>
          </cell>
          <cell r="C1554" t="str">
            <v>JASMINE</v>
          </cell>
          <cell r="D1554" t="str">
            <v>U.S. SUMMANO</v>
          </cell>
          <cell r="E1554">
            <v>0</v>
          </cell>
          <cell r="F1554">
            <v>2005</v>
          </cell>
          <cell r="G1554">
            <v>0</v>
          </cell>
          <cell r="H1554" t="str">
            <v>RF</v>
          </cell>
          <cell r="I1554" t="str">
            <v>00137</v>
          </cell>
          <cell r="J1554" t="str">
            <v>03603519</v>
          </cell>
        </row>
        <row r="1555">
          <cell r="A1555">
            <v>3603686</v>
          </cell>
          <cell r="B1555" t="str">
            <v>BAGGIO</v>
          </cell>
          <cell r="C1555" t="str">
            <v>BEATRICE</v>
          </cell>
          <cell r="D1555" t="str">
            <v>C.S.I. TEZZE SUL BRENTA</v>
          </cell>
          <cell r="E1555">
            <v>0</v>
          </cell>
          <cell r="F1555">
            <v>2005</v>
          </cell>
          <cell r="G1555">
            <v>0</v>
          </cell>
          <cell r="H1555" t="str">
            <v>RF</v>
          </cell>
          <cell r="I1555" t="str">
            <v>00134</v>
          </cell>
          <cell r="J1555" t="str">
            <v>03603686</v>
          </cell>
        </row>
        <row r="1556">
          <cell r="A1556">
            <v>3603936</v>
          </cell>
          <cell r="B1556" t="str">
            <v>BAITA</v>
          </cell>
          <cell r="C1556" t="str">
            <v>SILVIA</v>
          </cell>
          <cell r="D1556" t="str">
            <v>POLISPORTIVA DUEVILLE</v>
          </cell>
          <cell r="E1556">
            <v>0</v>
          </cell>
          <cell r="F1556">
            <v>2005</v>
          </cell>
          <cell r="G1556">
            <v>0</v>
          </cell>
          <cell r="H1556" t="str">
            <v>RF</v>
          </cell>
          <cell r="I1556" t="str">
            <v>00112</v>
          </cell>
          <cell r="J1556" t="str">
            <v>03603936</v>
          </cell>
        </row>
        <row r="1557">
          <cell r="A1557">
            <v>3604618</v>
          </cell>
          <cell r="B1557" t="str">
            <v>BALAJ</v>
          </cell>
          <cell r="C1557" t="str">
            <v>NITA</v>
          </cell>
          <cell r="D1557" t="str">
            <v>RISORGIVE</v>
          </cell>
          <cell r="E1557">
            <v>0</v>
          </cell>
          <cell r="F1557">
            <v>2005</v>
          </cell>
          <cell r="G1557">
            <v>0</v>
          </cell>
          <cell r="H1557" t="str">
            <v>RF</v>
          </cell>
          <cell r="I1557" t="str">
            <v>00031</v>
          </cell>
          <cell r="J1557" t="str">
            <v>03604618</v>
          </cell>
        </row>
        <row r="1558">
          <cell r="A1558">
            <v>3604470</v>
          </cell>
          <cell r="B1558" t="str">
            <v>BALDAN</v>
          </cell>
          <cell r="C1558" t="str">
            <v>GIADA</v>
          </cell>
          <cell r="D1558" t="str">
            <v>ATLETICA UNION CREAZZO A.S.D.</v>
          </cell>
          <cell r="E1558">
            <v>0</v>
          </cell>
          <cell r="F1558">
            <v>2005</v>
          </cell>
          <cell r="G1558">
            <v>0</v>
          </cell>
          <cell r="H1558" t="str">
            <v>RF</v>
          </cell>
          <cell r="I1558" t="str">
            <v>00101</v>
          </cell>
          <cell r="J1558" t="str">
            <v>03604470</v>
          </cell>
        </row>
        <row r="1559">
          <cell r="A1559">
            <v>3603021</v>
          </cell>
          <cell r="B1559" t="str">
            <v>BALSEMIN</v>
          </cell>
          <cell r="C1559" t="str">
            <v>LETIZIA</v>
          </cell>
          <cell r="D1559" t="str">
            <v>ATLETICA ARZIGNANO</v>
          </cell>
          <cell r="E1559">
            <v>0</v>
          </cell>
          <cell r="F1559">
            <v>2005</v>
          </cell>
          <cell r="G1559">
            <v>0</v>
          </cell>
          <cell r="H1559" t="str">
            <v>RF</v>
          </cell>
          <cell r="I1559" t="str">
            <v>00131</v>
          </cell>
          <cell r="J1559" t="str">
            <v>03603021</v>
          </cell>
        </row>
        <row r="1560">
          <cell r="A1560">
            <v>3604363</v>
          </cell>
          <cell r="B1560" t="str">
            <v>BARETTA</v>
          </cell>
          <cell r="C1560" t="str">
            <v>AURORA</v>
          </cell>
          <cell r="D1560" t="str">
            <v>AMICI DELL'ATLETICA VICENZA</v>
          </cell>
          <cell r="E1560">
            <v>0</v>
          </cell>
          <cell r="F1560">
            <v>2006</v>
          </cell>
          <cell r="G1560">
            <v>0</v>
          </cell>
          <cell r="H1560" t="str">
            <v>RF</v>
          </cell>
          <cell r="I1560" t="str">
            <v>00265</v>
          </cell>
          <cell r="J1560" t="str">
            <v>03604363</v>
          </cell>
        </row>
        <row r="1561">
          <cell r="A1561">
            <v>3604405</v>
          </cell>
          <cell r="B1561" t="str">
            <v>BARIN</v>
          </cell>
          <cell r="C1561" t="str">
            <v>ALICE</v>
          </cell>
          <cell r="D1561" t="str">
            <v>POLISPORTIVA SALF ALTOPADOVANA</v>
          </cell>
          <cell r="E1561">
            <v>0</v>
          </cell>
          <cell r="F1561">
            <v>2005</v>
          </cell>
          <cell r="G1561">
            <v>0</v>
          </cell>
          <cell r="H1561" t="str">
            <v>RF</v>
          </cell>
          <cell r="I1561" t="str">
            <v>00145</v>
          </cell>
          <cell r="J1561" t="str">
            <v>03604405</v>
          </cell>
        </row>
        <row r="1562">
          <cell r="A1562">
            <v>3604151</v>
          </cell>
          <cell r="B1562" t="str">
            <v>BATTOCCHIO</v>
          </cell>
          <cell r="C1562" t="str">
            <v>ANGELICA</v>
          </cell>
          <cell r="D1562" t="str">
            <v>C.S.I. TEZZE SUL BRENTA</v>
          </cell>
          <cell r="E1562">
            <v>0</v>
          </cell>
          <cell r="F1562">
            <v>2005</v>
          </cell>
          <cell r="G1562">
            <v>0</v>
          </cell>
          <cell r="H1562" t="str">
            <v>RF</v>
          </cell>
          <cell r="I1562" t="str">
            <v>00134</v>
          </cell>
          <cell r="J1562" t="str">
            <v>03604151</v>
          </cell>
        </row>
        <row r="1563">
          <cell r="A1563">
            <v>3604432</v>
          </cell>
          <cell r="B1563" t="str">
            <v>BEGHETTO</v>
          </cell>
          <cell r="C1563" t="str">
            <v>ALESSIA</v>
          </cell>
          <cell r="D1563" t="str">
            <v>POLISPORTIVA SALF ALTOPADOVANA</v>
          </cell>
          <cell r="E1563">
            <v>0</v>
          </cell>
          <cell r="F1563">
            <v>2005</v>
          </cell>
          <cell r="G1563">
            <v>0</v>
          </cell>
          <cell r="H1563" t="str">
            <v>RF</v>
          </cell>
          <cell r="I1563" t="str">
            <v>00145</v>
          </cell>
          <cell r="J1563" t="str">
            <v>03604432</v>
          </cell>
        </row>
        <row r="1564">
          <cell r="A1564">
            <v>3603315</v>
          </cell>
          <cell r="B1564" t="str">
            <v>BELFIORE</v>
          </cell>
          <cell r="C1564" t="str">
            <v>CARLOTTA</v>
          </cell>
          <cell r="D1564" t="str">
            <v>ATLETICA VALCHIAMPO</v>
          </cell>
          <cell r="E1564">
            <v>0</v>
          </cell>
          <cell r="F1564">
            <v>2006</v>
          </cell>
          <cell r="G1564">
            <v>0</v>
          </cell>
          <cell r="H1564" t="str">
            <v>RF</v>
          </cell>
          <cell r="I1564" t="str">
            <v>00140</v>
          </cell>
          <cell r="J1564" t="str">
            <v>03603315</v>
          </cell>
        </row>
        <row r="1565">
          <cell r="A1565">
            <v>3606754</v>
          </cell>
          <cell r="B1565" t="str">
            <v>BELTRAME</v>
          </cell>
          <cell r="C1565" t="str">
            <v>AURORA</v>
          </cell>
          <cell r="D1565" t="str">
            <v>ATLETICA CALDOGNO '93</v>
          </cell>
          <cell r="E1565">
            <v>0</v>
          </cell>
          <cell r="F1565">
            <v>2006</v>
          </cell>
          <cell r="G1565">
            <v>0</v>
          </cell>
          <cell r="H1565" t="str">
            <v>RF</v>
          </cell>
          <cell r="I1565" t="str">
            <v>00129</v>
          </cell>
          <cell r="J1565" t="str">
            <v>03606754</v>
          </cell>
        </row>
        <row r="1566">
          <cell r="A1566">
            <v>3603847</v>
          </cell>
          <cell r="B1566" t="str">
            <v>BEN RAJHI</v>
          </cell>
          <cell r="C1566" t="str">
            <v>SOFIA ALJIA</v>
          </cell>
          <cell r="D1566" t="str">
            <v>ATLETICA CALDOGNO '93</v>
          </cell>
          <cell r="E1566">
            <v>0</v>
          </cell>
          <cell r="F1566">
            <v>2006</v>
          </cell>
          <cell r="G1566">
            <v>0</v>
          </cell>
          <cell r="H1566" t="str">
            <v>RF</v>
          </cell>
          <cell r="I1566" t="str">
            <v>00129</v>
          </cell>
          <cell r="J1566" t="str">
            <v>03603847</v>
          </cell>
        </row>
        <row r="1567">
          <cell r="A1567">
            <v>3603768</v>
          </cell>
          <cell r="B1567" t="str">
            <v>BENETTI</v>
          </cell>
          <cell r="C1567" t="str">
            <v>SOFIA</v>
          </cell>
          <cell r="D1567" t="str">
            <v>G.S. LEONICENA</v>
          </cell>
          <cell r="E1567">
            <v>0</v>
          </cell>
          <cell r="F1567">
            <v>2006</v>
          </cell>
          <cell r="G1567">
            <v>0</v>
          </cell>
          <cell r="H1567" t="str">
            <v>RF</v>
          </cell>
          <cell r="I1567" t="str">
            <v>00136</v>
          </cell>
          <cell r="J1567" t="str">
            <v>03603768</v>
          </cell>
        </row>
        <row r="1568">
          <cell r="A1568">
            <v>3604444</v>
          </cell>
          <cell r="B1568" t="str">
            <v>BERNARDI</v>
          </cell>
          <cell r="C1568" t="str">
            <v>LARA</v>
          </cell>
          <cell r="D1568" t="str">
            <v>POLISPORTIVA SALF ALTOPADOVANA</v>
          </cell>
          <cell r="E1568">
            <v>0</v>
          </cell>
          <cell r="F1568">
            <v>2005</v>
          </cell>
          <cell r="G1568">
            <v>0</v>
          </cell>
          <cell r="H1568" t="str">
            <v>RF</v>
          </cell>
          <cell r="I1568" t="str">
            <v>00145</v>
          </cell>
          <cell r="J1568" t="str">
            <v>03604444</v>
          </cell>
        </row>
        <row r="1569">
          <cell r="A1569">
            <v>3603036</v>
          </cell>
          <cell r="B1569" t="str">
            <v>BEVILACQUA</v>
          </cell>
          <cell r="C1569" t="str">
            <v>ANGELA</v>
          </cell>
          <cell r="D1569" t="str">
            <v>ATLETICA ARZIGNANO</v>
          </cell>
          <cell r="E1569">
            <v>0</v>
          </cell>
          <cell r="F1569">
            <v>2006</v>
          </cell>
          <cell r="G1569">
            <v>0</v>
          </cell>
          <cell r="H1569" t="str">
            <v>RF</v>
          </cell>
          <cell r="I1569" t="str">
            <v>00131</v>
          </cell>
          <cell r="J1569" t="str">
            <v>03603036</v>
          </cell>
        </row>
        <row r="1570">
          <cell r="A1570">
            <v>3604550</v>
          </cell>
          <cell r="B1570" t="str">
            <v>BEVILACQUA</v>
          </cell>
          <cell r="C1570" t="str">
            <v>MARIANNA</v>
          </cell>
          <cell r="D1570" t="str">
            <v>A.P.D. VALDAGNO</v>
          </cell>
          <cell r="E1570">
            <v>0</v>
          </cell>
          <cell r="F1570">
            <v>2005</v>
          </cell>
          <cell r="G1570">
            <v>0</v>
          </cell>
          <cell r="H1570" t="str">
            <v>RF</v>
          </cell>
          <cell r="I1570" t="str">
            <v>00135</v>
          </cell>
          <cell r="J1570" t="str">
            <v>03604550</v>
          </cell>
        </row>
        <row r="1571">
          <cell r="A1571">
            <v>3603854</v>
          </cell>
          <cell r="B1571" t="str">
            <v>BITTARELLO</v>
          </cell>
          <cell r="C1571" t="str">
            <v>MAYA</v>
          </cell>
          <cell r="D1571" t="str">
            <v>ATLETICA CALDOGNO '93</v>
          </cell>
          <cell r="E1571">
            <v>0</v>
          </cell>
          <cell r="F1571">
            <v>2006</v>
          </cell>
          <cell r="G1571">
            <v>0</v>
          </cell>
          <cell r="H1571" t="str">
            <v>RF</v>
          </cell>
          <cell r="I1571" t="str">
            <v>00129</v>
          </cell>
          <cell r="J1571" t="str">
            <v>03603854</v>
          </cell>
        </row>
        <row r="1572">
          <cell r="A1572">
            <v>3602446</v>
          </cell>
          <cell r="B1572" t="str">
            <v>BORGA</v>
          </cell>
          <cell r="C1572" t="str">
            <v>ELISA</v>
          </cell>
          <cell r="D1572" t="str">
            <v>ATLETICA UNION CREAZZO A.S.D.</v>
          </cell>
          <cell r="E1572">
            <v>0</v>
          </cell>
          <cell r="F1572">
            <v>2005</v>
          </cell>
          <cell r="G1572">
            <v>0</v>
          </cell>
          <cell r="H1572" t="str">
            <v>RF</v>
          </cell>
          <cell r="I1572" t="str">
            <v>00101</v>
          </cell>
          <cell r="J1572" t="str">
            <v>03602446</v>
          </cell>
        </row>
        <row r="1573">
          <cell r="A1573">
            <v>3603858</v>
          </cell>
          <cell r="B1573" t="str">
            <v>BOTTESIN</v>
          </cell>
          <cell r="C1573" t="str">
            <v>GLORIA</v>
          </cell>
          <cell r="D1573" t="str">
            <v>ATLETICA CALDOGNO '93</v>
          </cell>
          <cell r="E1573">
            <v>0</v>
          </cell>
          <cell r="F1573">
            <v>2006</v>
          </cell>
          <cell r="G1573">
            <v>0</v>
          </cell>
          <cell r="H1573" t="str">
            <v>RF</v>
          </cell>
          <cell r="I1573" t="str">
            <v>00129</v>
          </cell>
          <cell r="J1573" t="str">
            <v>03603858</v>
          </cell>
        </row>
        <row r="1574">
          <cell r="A1574">
            <v>3603859</v>
          </cell>
          <cell r="B1574" t="str">
            <v>BRABETZ MACHADO</v>
          </cell>
          <cell r="C1574" t="str">
            <v>ANNA MARTINA</v>
          </cell>
          <cell r="D1574" t="str">
            <v>ATLETICA CALDOGNO '93</v>
          </cell>
          <cell r="E1574">
            <v>0</v>
          </cell>
          <cell r="F1574">
            <v>2006</v>
          </cell>
          <cell r="G1574">
            <v>0</v>
          </cell>
          <cell r="H1574" t="str">
            <v>RF</v>
          </cell>
          <cell r="I1574" t="str">
            <v>00129</v>
          </cell>
          <cell r="J1574" t="str">
            <v>03603859</v>
          </cell>
        </row>
        <row r="1575">
          <cell r="A1575">
            <v>3603320</v>
          </cell>
          <cell r="B1575" t="str">
            <v>BRAGGION</v>
          </cell>
          <cell r="C1575" t="str">
            <v>SOFIA</v>
          </cell>
          <cell r="D1575" t="str">
            <v>ATLETICA VALCHIAMPO</v>
          </cell>
          <cell r="E1575">
            <v>0</v>
          </cell>
          <cell r="F1575">
            <v>2005</v>
          </cell>
          <cell r="G1575">
            <v>0</v>
          </cell>
          <cell r="H1575" t="str">
            <v>RF</v>
          </cell>
          <cell r="I1575" t="str">
            <v>00140</v>
          </cell>
          <cell r="J1575" t="str">
            <v>03603320</v>
          </cell>
        </row>
        <row r="1576">
          <cell r="A1576">
            <v>3603223</v>
          </cell>
          <cell r="B1576" t="str">
            <v>BRESSAN</v>
          </cell>
          <cell r="C1576" t="str">
            <v>ALICE</v>
          </cell>
          <cell r="D1576" t="str">
            <v>ATLETICA TRISSINO</v>
          </cell>
          <cell r="E1576">
            <v>0</v>
          </cell>
          <cell r="F1576">
            <v>2005</v>
          </cell>
          <cell r="G1576">
            <v>0</v>
          </cell>
          <cell r="H1576" t="str">
            <v>RF</v>
          </cell>
          <cell r="I1576" t="str">
            <v>00230</v>
          </cell>
          <cell r="J1576" t="str">
            <v>03603223</v>
          </cell>
        </row>
        <row r="1577">
          <cell r="A1577">
            <v>3608134</v>
          </cell>
          <cell r="B1577" t="str">
            <v>BRUTTOMESSO</v>
          </cell>
          <cell r="C1577" t="str">
            <v>SOFIA</v>
          </cell>
          <cell r="D1577" t="str">
            <v>CSI ATLETICA COLLI BERICI A.S.D.</v>
          </cell>
          <cell r="E1577">
            <v>0</v>
          </cell>
          <cell r="F1577">
            <v>2005</v>
          </cell>
          <cell r="G1577">
            <v>0</v>
          </cell>
          <cell r="H1577" t="str">
            <v>RF</v>
          </cell>
          <cell r="I1577" t="str">
            <v>00070</v>
          </cell>
          <cell r="J1577" t="str">
            <v>03608134</v>
          </cell>
        </row>
        <row r="1578">
          <cell r="A1578">
            <v>3605184</v>
          </cell>
          <cell r="B1578" t="str">
            <v>CALDARAS</v>
          </cell>
          <cell r="C1578" t="str">
            <v>DESIREE'</v>
          </cell>
          <cell r="D1578" t="str">
            <v>AMICI DELL'ATLETICA VICENZA</v>
          </cell>
          <cell r="E1578">
            <v>0</v>
          </cell>
          <cell r="F1578">
            <v>2006</v>
          </cell>
          <cell r="G1578">
            <v>0</v>
          </cell>
          <cell r="H1578" t="str">
            <v>RF</v>
          </cell>
          <cell r="I1578" t="str">
            <v>00265</v>
          </cell>
          <cell r="J1578" t="str">
            <v>03605184</v>
          </cell>
        </row>
        <row r="1579">
          <cell r="A1579">
            <v>3603771</v>
          </cell>
          <cell r="B1579" t="str">
            <v>CAMARA</v>
          </cell>
          <cell r="C1579" t="str">
            <v>KADIATOU</v>
          </cell>
          <cell r="D1579" t="str">
            <v>G.S. LEONICENA</v>
          </cell>
          <cell r="E1579">
            <v>0</v>
          </cell>
          <cell r="F1579">
            <v>2006</v>
          </cell>
          <cell r="G1579">
            <v>0</v>
          </cell>
          <cell r="H1579" t="str">
            <v>RF</v>
          </cell>
          <cell r="I1579" t="str">
            <v>00136</v>
          </cell>
          <cell r="J1579" t="str">
            <v>03603771</v>
          </cell>
        </row>
        <row r="1580">
          <cell r="A1580">
            <v>3603691</v>
          </cell>
          <cell r="B1580" t="str">
            <v>CAMPAGNOLO</v>
          </cell>
          <cell r="C1580" t="str">
            <v>AGATA</v>
          </cell>
          <cell r="D1580" t="str">
            <v>C.S.I. TEZZE SUL BRENTA</v>
          </cell>
          <cell r="E1580">
            <v>0</v>
          </cell>
          <cell r="F1580">
            <v>2006</v>
          </cell>
          <cell r="G1580">
            <v>0</v>
          </cell>
          <cell r="H1580" t="str">
            <v>RF</v>
          </cell>
          <cell r="I1580" t="str">
            <v>00134</v>
          </cell>
          <cell r="J1580" t="str">
            <v>03603691</v>
          </cell>
        </row>
        <row r="1581">
          <cell r="A1581">
            <v>3604447</v>
          </cell>
          <cell r="B1581" t="str">
            <v>CAMPORESE</v>
          </cell>
          <cell r="C1581" t="str">
            <v>EVA</v>
          </cell>
          <cell r="D1581" t="str">
            <v>POLISPORTIVA SALF ALTOPADOVANA</v>
          </cell>
          <cell r="E1581">
            <v>0</v>
          </cell>
          <cell r="F1581">
            <v>2005</v>
          </cell>
          <cell r="G1581">
            <v>0</v>
          </cell>
          <cell r="H1581" t="str">
            <v>RF</v>
          </cell>
          <cell r="I1581" t="str">
            <v>00145</v>
          </cell>
          <cell r="J1581" t="str">
            <v>03604447</v>
          </cell>
        </row>
        <row r="1582">
          <cell r="A1582">
            <v>3604446</v>
          </cell>
          <cell r="B1582" t="str">
            <v>CAMPORESE</v>
          </cell>
          <cell r="C1582" t="str">
            <v>SOFIA</v>
          </cell>
          <cell r="D1582" t="str">
            <v>POLISPORTIVA SALF ALTOPADOVANA</v>
          </cell>
          <cell r="E1582">
            <v>0</v>
          </cell>
          <cell r="F1582">
            <v>2005</v>
          </cell>
          <cell r="G1582">
            <v>0</v>
          </cell>
          <cell r="H1582" t="str">
            <v>RF</v>
          </cell>
          <cell r="I1582" t="str">
            <v>00145</v>
          </cell>
          <cell r="J1582" t="str">
            <v>03604446</v>
          </cell>
        </row>
        <row r="1583">
          <cell r="A1583">
            <v>3603267</v>
          </cell>
          <cell r="B1583" t="str">
            <v>CANEPA</v>
          </cell>
          <cell r="C1583" t="str">
            <v>ANGELICA</v>
          </cell>
          <cell r="D1583" t="str">
            <v>A.P.D. VALDAGNO</v>
          </cell>
          <cell r="E1583">
            <v>0</v>
          </cell>
          <cell r="F1583">
            <v>2006</v>
          </cell>
          <cell r="G1583">
            <v>0</v>
          </cell>
          <cell r="H1583" t="str">
            <v>RF</v>
          </cell>
          <cell r="I1583" t="str">
            <v>00135</v>
          </cell>
          <cell r="J1583" t="str">
            <v>03603267</v>
          </cell>
        </row>
        <row r="1584">
          <cell r="A1584">
            <v>3604072</v>
          </cell>
          <cell r="B1584" t="str">
            <v>CANOVA</v>
          </cell>
          <cell r="C1584" t="str">
            <v>BEATRICE</v>
          </cell>
          <cell r="D1584" t="str">
            <v>RISORGIVE</v>
          </cell>
          <cell r="E1584">
            <v>0</v>
          </cell>
          <cell r="F1584">
            <v>2005</v>
          </cell>
          <cell r="G1584">
            <v>0</v>
          </cell>
          <cell r="H1584" t="str">
            <v>RF</v>
          </cell>
          <cell r="I1584" t="str">
            <v>00031</v>
          </cell>
          <cell r="J1584" t="str">
            <v>03604072</v>
          </cell>
        </row>
        <row r="1585">
          <cell r="A1585">
            <v>3602738</v>
          </cell>
          <cell r="B1585" t="str">
            <v>CAPITANIO</v>
          </cell>
          <cell r="C1585" t="str">
            <v>NICOLE</v>
          </cell>
          <cell r="D1585" t="str">
            <v>ATLETICA UNION CREAZZO A.S.D.</v>
          </cell>
          <cell r="E1585">
            <v>0</v>
          </cell>
          <cell r="F1585">
            <v>2006</v>
          </cell>
          <cell r="G1585">
            <v>0</v>
          </cell>
          <cell r="H1585" t="str">
            <v>RF</v>
          </cell>
          <cell r="I1585" t="str">
            <v>00101</v>
          </cell>
          <cell r="J1585" t="str">
            <v>03602738</v>
          </cell>
        </row>
        <row r="1586">
          <cell r="A1586">
            <v>3603798</v>
          </cell>
          <cell r="B1586" t="str">
            <v>CAPORIONDO</v>
          </cell>
          <cell r="C1586" t="str">
            <v>IRENE</v>
          </cell>
          <cell r="D1586" t="str">
            <v>G.S. LEONICENA</v>
          </cell>
          <cell r="E1586">
            <v>0</v>
          </cell>
          <cell r="F1586">
            <v>2005</v>
          </cell>
          <cell r="G1586">
            <v>0</v>
          </cell>
          <cell r="H1586" t="str">
            <v>RF</v>
          </cell>
          <cell r="I1586" t="str">
            <v>00136</v>
          </cell>
          <cell r="J1586" t="str">
            <v>03603798</v>
          </cell>
        </row>
        <row r="1587">
          <cell r="A1587">
            <v>3604408</v>
          </cell>
          <cell r="B1587" t="str">
            <v>CARLI</v>
          </cell>
          <cell r="C1587" t="str">
            <v>MARTINA</v>
          </cell>
          <cell r="D1587" t="str">
            <v>POLISPORTIVA SALF ALTOPADOVANA</v>
          </cell>
          <cell r="E1587">
            <v>0</v>
          </cell>
          <cell r="F1587">
            <v>2005</v>
          </cell>
          <cell r="G1587">
            <v>0</v>
          </cell>
          <cell r="H1587" t="str">
            <v>RF</v>
          </cell>
          <cell r="I1587" t="str">
            <v>00145</v>
          </cell>
          <cell r="J1587" t="str">
            <v>03604408</v>
          </cell>
        </row>
        <row r="1588">
          <cell r="A1588">
            <v>3602596</v>
          </cell>
          <cell r="B1588" t="str">
            <v>CARLOTTO</v>
          </cell>
          <cell r="C1588" t="str">
            <v>MARIA SOLE</v>
          </cell>
          <cell r="D1588" t="str">
            <v>ATLETICA MONTECCHIO MAGGIORE</v>
          </cell>
          <cell r="E1588">
            <v>0</v>
          </cell>
          <cell r="F1588">
            <v>2005</v>
          </cell>
          <cell r="G1588">
            <v>0</v>
          </cell>
          <cell r="H1588" t="str">
            <v>RF</v>
          </cell>
          <cell r="I1588" t="str">
            <v>00346</v>
          </cell>
          <cell r="J1588" t="str">
            <v>03602596</v>
          </cell>
        </row>
        <row r="1589">
          <cell r="A1589">
            <v>3603799</v>
          </cell>
          <cell r="B1589" t="str">
            <v>CAVALLON</v>
          </cell>
          <cell r="C1589" t="str">
            <v>BENEDETTA</v>
          </cell>
          <cell r="D1589" t="str">
            <v>G.S. LEONICENA</v>
          </cell>
          <cell r="E1589">
            <v>0</v>
          </cell>
          <cell r="F1589">
            <v>2005</v>
          </cell>
          <cell r="G1589">
            <v>0</v>
          </cell>
          <cell r="H1589" t="str">
            <v>RF</v>
          </cell>
          <cell r="I1589" t="str">
            <v>00136</v>
          </cell>
          <cell r="J1589" t="str">
            <v>03603799</v>
          </cell>
        </row>
        <row r="1590">
          <cell r="A1590">
            <v>3606009</v>
          </cell>
          <cell r="B1590" t="str">
            <v>CAZZARO</v>
          </cell>
          <cell r="C1590" t="str">
            <v>MIRIAM</v>
          </cell>
          <cell r="D1590" t="str">
            <v>POLISPORTIVA SALF ALTOPADOVANA</v>
          </cell>
          <cell r="E1590">
            <v>0</v>
          </cell>
          <cell r="F1590">
            <v>2005</v>
          </cell>
          <cell r="G1590">
            <v>0</v>
          </cell>
          <cell r="H1590" t="str">
            <v>RF</v>
          </cell>
          <cell r="I1590" t="str">
            <v>00145</v>
          </cell>
          <cell r="J1590" t="str">
            <v>03606009</v>
          </cell>
        </row>
        <row r="1591">
          <cell r="A1591">
            <v>3603142</v>
          </cell>
          <cell r="B1591" t="str">
            <v>CELLI</v>
          </cell>
          <cell r="C1591" t="str">
            <v>VITTORIA</v>
          </cell>
          <cell r="D1591" t="str">
            <v>ATLETICA UNION CREAZZO A.S.D.</v>
          </cell>
          <cell r="E1591">
            <v>0</v>
          </cell>
          <cell r="F1591">
            <v>2005</v>
          </cell>
          <cell r="G1591">
            <v>0</v>
          </cell>
          <cell r="H1591" t="str">
            <v>RF</v>
          </cell>
          <cell r="I1591" t="str">
            <v>00101</v>
          </cell>
          <cell r="J1591" t="str">
            <v>03603142</v>
          </cell>
        </row>
        <row r="1592">
          <cell r="A1592">
            <v>3603666</v>
          </cell>
          <cell r="B1592" t="str">
            <v>CESTONARO</v>
          </cell>
          <cell r="C1592" t="str">
            <v>MARTINA</v>
          </cell>
          <cell r="D1592" t="str">
            <v>A.P.D. VALDAGNO</v>
          </cell>
          <cell r="E1592">
            <v>0</v>
          </cell>
          <cell r="F1592">
            <v>2005</v>
          </cell>
          <cell r="G1592">
            <v>0</v>
          </cell>
          <cell r="H1592" t="str">
            <v>RF</v>
          </cell>
          <cell r="I1592" t="str">
            <v>00135</v>
          </cell>
          <cell r="J1592" t="str">
            <v>03603666</v>
          </cell>
        </row>
        <row r="1593">
          <cell r="A1593">
            <v>3602272</v>
          </cell>
          <cell r="B1593" t="str">
            <v>CHEMELLO</v>
          </cell>
          <cell r="C1593" t="str">
            <v>CHIARA</v>
          </cell>
          <cell r="D1593" t="str">
            <v>POL. DIL. MONTECCHIO PRECALCINO</v>
          </cell>
          <cell r="E1593">
            <v>0</v>
          </cell>
          <cell r="F1593">
            <v>2006</v>
          </cell>
          <cell r="G1593">
            <v>0</v>
          </cell>
          <cell r="H1593" t="str">
            <v>RF</v>
          </cell>
          <cell r="I1593" t="str">
            <v>00004</v>
          </cell>
          <cell r="J1593" t="str">
            <v>03602272</v>
          </cell>
        </row>
        <row r="1594">
          <cell r="A1594">
            <v>3605219</v>
          </cell>
          <cell r="B1594" t="str">
            <v>COMPARIN</v>
          </cell>
          <cell r="C1594" t="str">
            <v>AIKO</v>
          </cell>
          <cell r="D1594" t="str">
            <v>CSI ATLETICA COLLI BERICI A.S.D.</v>
          </cell>
          <cell r="E1594">
            <v>0</v>
          </cell>
          <cell r="F1594">
            <v>2005</v>
          </cell>
          <cell r="G1594">
            <v>0</v>
          </cell>
          <cell r="H1594" t="str">
            <v>RF</v>
          </cell>
          <cell r="I1594" t="str">
            <v>00070</v>
          </cell>
          <cell r="J1594" t="str">
            <v>03605219</v>
          </cell>
        </row>
        <row r="1595">
          <cell r="A1595">
            <v>3604210</v>
          </cell>
          <cell r="B1595" t="str">
            <v>COSTA</v>
          </cell>
          <cell r="C1595" t="str">
            <v>ISABEL</v>
          </cell>
          <cell r="D1595" t="str">
            <v>CSI ATLETICA COLLI BERICI A.S.D.</v>
          </cell>
          <cell r="E1595">
            <v>0</v>
          </cell>
          <cell r="F1595">
            <v>2005</v>
          </cell>
          <cell r="G1595">
            <v>0</v>
          </cell>
          <cell r="H1595" t="str">
            <v>RF</v>
          </cell>
          <cell r="I1595" t="str">
            <v>00070</v>
          </cell>
          <cell r="J1595" t="str">
            <v>03604210</v>
          </cell>
        </row>
        <row r="1596">
          <cell r="A1596">
            <v>3603954</v>
          </cell>
          <cell r="B1596" t="str">
            <v>CRESTANI</v>
          </cell>
          <cell r="C1596" t="str">
            <v>CHIARA</v>
          </cell>
          <cell r="D1596" t="str">
            <v>POLISPORTIVA DUEVILLE</v>
          </cell>
          <cell r="E1596">
            <v>0</v>
          </cell>
          <cell r="F1596">
            <v>2005</v>
          </cell>
          <cell r="G1596">
            <v>0</v>
          </cell>
          <cell r="H1596" t="str">
            <v>RF</v>
          </cell>
          <cell r="I1596" t="str">
            <v>00112</v>
          </cell>
          <cell r="J1596" t="str">
            <v>03603954</v>
          </cell>
        </row>
        <row r="1597">
          <cell r="A1597">
            <v>3603521</v>
          </cell>
          <cell r="B1597" t="str">
            <v>CUSINATO</v>
          </cell>
          <cell r="C1597" t="str">
            <v>VALERIA</v>
          </cell>
          <cell r="D1597" t="str">
            <v>U.S. SUMMANO</v>
          </cell>
          <cell r="E1597">
            <v>0</v>
          </cell>
          <cell r="F1597">
            <v>2005</v>
          </cell>
          <cell r="G1597">
            <v>0</v>
          </cell>
          <cell r="H1597" t="str">
            <v>RF</v>
          </cell>
          <cell r="I1597" t="str">
            <v>00137</v>
          </cell>
          <cell r="J1597" t="str">
            <v>03603521</v>
          </cell>
        </row>
        <row r="1598">
          <cell r="A1598">
            <v>3602469</v>
          </cell>
          <cell r="B1598" t="str">
            <v>DA PONT</v>
          </cell>
          <cell r="C1598" t="str">
            <v>EMMA</v>
          </cell>
          <cell r="D1598" t="str">
            <v>ATLETICA UNION CREAZZO A.S.D.</v>
          </cell>
          <cell r="E1598">
            <v>0</v>
          </cell>
          <cell r="F1598">
            <v>2006</v>
          </cell>
          <cell r="G1598">
            <v>0</v>
          </cell>
          <cell r="H1598" t="str">
            <v>RF</v>
          </cell>
          <cell r="I1598" t="str">
            <v>00101</v>
          </cell>
          <cell r="J1598" t="str">
            <v>03602469</v>
          </cell>
        </row>
        <row r="1599">
          <cell r="A1599">
            <v>3605618</v>
          </cell>
          <cell r="B1599" t="str">
            <v>DALLA BARBA</v>
          </cell>
          <cell r="C1599" t="str">
            <v>ELENA</v>
          </cell>
          <cell r="D1599" t="str">
            <v>ATLETICA VALCHIAMPO</v>
          </cell>
          <cell r="E1599">
            <v>0</v>
          </cell>
          <cell r="F1599">
            <v>2006</v>
          </cell>
          <cell r="G1599">
            <v>0</v>
          </cell>
          <cell r="H1599" t="str">
            <v>RF</v>
          </cell>
          <cell r="I1599" t="str">
            <v>00140</v>
          </cell>
          <cell r="J1599" t="str">
            <v>03605618</v>
          </cell>
        </row>
        <row r="1600">
          <cell r="A1600">
            <v>3603778</v>
          </cell>
          <cell r="B1600" t="str">
            <v>DALLA BONA</v>
          </cell>
          <cell r="C1600" t="str">
            <v>SARA</v>
          </cell>
          <cell r="D1600" t="str">
            <v>G.S. LEONICENA</v>
          </cell>
          <cell r="E1600">
            <v>0</v>
          </cell>
          <cell r="F1600">
            <v>2006</v>
          </cell>
          <cell r="G1600">
            <v>0</v>
          </cell>
          <cell r="H1600" t="str">
            <v>RF</v>
          </cell>
          <cell r="I1600" t="str">
            <v>00136</v>
          </cell>
          <cell r="J1600" t="str">
            <v>03603778</v>
          </cell>
        </row>
        <row r="1601">
          <cell r="A1601">
            <v>3605220</v>
          </cell>
          <cell r="B1601" t="str">
            <v>DALLA ROSA</v>
          </cell>
          <cell r="C1601" t="str">
            <v>GRETA</v>
          </cell>
          <cell r="D1601" t="str">
            <v>CSI ATLETICA COLLI BERICI A.S.D.</v>
          </cell>
          <cell r="E1601">
            <v>0</v>
          </cell>
          <cell r="F1601">
            <v>2005</v>
          </cell>
          <cell r="G1601">
            <v>0</v>
          </cell>
          <cell r="H1601" t="str">
            <v>RF</v>
          </cell>
          <cell r="I1601" t="str">
            <v>00070</v>
          </cell>
          <cell r="J1601" t="str">
            <v>03605220</v>
          </cell>
        </row>
        <row r="1602">
          <cell r="A1602">
            <v>3607247</v>
          </cell>
          <cell r="B1602" t="str">
            <v>DE ANTONI</v>
          </cell>
          <cell r="C1602" t="str">
            <v>NOEMI</v>
          </cell>
          <cell r="D1602" t="str">
            <v>POL. DIL. MONTECCHIO PRECALCINO</v>
          </cell>
          <cell r="E1602">
            <v>0</v>
          </cell>
          <cell r="F1602">
            <v>2005</v>
          </cell>
          <cell r="G1602">
            <v>0</v>
          </cell>
          <cell r="H1602" t="str">
            <v>RF</v>
          </cell>
          <cell r="I1602" t="str">
            <v>00004</v>
          </cell>
          <cell r="J1602" t="str">
            <v>03607247</v>
          </cell>
        </row>
        <row r="1603">
          <cell r="A1603">
            <v>3602476</v>
          </cell>
          <cell r="B1603" t="str">
            <v>DE CAO</v>
          </cell>
          <cell r="C1603" t="str">
            <v>DILETTA</v>
          </cell>
          <cell r="D1603" t="str">
            <v>ATLETICA UNION CREAZZO A.S.D.</v>
          </cell>
          <cell r="E1603">
            <v>0</v>
          </cell>
          <cell r="F1603">
            <v>2006</v>
          </cell>
          <cell r="G1603">
            <v>0</v>
          </cell>
          <cell r="H1603" t="str">
            <v>RF</v>
          </cell>
          <cell r="I1603" t="str">
            <v>00101</v>
          </cell>
          <cell r="J1603" t="str">
            <v>03602476</v>
          </cell>
        </row>
        <row r="1604">
          <cell r="A1604">
            <v>3608132</v>
          </cell>
          <cell r="B1604" t="str">
            <v>DI GENNARO</v>
          </cell>
          <cell r="C1604" t="str">
            <v>ALICE</v>
          </cell>
          <cell r="D1604" t="str">
            <v>CSI ATLETICA COLLI BERICI A.S.D.</v>
          </cell>
          <cell r="E1604">
            <v>0</v>
          </cell>
          <cell r="F1604">
            <v>2005</v>
          </cell>
          <cell r="G1604">
            <v>0</v>
          </cell>
          <cell r="H1604" t="str">
            <v>RF</v>
          </cell>
          <cell r="I1604" t="str">
            <v>00070</v>
          </cell>
          <cell r="J1604" t="str">
            <v>03608132</v>
          </cell>
        </row>
        <row r="1605">
          <cell r="A1605">
            <v>3605776</v>
          </cell>
          <cell r="B1605" t="str">
            <v>DIOP</v>
          </cell>
          <cell r="C1605" t="str">
            <v>FATIMATA</v>
          </cell>
          <cell r="D1605" t="str">
            <v>CSI ATLETICA COLLI BERICI A.S.D.</v>
          </cell>
          <cell r="E1605">
            <v>0</v>
          </cell>
          <cell r="F1605">
            <v>2006</v>
          </cell>
          <cell r="G1605">
            <v>0</v>
          </cell>
          <cell r="H1605" t="str">
            <v>RF</v>
          </cell>
          <cell r="I1605" t="str">
            <v>00070</v>
          </cell>
          <cell r="J1605" t="str">
            <v>03605776</v>
          </cell>
        </row>
        <row r="1606">
          <cell r="A1606">
            <v>3604019</v>
          </cell>
          <cell r="B1606" t="str">
            <v>DUSO</v>
          </cell>
          <cell r="C1606" t="str">
            <v>ANNA</v>
          </cell>
          <cell r="D1606" t="str">
            <v>POLISPORTIVA DUEVILLE</v>
          </cell>
          <cell r="E1606">
            <v>0</v>
          </cell>
          <cell r="F1606">
            <v>2006</v>
          </cell>
          <cell r="G1606">
            <v>0</v>
          </cell>
          <cell r="H1606" t="str">
            <v>RF</v>
          </cell>
          <cell r="I1606" t="str">
            <v>00112</v>
          </cell>
          <cell r="J1606" t="str">
            <v>03604019</v>
          </cell>
        </row>
        <row r="1607">
          <cell r="A1607">
            <v>3602278</v>
          </cell>
          <cell r="B1607" t="str">
            <v>ELLERO</v>
          </cell>
          <cell r="C1607" t="str">
            <v>ALICE</v>
          </cell>
          <cell r="D1607" t="str">
            <v>POL. DIL. MONTECCHIO PRECALCINO</v>
          </cell>
          <cell r="E1607">
            <v>0</v>
          </cell>
          <cell r="F1607">
            <v>2006</v>
          </cell>
          <cell r="G1607">
            <v>0</v>
          </cell>
          <cell r="H1607" t="str">
            <v>RF</v>
          </cell>
          <cell r="I1607" t="str">
            <v>00004</v>
          </cell>
          <cell r="J1607" t="str">
            <v>03602278</v>
          </cell>
        </row>
        <row r="1608">
          <cell r="A1608">
            <v>3602494</v>
          </cell>
          <cell r="B1608" t="str">
            <v>FIORENTIN</v>
          </cell>
          <cell r="C1608" t="str">
            <v>ASIA</v>
          </cell>
          <cell r="D1608" t="str">
            <v>ATLETICA UNION CREAZZO A.S.D.</v>
          </cell>
          <cell r="E1608">
            <v>0</v>
          </cell>
          <cell r="F1608">
            <v>2005</v>
          </cell>
          <cell r="G1608">
            <v>0</v>
          </cell>
          <cell r="H1608" t="str">
            <v>RF</v>
          </cell>
          <cell r="I1608" t="str">
            <v>00101</v>
          </cell>
          <cell r="J1608" t="str">
            <v>03602494</v>
          </cell>
        </row>
        <row r="1609">
          <cell r="A1609">
            <v>3603781</v>
          </cell>
          <cell r="B1609" t="str">
            <v>FOLETTO</v>
          </cell>
          <cell r="C1609" t="str">
            <v>LEDA</v>
          </cell>
          <cell r="D1609" t="str">
            <v>G.S. LEONICENA</v>
          </cell>
          <cell r="E1609">
            <v>0</v>
          </cell>
          <cell r="F1609">
            <v>2005</v>
          </cell>
          <cell r="G1609">
            <v>0</v>
          </cell>
          <cell r="H1609" t="str">
            <v>RF</v>
          </cell>
          <cell r="I1609" t="str">
            <v>00136</v>
          </cell>
          <cell r="J1609" t="str">
            <v>03603781</v>
          </cell>
        </row>
        <row r="1610">
          <cell r="A1610">
            <v>3607050</v>
          </cell>
          <cell r="B1610" t="str">
            <v>FORNASETTI</v>
          </cell>
          <cell r="C1610" t="str">
            <v>GIULIA</v>
          </cell>
          <cell r="D1610" t="str">
            <v>ATLETICA TRISSINO</v>
          </cell>
          <cell r="E1610">
            <v>0</v>
          </cell>
          <cell r="F1610">
            <v>2005</v>
          </cell>
          <cell r="G1610">
            <v>0</v>
          </cell>
          <cell r="H1610" t="str">
            <v>RF</v>
          </cell>
          <cell r="I1610" t="str">
            <v>00230</v>
          </cell>
          <cell r="J1610" t="str">
            <v>03607050</v>
          </cell>
        </row>
        <row r="1611">
          <cell r="A1611">
            <v>3604585</v>
          </cell>
          <cell r="B1611" t="str">
            <v>GALIAZZO</v>
          </cell>
          <cell r="C1611" t="str">
            <v>GIORGIA</v>
          </cell>
          <cell r="D1611" t="str">
            <v>POLISPORTIVA SALF ALTOPADOVANA</v>
          </cell>
          <cell r="E1611">
            <v>0</v>
          </cell>
          <cell r="F1611">
            <v>2006</v>
          </cell>
          <cell r="G1611">
            <v>0</v>
          </cell>
          <cell r="H1611" t="str">
            <v>RF</v>
          </cell>
          <cell r="I1611" t="str">
            <v>00145</v>
          </cell>
          <cell r="J1611" t="str">
            <v>03604585</v>
          </cell>
        </row>
        <row r="1612">
          <cell r="A1612">
            <v>3602991</v>
          </cell>
          <cell r="B1612" t="str">
            <v>GALVAN</v>
          </cell>
          <cell r="C1612" t="str">
            <v>MARTINA</v>
          </cell>
          <cell r="D1612" t="str">
            <v>GRUPPO SPORTIVO ALPINI VICENZA</v>
          </cell>
          <cell r="E1612">
            <v>0</v>
          </cell>
          <cell r="F1612">
            <v>2005</v>
          </cell>
          <cell r="G1612">
            <v>0</v>
          </cell>
          <cell r="H1612" t="str">
            <v>RF</v>
          </cell>
          <cell r="I1612" t="str">
            <v>00288</v>
          </cell>
          <cell r="J1612" t="str">
            <v>03602991</v>
          </cell>
        </row>
        <row r="1613">
          <cell r="A1613">
            <v>3602395</v>
          </cell>
          <cell r="B1613" t="str">
            <v>GENERO</v>
          </cell>
          <cell r="C1613" t="str">
            <v>CHIARA</v>
          </cell>
          <cell r="D1613" t="str">
            <v>RISORGIVE</v>
          </cell>
          <cell r="E1613">
            <v>0</v>
          </cell>
          <cell r="F1613">
            <v>2005</v>
          </cell>
          <cell r="G1613">
            <v>0</v>
          </cell>
          <cell r="H1613" t="str">
            <v>RF</v>
          </cell>
          <cell r="I1613" t="str">
            <v>00031</v>
          </cell>
          <cell r="J1613" t="str">
            <v>03602395</v>
          </cell>
        </row>
        <row r="1614">
          <cell r="A1614">
            <v>3604024</v>
          </cell>
          <cell r="B1614" t="str">
            <v>GENESIN</v>
          </cell>
          <cell r="C1614" t="str">
            <v>ANGELICA</v>
          </cell>
          <cell r="D1614" t="str">
            <v>POLISPORTIVA DUEVILLE</v>
          </cell>
          <cell r="E1614">
            <v>0</v>
          </cell>
          <cell r="F1614">
            <v>2005</v>
          </cell>
          <cell r="G1614">
            <v>0</v>
          </cell>
          <cell r="H1614" t="str">
            <v>RF</v>
          </cell>
          <cell r="I1614" t="str">
            <v>00112</v>
          </cell>
          <cell r="J1614" t="str">
            <v>03604024</v>
          </cell>
        </row>
        <row r="1615">
          <cell r="A1615">
            <v>3603782</v>
          </cell>
          <cell r="B1615" t="str">
            <v>GENTILESCHI</v>
          </cell>
          <cell r="C1615" t="str">
            <v>MATILDE</v>
          </cell>
          <cell r="D1615" t="str">
            <v>G.S. LEONICENA</v>
          </cell>
          <cell r="E1615">
            <v>0</v>
          </cell>
          <cell r="F1615">
            <v>2005</v>
          </cell>
          <cell r="G1615">
            <v>0</v>
          </cell>
          <cell r="H1615" t="str">
            <v>RF</v>
          </cell>
          <cell r="I1615" t="str">
            <v>00136</v>
          </cell>
          <cell r="J1615" t="str">
            <v>03603782</v>
          </cell>
        </row>
        <row r="1616">
          <cell r="A1616">
            <v>3602425</v>
          </cell>
          <cell r="B1616" t="str">
            <v>GIACON</v>
          </cell>
          <cell r="C1616" t="str">
            <v>ERICA</v>
          </cell>
          <cell r="D1616" t="str">
            <v>RISORGIVE</v>
          </cell>
          <cell r="E1616">
            <v>0</v>
          </cell>
          <cell r="F1616">
            <v>2005</v>
          </cell>
          <cell r="G1616">
            <v>0</v>
          </cell>
          <cell r="H1616" t="str">
            <v>RF</v>
          </cell>
          <cell r="I1616" t="str">
            <v>00031</v>
          </cell>
          <cell r="J1616" t="str">
            <v>03602425</v>
          </cell>
        </row>
        <row r="1617">
          <cell r="A1617">
            <v>3605186</v>
          </cell>
          <cell r="B1617" t="str">
            <v>GIANELLO</v>
          </cell>
          <cell r="C1617" t="str">
            <v>VALENTINA</v>
          </cell>
          <cell r="D1617" t="str">
            <v>ATLETICA MONTECCHIO MAGGIORE</v>
          </cell>
          <cell r="E1617">
            <v>0</v>
          </cell>
          <cell r="F1617">
            <v>2006</v>
          </cell>
          <cell r="G1617">
            <v>0</v>
          </cell>
          <cell r="H1617" t="str">
            <v>RF</v>
          </cell>
          <cell r="I1617" t="str">
            <v>00346</v>
          </cell>
          <cell r="J1617" t="str">
            <v>03605186</v>
          </cell>
        </row>
        <row r="1618">
          <cell r="A1618">
            <v>3604234</v>
          </cell>
          <cell r="B1618" t="str">
            <v>GOTTER</v>
          </cell>
          <cell r="C1618" t="str">
            <v>TAMARA</v>
          </cell>
          <cell r="D1618" t="str">
            <v>CSI ATLETICA COLLI BERICI A.S.D.</v>
          </cell>
          <cell r="E1618">
            <v>0</v>
          </cell>
          <cell r="F1618">
            <v>2006</v>
          </cell>
          <cell r="G1618">
            <v>0</v>
          </cell>
          <cell r="H1618" t="str">
            <v>RF</v>
          </cell>
          <cell r="I1618" t="str">
            <v>00070</v>
          </cell>
          <cell r="J1618" t="str">
            <v>03604234</v>
          </cell>
        </row>
        <row r="1619">
          <cell r="A1619">
            <v>3604509</v>
          </cell>
          <cell r="B1619" t="str">
            <v>GRENDENE</v>
          </cell>
          <cell r="C1619" t="str">
            <v>MIRIAM</v>
          </cell>
          <cell r="D1619" t="str">
            <v>C.S.I. TEZZE SUL BRENTA</v>
          </cell>
          <cell r="E1619">
            <v>0</v>
          </cell>
          <cell r="F1619">
            <v>2005</v>
          </cell>
          <cell r="G1619">
            <v>0</v>
          </cell>
          <cell r="H1619" t="str">
            <v>RF</v>
          </cell>
          <cell r="I1619" t="str">
            <v>00134</v>
          </cell>
          <cell r="J1619" t="str">
            <v>03604509</v>
          </cell>
        </row>
        <row r="1620">
          <cell r="A1620">
            <v>3604054</v>
          </cell>
          <cell r="B1620" t="str">
            <v>GRESELIN</v>
          </cell>
          <cell r="C1620" t="str">
            <v>GIADA</v>
          </cell>
          <cell r="D1620" t="str">
            <v>U.S. SUMMANO</v>
          </cell>
          <cell r="E1620">
            <v>0</v>
          </cell>
          <cell r="F1620">
            <v>2006</v>
          </cell>
          <cell r="G1620">
            <v>0</v>
          </cell>
          <cell r="H1620" t="str">
            <v>RF</v>
          </cell>
          <cell r="I1620" t="str">
            <v>00137</v>
          </cell>
          <cell r="J1620" t="str">
            <v>03604054</v>
          </cell>
        </row>
        <row r="1621">
          <cell r="A1621">
            <v>3604031</v>
          </cell>
          <cell r="B1621" t="str">
            <v>HACHIMY</v>
          </cell>
          <cell r="C1621" t="str">
            <v>SABRINE</v>
          </cell>
          <cell r="D1621" t="str">
            <v>ATLETICA MONTECCHIO MAGGIORE</v>
          </cell>
          <cell r="E1621">
            <v>0</v>
          </cell>
          <cell r="F1621">
            <v>2005</v>
          </cell>
          <cell r="G1621">
            <v>0</v>
          </cell>
          <cell r="H1621" t="str">
            <v>RF</v>
          </cell>
          <cell r="I1621" t="str">
            <v>00346</v>
          </cell>
          <cell r="J1621" t="str">
            <v>03604031</v>
          </cell>
        </row>
        <row r="1622">
          <cell r="A1622">
            <v>3604144</v>
          </cell>
          <cell r="B1622" t="str">
            <v>HOTI</v>
          </cell>
          <cell r="C1622" t="str">
            <v>ALKETA</v>
          </cell>
          <cell r="D1622" t="str">
            <v>C.S.I. TEZZE SUL BRENTA</v>
          </cell>
          <cell r="E1622">
            <v>0</v>
          </cell>
          <cell r="F1622">
            <v>2005</v>
          </cell>
          <cell r="G1622">
            <v>0</v>
          </cell>
          <cell r="H1622" t="str">
            <v>RF</v>
          </cell>
          <cell r="I1622" t="str">
            <v>00134</v>
          </cell>
          <cell r="J1622" t="str">
            <v>03604144</v>
          </cell>
        </row>
        <row r="1623">
          <cell r="A1623">
            <v>3604506</v>
          </cell>
          <cell r="B1623" t="str">
            <v>JENDOUBI</v>
          </cell>
          <cell r="C1623" t="str">
            <v>LINDA</v>
          </cell>
          <cell r="D1623" t="str">
            <v>C.S.I. TEZZE SUL BRENTA</v>
          </cell>
          <cell r="E1623">
            <v>0</v>
          </cell>
          <cell r="F1623">
            <v>2005</v>
          </cell>
          <cell r="G1623">
            <v>0</v>
          </cell>
          <cell r="H1623" t="str">
            <v>RF</v>
          </cell>
          <cell r="I1623" t="str">
            <v>00134</v>
          </cell>
          <cell r="J1623" t="str">
            <v>03604506</v>
          </cell>
        </row>
        <row r="1624">
          <cell r="A1624">
            <v>3604412</v>
          </cell>
          <cell r="B1624" t="str">
            <v>LAGO</v>
          </cell>
          <cell r="C1624" t="str">
            <v>DILETTA</v>
          </cell>
          <cell r="D1624" t="str">
            <v>POLISPORTIVA SALF ALTOPADOVANA</v>
          </cell>
          <cell r="E1624">
            <v>0</v>
          </cell>
          <cell r="F1624">
            <v>2005</v>
          </cell>
          <cell r="G1624">
            <v>0</v>
          </cell>
          <cell r="H1624" t="str">
            <v>RF</v>
          </cell>
          <cell r="I1624" t="str">
            <v>00145</v>
          </cell>
          <cell r="J1624" t="str">
            <v>03604412</v>
          </cell>
        </row>
        <row r="1625">
          <cell r="A1625">
            <v>3604147</v>
          </cell>
          <cell r="B1625" t="str">
            <v>LAZZAROTTO</v>
          </cell>
          <cell r="C1625" t="str">
            <v>GIULIA</v>
          </cell>
          <cell r="D1625" t="str">
            <v>C.S.I. TEZZE SUL BRENTA</v>
          </cell>
          <cell r="E1625">
            <v>0</v>
          </cell>
          <cell r="F1625">
            <v>2005</v>
          </cell>
          <cell r="G1625">
            <v>0</v>
          </cell>
          <cell r="H1625" t="str">
            <v>RF</v>
          </cell>
          <cell r="I1625" t="str">
            <v>00134</v>
          </cell>
          <cell r="J1625" t="str">
            <v>03604147</v>
          </cell>
        </row>
        <row r="1626">
          <cell r="A1626">
            <v>3603522</v>
          </cell>
          <cell r="B1626" t="str">
            <v>LIEVORE</v>
          </cell>
          <cell r="C1626" t="str">
            <v>MARTINA</v>
          </cell>
          <cell r="D1626" t="str">
            <v>U.S. SUMMANO</v>
          </cell>
          <cell r="E1626">
            <v>0</v>
          </cell>
          <cell r="F1626">
            <v>2005</v>
          </cell>
          <cell r="G1626">
            <v>0</v>
          </cell>
          <cell r="H1626" t="str">
            <v>RF</v>
          </cell>
          <cell r="I1626" t="str">
            <v>00137</v>
          </cell>
          <cell r="J1626" t="str">
            <v>03603522</v>
          </cell>
        </row>
        <row r="1627">
          <cell r="A1627">
            <v>3605204</v>
          </cell>
          <cell r="B1627" t="str">
            <v>LIVIERO</v>
          </cell>
          <cell r="C1627" t="str">
            <v>ELISA</v>
          </cell>
          <cell r="D1627" t="str">
            <v>C.S.I. TEZZE SUL BRENTA</v>
          </cell>
          <cell r="E1627">
            <v>0</v>
          </cell>
          <cell r="F1627">
            <v>2005</v>
          </cell>
          <cell r="G1627">
            <v>0</v>
          </cell>
          <cell r="H1627" t="str">
            <v>RF</v>
          </cell>
          <cell r="I1627" t="str">
            <v>00134</v>
          </cell>
          <cell r="J1627" t="str">
            <v>03605204</v>
          </cell>
        </row>
        <row r="1628">
          <cell r="A1628">
            <v>3604443</v>
          </cell>
          <cell r="B1628" t="str">
            <v>LORENZATO</v>
          </cell>
          <cell r="C1628" t="str">
            <v>GIADA</v>
          </cell>
          <cell r="D1628" t="str">
            <v>POLISPORTIVA SALF ALTOPADOVANA</v>
          </cell>
          <cell r="E1628">
            <v>0</v>
          </cell>
          <cell r="F1628">
            <v>2005</v>
          </cell>
          <cell r="G1628">
            <v>0</v>
          </cell>
          <cell r="H1628" t="str">
            <v>RF</v>
          </cell>
          <cell r="I1628" t="str">
            <v>00145</v>
          </cell>
          <cell r="J1628" t="str">
            <v>03604443</v>
          </cell>
        </row>
        <row r="1629">
          <cell r="A1629">
            <v>3604414</v>
          </cell>
          <cell r="B1629" t="str">
            <v>LORENZIN</v>
          </cell>
          <cell r="C1629" t="str">
            <v>LUNA ESTER</v>
          </cell>
          <cell r="D1629" t="str">
            <v>POLISPORTIVA SALF ALTOPADOVANA</v>
          </cell>
          <cell r="E1629">
            <v>0</v>
          </cell>
          <cell r="F1629">
            <v>2005</v>
          </cell>
          <cell r="G1629">
            <v>0</v>
          </cell>
          <cell r="H1629" t="str">
            <v>RF</v>
          </cell>
          <cell r="I1629" t="str">
            <v>00145</v>
          </cell>
          <cell r="J1629" t="str">
            <v>03604414</v>
          </cell>
        </row>
        <row r="1630">
          <cell r="A1630">
            <v>3603683</v>
          </cell>
          <cell r="B1630" t="str">
            <v>LORO</v>
          </cell>
          <cell r="C1630" t="str">
            <v>GIULIA</v>
          </cell>
          <cell r="D1630" t="str">
            <v>C.S.I. TEZZE SUL BRENTA</v>
          </cell>
          <cell r="E1630">
            <v>0</v>
          </cell>
          <cell r="F1630">
            <v>2006</v>
          </cell>
          <cell r="G1630">
            <v>0</v>
          </cell>
          <cell r="H1630" t="str">
            <v>RF</v>
          </cell>
          <cell r="I1630" t="str">
            <v>00134</v>
          </cell>
          <cell r="J1630" t="str">
            <v>03603683</v>
          </cell>
        </row>
        <row r="1631">
          <cell r="A1631">
            <v>3603283</v>
          </cell>
          <cell r="B1631" t="str">
            <v>LOVATO</v>
          </cell>
          <cell r="C1631" t="str">
            <v>NOEMI SOFIA</v>
          </cell>
          <cell r="D1631" t="str">
            <v>A.P.D. VALDAGNO</v>
          </cell>
          <cell r="E1631">
            <v>0</v>
          </cell>
          <cell r="F1631">
            <v>2006</v>
          </cell>
          <cell r="G1631">
            <v>0</v>
          </cell>
          <cell r="H1631" t="str">
            <v>RF</v>
          </cell>
          <cell r="I1631" t="str">
            <v>00135</v>
          </cell>
          <cell r="J1631" t="str">
            <v>03603283</v>
          </cell>
        </row>
        <row r="1632">
          <cell r="A1632">
            <v>3603149</v>
          </cell>
          <cell r="B1632" t="str">
            <v>LUCENTINI</v>
          </cell>
          <cell r="C1632" t="str">
            <v>GIULIA</v>
          </cell>
          <cell r="D1632" t="str">
            <v>GRUPPO SPORTIVO ALPINI VICENZA</v>
          </cell>
          <cell r="E1632">
            <v>0</v>
          </cell>
          <cell r="F1632">
            <v>2005</v>
          </cell>
          <cell r="G1632">
            <v>0</v>
          </cell>
          <cell r="H1632" t="str">
            <v>RF</v>
          </cell>
          <cell r="I1632" t="str">
            <v>00288</v>
          </cell>
          <cell r="J1632" t="str">
            <v>03603149</v>
          </cell>
        </row>
        <row r="1633">
          <cell r="A1633">
            <v>3602284</v>
          </cell>
          <cell r="B1633" t="str">
            <v>MAINO</v>
          </cell>
          <cell r="C1633" t="str">
            <v>CHIARA</v>
          </cell>
          <cell r="D1633" t="str">
            <v>POL. DIL. MONTECCHIO PRECALCINO</v>
          </cell>
          <cell r="E1633">
            <v>0</v>
          </cell>
          <cell r="F1633">
            <v>2006</v>
          </cell>
          <cell r="G1633">
            <v>0</v>
          </cell>
          <cell r="H1633" t="str">
            <v>RF</v>
          </cell>
          <cell r="I1633" t="str">
            <v>00004</v>
          </cell>
          <cell r="J1633" t="str">
            <v>03602284</v>
          </cell>
        </row>
        <row r="1634">
          <cell r="A1634">
            <v>3602992</v>
          </cell>
          <cell r="B1634" t="str">
            <v>MANCONI</v>
          </cell>
          <cell r="C1634" t="str">
            <v>ELEONORA</v>
          </cell>
          <cell r="D1634" t="str">
            <v>GRUPPO SPORTIVO ALPINI VICENZA</v>
          </cell>
          <cell r="E1634">
            <v>0</v>
          </cell>
          <cell r="F1634">
            <v>2005</v>
          </cell>
          <cell r="G1634">
            <v>0</v>
          </cell>
          <cell r="H1634" t="str">
            <v>RF</v>
          </cell>
          <cell r="I1634" t="str">
            <v>00288</v>
          </cell>
          <cell r="J1634" t="str">
            <v>03602992</v>
          </cell>
        </row>
        <row r="1635">
          <cell r="A1635">
            <v>3602515</v>
          </cell>
          <cell r="B1635" t="str">
            <v>MARAN</v>
          </cell>
          <cell r="C1635" t="str">
            <v>ANGELICA</v>
          </cell>
          <cell r="D1635" t="str">
            <v>ATLETICA UNION CREAZZO A.S.D.</v>
          </cell>
          <cell r="E1635">
            <v>0</v>
          </cell>
          <cell r="F1635">
            <v>2005</v>
          </cell>
          <cell r="G1635">
            <v>0</v>
          </cell>
          <cell r="H1635" t="str">
            <v>RF</v>
          </cell>
          <cell r="I1635" t="str">
            <v>00101</v>
          </cell>
          <cell r="J1635" t="str">
            <v>03602515</v>
          </cell>
        </row>
        <row r="1636">
          <cell r="A1636">
            <v>3603607</v>
          </cell>
          <cell r="B1636" t="str">
            <v>MARAN</v>
          </cell>
          <cell r="C1636" t="str">
            <v>JESSICA</v>
          </cell>
          <cell r="D1636" t="str">
            <v>AMICI DELL'ATLETICA VICENZA</v>
          </cell>
          <cell r="E1636">
            <v>0</v>
          </cell>
          <cell r="F1636">
            <v>2006</v>
          </cell>
          <cell r="G1636">
            <v>0</v>
          </cell>
          <cell r="H1636" t="str">
            <v>RF</v>
          </cell>
          <cell r="I1636" t="str">
            <v>00265</v>
          </cell>
          <cell r="J1636" t="str">
            <v>03603607</v>
          </cell>
        </row>
        <row r="1637">
          <cell r="A1637">
            <v>3602612</v>
          </cell>
          <cell r="B1637" t="str">
            <v>MARINI</v>
          </cell>
          <cell r="C1637" t="str">
            <v>IRENE</v>
          </cell>
          <cell r="D1637" t="str">
            <v>ATLETICA MONTECCHIO MAGGIORE</v>
          </cell>
          <cell r="E1637">
            <v>0</v>
          </cell>
          <cell r="F1637">
            <v>2005</v>
          </cell>
          <cell r="G1637">
            <v>0</v>
          </cell>
          <cell r="H1637" t="str">
            <v>RF</v>
          </cell>
          <cell r="I1637" t="str">
            <v>00346</v>
          </cell>
          <cell r="J1637" t="str">
            <v>03602612</v>
          </cell>
        </row>
        <row r="1638">
          <cell r="A1638">
            <v>3603408</v>
          </cell>
          <cell r="B1638" t="str">
            <v>MASSIGNAN</v>
          </cell>
          <cell r="C1638" t="str">
            <v>CAMILLA</v>
          </cell>
          <cell r="D1638" t="str">
            <v>ATLETICA UNION CREAZZO A.S.D.</v>
          </cell>
          <cell r="E1638">
            <v>0</v>
          </cell>
          <cell r="F1638">
            <v>2006</v>
          </cell>
          <cell r="G1638">
            <v>0</v>
          </cell>
          <cell r="H1638" t="str">
            <v>RF</v>
          </cell>
          <cell r="I1638" t="str">
            <v>00101</v>
          </cell>
          <cell r="J1638" t="str">
            <v>03603408</v>
          </cell>
        </row>
        <row r="1639">
          <cell r="A1639">
            <v>3604589</v>
          </cell>
          <cell r="B1639" t="str">
            <v>MENEGHETTI</v>
          </cell>
          <cell r="C1639" t="str">
            <v>ALICE</v>
          </cell>
          <cell r="D1639" t="str">
            <v>POLISPORTIVA SALF ALTOPADOVANA</v>
          </cell>
          <cell r="E1639">
            <v>0</v>
          </cell>
          <cell r="F1639">
            <v>2005</v>
          </cell>
          <cell r="G1639">
            <v>0</v>
          </cell>
          <cell r="H1639" t="str">
            <v>RF</v>
          </cell>
          <cell r="I1639" t="str">
            <v>00145</v>
          </cell>
          <cell r="J1639" t="str">
            <v>03604589</v>
          </cell>
        </row>
        <row r="1640">
          <cell r="A1640">
            <v>3604146</v>
          </cell>
          <cell r="B1640" t="str">
            <v>MENSAH</v>
          </cell>
          <cell r="C1640" t="str">
            <v>SHARMELL BIRAGO</v>
          </cell>
          <cell r="D1640" t="str">
            <v>C.S.I. TEZZE SUL BRENTA</v>
          </cell>
          <cell r="E1640">
            <v>0</v>
          </cell>
          <cell r="F1640">
            <v>2006</v>
          </cell>
          <cell r="G1640">
            <v>0</v>
          </cell>
          <cell r="H1640" t="str">
            <v>RF</v>
          </cell>
          <cell r="I1640" t="str">
            <v>00134</v>
          </cell>
          <cell r="J1640" t="str">
            <v>03604146</v>
          </cell>
        </row>
        <row r="1641">
          <cell r="A1641">
            <v>3604116</v>
          </cell>
          <cell r="B1641" t="str">
            <v>MIGLIORIN</v>
          </cell>
          <cell r="C1641" t="str">
            <v>SUSY</v>
          </cell>
          <cell r="D1641" t="str">
            <v>POLISPORTIVA DUEVILLE</v>
          </cell>
          <cell r="E1641">
            <v>0</v>
          </cell>
          <cell r="F1641">
            <v>2006</v>
          </cell>
          <cell r="G1641">
            <v>0</v>
          </cell>
          <cell r="H1641" t="str">
            <v>RF</v>
          </cell>
          <cell r="I1641" t="str">
            <v>00112</v>
          </cell>
          <cell r="J1641" t="str">
            <v>03604116</v>
          </cell>
        </row>
        <row r="1642">
          <cell r="A1642">
            <v>3604135</v>
          </cell>
          <cell r="B1642" t="str">
            <v>MIOLO</v>
          </cell>
          <cell r="C1642" t="str">
            <v>SILVIA</v>
          </cell>
          <cell r="D1642" t="str">
            <v>POLISPORTIVA DUEVILLE</v>
          </cell>
          <cell r="E1642">
            <v>0</v>
          </cell>
          <cell r="F1642">
            <v>2005</v>
          </cell>
          <cell r="G1642">
            <v>0</v>
          </cell>
          <cell r="H1642" t="str">
            <v>RF</v>
          </cell>
          <cell r="I1642" t="str">
            <v>00112</v>
          </cell>
          <cell r="J1642" t="str">
            <v>03604135</v>
          </cell>
        </row>
        <row r="1643">
          <cell r="A1643">
            <v>3604098</v>
          </cell>
          <cell r="B1643" t="str">
            <v>MUNICH</v>
          </cell>
          <cell r="C1643" t="str">
            <v>PRISCILLA</v>
          </cell>
          <cell r="D1643" t="str">
            <v>POLISPORTIVA DUEVILLE</v>
          </cell>
          <cell r="E1643">
            <v>0</v>
          </cell>
          <cell r="F1643">
            <v>2005</v>
          </cell>
          <cell r="G1643">
            <v>0</v>
          </cell>
          <cell r="H1643" t="str">
            <v>RF</v>
          </cell>
          <cell r="I1643" t="str">
            <v>00112</v>
          </cell>
          <cell r="J1643" t="str">
            <v>03604098</v>
          </cell>
        </row>
        <row r="1644">
          <cell r="A1644">
            <v>3603900</v>
          </cell>
          <cell r="B1644" t="str">
            <v>MUTTERLE</v>
          </cell>
          <cell r="C1644" t="str">
            <v>ALESSIA</v>
          </cell>
          <cell r="D1644" t="str">
            <v>ATLETICA CALDOGNO '93</v>
          </cell>
          <cell r="E1644">
            <v>0</v>
          </cell>
          <cell r="F1644">
            <v>2005</v>
          </cell>
          <cell r="G1644">
            <v>0</v>
          </cell>
          <cell r="H1644" t="str">
            <v>RF</v>
          </cell>
          <cell r="I1644" t="str">
            <v>00129</v>
          </cell>
          <cell r="J1644" t="str">
            <v>03603900</v>
          </cell>
        </row>
        <row r="1645">
          <cell r="A1645">
            <v>3603902</v>
          </cell>
          <cell r="B1645" t="str">
            <v>MUTTERLE</v>
          </cell>
          <cell r="C1645" t="str">
            <v>MARTINA</v>
          </cell>
          <cell r="D1645" t="str">
            <v>ATLETICA CALDOGNO '93</v>
          </cell>
          <cell r="E1645">
            <v>0</v>
          </cell>
          <cell r="F1645">
            <v>2006</v>
          </cell>
          <cell r="G1645">
            <v>0</v>
          </cell>
          <cell r="H1645" t="str">
            <v>RF</v>
          </cell>
          <cell r="I1645" t="str">
            <v>00129</v>
          </cell>
          <cell r="J1645" t="str">
            <v>03603902</v>
          </cell>
        </row>
        <row r="1646">
          <cell r="A1646">
            <v>3603904</v>
          </cell>
          <cell r="B1646" t="str">
            <v>NICOLAZZO</v>
          </cell>
          <cell r="C1646" t="str">
            <v>GIADA</v>
          </cell>
          <cell r="D1646" t="str">
            <v>ATLETICA CALDOGNO '93</v>
          </cell>
          <cell r="E1646">
            <v>0</v>
          </cell>
          <cell r="F1646">
            <v>2005</v>
          </cell>
          <cell r="G1646">
            <v>0</v>
          </cell>
          <cell r="H1646" t="str">
            <v>RF</v>
          </cell>
          <cell r="I1646" t="str">
            <v>00129</v>
          </cell>
          <cell r="J1646" t="str">
            <v>03603904</v>
          </cell>
        </row>
        <row r="1647">
          <cell r="A1647">
            <v>3604880</v>
          </cell>
          <cell r="B1647" t="str">
            <v>NONNI</v>
          </cell>
          <cell r="C1647" t="str">
            <v>HASANATOU</v>
          </cell>
          <cell r="D1647" t="str">
            <v>POLISPORTIVA SALF ALTOPADOVANA</v>
          </cell>
          <cell r="E1647">
            <v>0</v>
          </cell>
          <cell r="F1647">
            <v>2005</v>
          </cell>
          <cell r="G1647">
            <v>0</v>
          </cell>
          <cell r="H1647" t="str">
            <v>RF</v>
          </cell>
          <cell r="I1647" t="str">
            <v>00145</v>
          </cell>
          <cell r="J1647" t="str">
            <v>03604880</v>
          </cell>
        </row>
        <row r="1648">
          <cell r="A1648">
            <v>3607460</v>
          </cell>
          <cell r="B1648" t="str">
            <v>NOSTRALI</v>
          </cell>
          <cell r="C1648" t="str">
            <v>AURORA</v>
          </cell>
          <cell r="D1648" t="str">
            <v>POLISPORTIVA SALF ALTOPADOVANA</v>
          </cell>
          <cell r="E1648">
            <v>0</v>
          </cell>
          <cell r="F1648">
            <v>2005</v>
          </cell>
          <cell r="G1648">
            <v>0</v>
          </cell>
          <cell r="H1648" t="str">
            <v>RF</v>
          </cell>
          <cell r="I1648" t="str">
            <v>00145</v>
          </cell>
          <cell r="J1648" t="str">
            <v>03607460</v>
          </cell>
        </row>
        <row r="1649">
          <cell r="A1649">
            <v>3603250</v>
          </cell>
          <cell r="B1649" t="str">
            <v>OGOH</v>
          </cell>
          <cell r="C1649" t="str">
            <v>GENEVIEVE</v>
          </cell>
          <cell r="D1649" t="str">
            <v>ATLETICA TRISSINO</v>
          </cell>
          <cell r="E1649">
            <v>0</v>
          </cell>
          <cell r="F1649">
            <v>2005</v>
          </cell>
          <cell r="G1649">
            <v>0</v>
          </cell>
          <cell r="H1649" t="str">
            <v>RF</v>
          </cell>
          <cell r="I1649" t="str">
            <v>00230</v>
          </cell>
          <cell r="J1649" t="str">
            <v>03603250</v>
          </cell>
        </row>
        <row r="1650">
          <cell r="A1650">
            <v>3604171</v>
          </cell>
          <cell r="B1650" t="str">
            <v>PANOZZO</v>
          </cell>
          <cell r="C1650" t="str">
            <v>COSIMA</v>
          </cell>
          <cell r="D1650" t="str">
            <v>U.S. SUMMANO</v>
          </cell>
          <cell r="E1650">
            <v>0</v>
          </cell>
          <cell r="F1650">
            <v>2005</v>
          </cell>
          <cell r="G1650">
            <v>0</v>
          </cell>
          <cell r="H1650" t="str">
            <v>RF</v>
          </cell>
          <cell r="I1650" t="str">
            <v>00137</v>
          </cell>
          <cell r="J1650" t="str">
            <v>03604171</v>
          </cell>
        </row>
        <row r="1651">
          <cell r="A1651">
            <v>3602404</v>
          </cell>
          <cell r="B1651" t="str">
            <v>PASQUALETTO</v>
          </cell>
          <cell r="C1651" t="str">
            <v>AGNESE</v>
          </cell>
          <cell r="D1651" t="str">
            <v>RISORGIVE</v>
          </cell>
          <cell r="E1651">
            <v>0</v>
          </cell>
          <cell r="F1651">
            <v>2005</v>
          </cell>
          <cell r="G1651">
            <v>0</v>
          </cell>
          <cell r="H1651" t="str">
            <v>RF</v>
          </cell>
          <cell r="I1651" t="str">
            <v>00031</v>
          </cell>
          <cell r="J1651" t="str">
            <v>03602404</v>
          </cell>
        </row>
        <row r="1652">
          <cell r="A1652">
            <v>3604415</v>
          </cell>
          <cell r="B1652" t="str">
            <v>PAVAN</v>
          </cell>
          <cell r="C1652" t="str">
            <v>IRENE</v>
          </cell>
          <cell r="D1652" t="str">
            <v>POLISPORTIVA SALF ALTOPADOVANA</v>
          </cell>
          <cell r="E1652">
            <v>0</v>
          </cell>
          <cell r="F1652">
            <v>2005</v>
          </cell>
          <cell r="G1652">
            <v>0</v>
          </cell>
          <cell r="H1652" t="str">
            <v>RF</v>
          </cell>
          <cell r="I1652" t="str">
            <v>00145</v>
          </cell>
          <cell r="J1652" t="str">
            <v>03604415</v>
          </cell>
        </row>
        <row r="1653">
          <cell r="A1653">
            <v>3604276</v>
          </cell>
          <cell r="B1653" t="str">
            <v>PEGORARO</v>
          </cell>
          <cell r="C1653" t="str">
            <v>GIULIA</v>
          </cell>
          <cell r="D1653" t="str">
            <v>CSI ATLETICA COLLI BERICI A.S.D.</v>
          </cell>
          <cell r="E1653">
            <v>0</v>
          </cell>
          <cell r="F1653">
            <v>2006</v>
          </cell>
          <cell r="G1653">
            <v>0</v>
          </cell>
          <cell r="H1653" t="str">
            <v>RF</v>
          </cell>
          <cell r="I1653" t="str">
            <v>00070</v>
          </cell>
          <cell r="J1653" t="str">
            <v>03604276</v>
          </cell>
        </row>
        <row r="1654">
          <cell r="A1654">
            <v>3605746</v>
          </cell>
          <cell r="B1654" t="str">
            <v>PERAZZOLO</v>
          </cell>
          <cell r="C1654" t="str">
            <v>NOEMI</v>
          </cell>
          <cell r="D1654" t="str">
            <v>AMICI DELL'ATLETICA VICENZA</v>
          </cell>
          <cell r="E1654">
            <v>0</v>
          </cell>
          <cell r="F1654">
            <v>2006</v>
          </cell>
          <cell r="G1654">
            <v>0</v>
          </cell>
          <cell r="H1654" t="str">
            <v>RF</v>
          </cell>
          <cell r="I1654" t="str">
            <v>00265</v>
          </cell>
          <cell r="J1654" t="str">
            <v>03605746</v>
          </cell>
        </row>
        <row r="1655">
          <cell r="A1655">
            <v>3603145</v>
          </cell>
          <cell r="B1655" t="str">
            <v>PICARIELLO</v>
          </cell>
          <cell r="C1655" t="str">
            <v>ANGELA</v>
          </cell>
          <cell r="D1655" t="str">
            <v>GRUPPO SPORTIVO ALPINI VICENZA</v>
          </cell>
          <cell r="E1655">
            <v>0</v>
          </cell>
          <cell r="F1655">
            <v>2006</v>
          </cell>
          <cell r="G1655">
            <v>0</v>
          </cell>
          <cell r="H1655" t="str">
            <v>RF</v>
          </cell>
          <cell r="I1655" t="str">
            <v>00288</v>
          </cell>
          <cell r="J1655" t="str">
            <v>03603145</v>
          </cell>
        </row>
        <row r="1656">
          <cell r="A1656">
            <v>3603986</v>
          </cell>
          <cell r="B1656" t="str">
            <v>PICHIERRI</v>
          </cell>
          <cell r="C1656" t="str">
            <v>MARTINA</v>
          </cell>
          <cell r="D1656" t="str">
            <v>POLISPORTIVA DUEVILLE</v>
          </cell>
          <cell r="E1656">
            <v>0</v>
          </cell>
          <cell r="F1656">
            <v>2005</v>
          </cell>
          <cell r="G1656">
            <v>0</v>
          </cell>
          <cell r="H1656" t="str">
            <v>RF</v>
          </cell>
          <cell r="I1656" t="str">
            <v>00112</v>
          </cell>
          <cell r="J1656" t="str">
            <v>03603986</v>
          </cell>
        </row>
        <row r="1657">
          <cell r="A1657">
            <v>3604287</v>
          </cell>
          <cell r="B1657" t="str">
            <v>PILATI</v>
          </cell>
          <cell r="C1657" t="str">
            <v>ILARIA</v>
          </cell>
          <cell r="D1657" t="str">
            <v>AMICI DELL'ATLETICA VICENZA</v>
          </cell>
          <cell r="E1657">
            <v>0</v>
          </cell>
          <cell r="F1657">
            <v>2006</v>
          </cell>
          <cell r="G1657">
            <v>0</v>
          </cell>
          <cell r="H1657" t="str">
            <v>RF</v>
          </cell>
          <cell r="I1657" t="str">
            <v>00265</v>
          </cell>
          <cell r="J1657" t="str">
            <v>03604287</v>
          </cell>
        </row>
        <row r="1658">
          <cell r="A1658">
            <v>3607242</v>
          </cell>
          <cell r="B1658" t="str">
            <v>PILLAN</v>
          </cell>
          <cell r="C1658" t="str">
            <v>GIULIA</v>
          </cell>
          <cell r="D1658" t="str">
            <v>CSI ATLETICA COLLI BERICI A.S.D.</v>
          </cell>
          <cell r="E1658">
            <v>0</v>
          </cell>
          <cell r="F1658">
            <v>2006</v>
          </cell>
          <cell r="G1658">
            <v>0</v>
          </cell>
          <cell r="H1658" t="str">
            <v>RF</v>
          </cell>
          <cell r="I1658" t="str">
            <v>00070</v>
          </cell>
          <cell r="J1658" t="str">
            <v>03607242</v>
          </cell>
        </row>
        <row r="1659">
          <cell r="A1659">
            <v>3603815</v>
          </cell>
          <cell r="B1659" t="str">
            <v>POZZAN</v>
          </cell>
          <cell r="C1659" t="str">
            <v>CHIARA</v>
          </cell>
          <cell r="D1659" t="str">
            <v>G.S. LEONICENA</v>
          </cell>
          <cell r="E1659">
            <v>0</v>
          </cell>
          <cell r="F1659">
            <v>2005</v>
          </cell>
          <cell r="G1659">
            <v>0</v>
          </cell>
          <cell r="H1659" t="str">
            <v>RF</v>
          </cell>
          <cell r="I1659" t="str">
            <v>00136</v>
          </cell>
          <cell r="J1659" t="str">
            <v>03603815</v>
          </cell>
        </row>
        <row r="1660">
          <cell r="A1660">
            <v>3603705</v>
          </cell>
          <cell r="B1660" t="str">
            <v>PRETTO</v>
          </cell>
          <cell r="C1660" t="str">
            <v>EMMA</v>
          </cell>
          <cell r="D1660" t="str">
            <v>A.P.D. VALDAGNO</v>
          </cell>
          <cell r="E1660">
            <v>0</v>
          </cell>
          <cell r="F1660">
            <v>2006</v>
          </cell>
          <cell r="G1660">
            <v>0</v>
          </cell>
          <cell r="H1660" t="str">
            <v>RF</v>
          </cell>
          <cell r="I1660" t="str">
            <v>00135</v>
          </cell>
          <cell r="J1660" t="str">
            <v>03603705</v>
          </cell>
        </row>
        <row r="1661">
          <cell r="A1661">
            <v>3604680</v>
          </cell>
          <cell r="B1661" t="str">
            <v>RAGAZZONI</v>
          </cell>
          <cell r="C1661" t="str">
            <v>RACHELE</v>
          </cell>
          <cell r="D1661" t="str">
            <v>ATLETICA UNION CREAZZO A.S.D.</v>
          </cell>
          <cell r="E1661">
            <v>0</v>
          </cell>
          <cell r="F1661">
            <v>2005</v>
          </cell>
          <cell r="G1661">
            <v>0</v>
          </cell>
          <cell r="H1661" t="str">
            <v>RF</v>
          </cell>
          <cell r="I1661" t="str">
            <v>00101</v>
          </cell>
          <cell r="J1661" t="str">
            <v>03604680</v>
          </cell>
        </row>
        <row r="1662">
          <cell r="A1662">
            <v>3603371</v>
          </cell>
          <cell r="B1662" t="str">
            <v>RANCAN</v>
          </cell>
          <cell r="C1662" t="str">
            <v>ANGELICA</v>
          </cell>
          <cell r="D1662" t="str">
            <v>ATLETICA VALCHIAMPO</v>
          </cell>
          <cell r="E1662">
            <v>0</v>
          </cell>
          <cell r="F1662">
            <v>2005</v>
          </cell>
          <cell r="G1662">
            <v>0</v>
          </cell>
          <cell r="H1662" t="str">
            <v>RF</v>
          </cell>
          <cell r="I1662" t="str">
            <v>00140</v>
          </cell>
          <cell r="J1662" t="str">
            <v>03603371</v>
          </cell>
        </row>
        <row r="1663">
          <cell r="A1663">
            <v>3604056</v>
          </cell>
          <cell r="B1663" t="str">
            <v>RANIERI</v>
          </cell>
          <cell r="C1663" t="str">
            <v>GIORGIA PIA</v>
          </cell>
          <cell r="D1663" t="str">
            <v>U.S. SUMMANO</v>
          </cell>
          <cell r="E1663">
            <v>0</v>
          </cell>
          <cell r="F1663">
            <v>2005</v>
          </cell>
          <cell r="G1663">
            <v>0</v>
          </cell>
          <cell r="H1663" t="str">
            <v>RF</v>
          </cell>
          <cell r="I1663" t="str">
            <v>00137</v>
          </cell>
          <cell r="J1663" t="str">
            <v>03604056</v>
          </cell>
        </row>
        <row r="1664">
          <cell r="A1664">
            <v>3603092</v>
          </cell>
          <cell r="B1664" t="str">
            <v>RENIERO</v>
          </cell>
          <cell r="C1664" t="str">
            <v>VITTORIA</v>
          </cell>
          <cell r="D1664" t="str">
            <v>ATLETICA ARZIGNANO</v>
          </cell>
          <cell r="E1664">
            <v>0</v>
          </cell>
          <cell r="F1664">
            <v>2006</v>
          </cell>
          <cell r="G1664">
            <v>0</v>
          </cell>
          <cell r="H1664" t="str">
            <v>RF</v>
          </cell>
          <cell r="I1664" t="str">
            <v>00131</v>
          </cell>
          <cell r="J1664" t="str">
            <v>03603092</v>
          </cell>
        </row>
        <row r="1665">
          <cell r="A1665">
            <v>3602406</v>
          </cell>
          <cell r="B1665" t="str">
            <v>ROSSETTO</v>
          </cell>
          <cell r="C1665" t="str">
            <v>MICHELLE</v>
          </cell>
          <cell r="D1665" t="str">
            <v>RISORGIVE</v>
          </cell>
          <cell r="E1665">
            <v>0</v>
          </cell>
          <cell r="F1665">
            <v>2005</v>
          </cell>
          <cell r="G1665">
            <v>0</v>
          </cell>
          <cell r="H1665" t="str">
            <v>RF</v>
          </cell>
          <cell r="I1665" t="str">
            <v>00031</v>
          </cell>
          <cell r="J1665" t="str">
            <v>03602406</v>
          </cell>
        </row>
        <row r="1666">
          <cell r="A1666">
            <v>3603206</v>
          </cell>
          <cell r="B1666" t="str">
            <v>RUZZANTE</v>
          </cell>
          <cell r="C1666" t="str">
            <v>FANNY</v>
          </cell>
          <cell r="D1666" t="str">
            <v>AMICI DELL'ATLETICA VICENZA</v>
          </cell>
          <cell r="E1666">
            <v>0</v>
          </cell>
          <cell r="F1666">
            <v>2006</v>
          </cell>
          <cell r="G1666">
            <v>0</v>
          </cell>
          <cell r="H1666" t="str">
            <v>RF</v>
          </cell>
          <cell r="I1666" t="str">
            <v>00265</v>
          </cell>
          <cell r="J1666" t="str">
            <v>03603206</v>
          </cell>
        </row>
        <row r="1667">
          <cell r="A1667">
            <v>3602538</v>
          </cell>
          <cell r="B1667" t="str">
            <v>SAGNA</v>
          </cell>
          <cell r="C1667" t="str">
            <v>LAURA</v>
          </cell>
          <cell r="D1667" t="str">
            <v>ATLETICA UNION CREAZZO A.S.D.</v>
          </cell>
          <cell r="E1667">
            <v>0</v>
          </cell>
          <cell r="F1667">
            <v>2006</v>
          </cell>
          <cell r="G1667">
            <v>0</v>
          </cell>
          <cell r="H1667" t="str">
            <v>RF</v>
          </cell>
          <cell r="I1667" t="str">
            <v>00101</v>
          </cell>
          <cell r="J1667" t="str">
            <v>03602538</v>
          </cell>
        </row>
        <row r="1668">
          <cell r="A1668">
            <v>3606621</v>
          </cell>
          <cell r="B1668" t="str">
            <v>SALVADOR</v>
          </cell>
          <cell r="C1668" t="str">
            <v>SARA</v>
          </cell>
          <cell r="D1668" t="str">
            <v>POLISPORTIVA SALF ALTOPADOVANA</v>
          </cell>
          <cell r="E1668">
            <v>0</v>
          </cell>
          <cell r="F1668">
            <v>2005</v>
          </cell>
          <cell r="G1668">
            <v>0</v>
          </cell>
          <cell r="H1668" t="str">
            <v>RF</v>
          </cell>
          <cell r="I1668" t="str">
            <v>00145</v>
          </cell>
          <cell r="J1668" t="str">
            <v>03606621</v>
          </cell>
        </row>
        <row r="1669">
          <cell r="A1669">
            <v>3602616</v>
          </cell>
          <cell r="B1669" t="str">
            <v>SAVOIANI</v>
          </cell>
          <cell r="C1669" t="str">
            <v>LUDOVICA</v>
          </cell>
          <cell r="D1669" t="str">
            <v>ATLETICA MONTECCHIO MAGGIORE</v>
          </cell>
          <cell r="E1669">
            <v>0</v>
          </cell>
          <cell r="F1669">
            <v>2005</v>
          </cell>
          <cell r="G1669">
            <v>0</v>
          </cell>
          <cell r="H1669" t="str">
            <v>RF</v>
          </cell>
          <cell r="I1669" t="str">
            <v>00346</v>
          </cell>
          <cell r="J1669" t="str">
            <v>03602616</v>
          </cell>
        </row>
        <row r="1670">
          <cell r="A1670">
            <v>3604101</v>
          </cell>
          <cell r="B1670" t="str">
            <v>SBALCHIERO</v>
          </cell>
          <cell r="C1670" t="str">
            <v>ELENA</v>
          </cell>
          <cell r="D1670" t="str">
            <v>POLISPORTIVA DUEVILLE</v>
          </cell>
          <cell r="E1670">
            <v>0</v>
          </cell>
          <cell r="F1670">
            <v>2006</v>
          </cell>
          <cell r="G1670">
            <v>0</v>
          </cell>
          <cell r="H1670" t="str">
            <v>RF</v>
          </cell>
          <cell r="I1670" t="str">
            <v>00112</v>
          </cell>
          <cell r="J1670" t="str">
            <v>03604101</v>
          </cell>
        </row>
        <row r="1671">
          <cell r="A1671">
            <v>3603156</v>
          </cell>
          <cell r="B1671" t="str">
            <v>SCHIAVON</v>
          </cell>
          <cell r="C1671" t="str">
            <v>GIADA</v>
          </cell>
          <cell r="D1671" t="str">
            <v>GRUPPO SPORTIVO ALPINI VICENZA</v>
          </cell>
          <cell r="E1671">
            <v>0</v>
          </cell>
          <cell r="F1671">
            <v>2005</v>
          </cell>
          <cell r="G1671">
            <v>0</v>
          </cell>
          <cell r="H1671" t="str">
            <v>RF</v>
          </cell>
          <cell r="I1671" t="str">
            <v>00288</v>
          </cell>
          <cell r="J1671" t="str">
            <v>03603156</v>
          </cell>
        </row>
        <row r="1672">
          <cell r="A1672">
            <v>3603243</v>
          </cell>
          <cell r="B1672" t="str">
            <v>SEGATO</v>
          </cell>
          <cell r="C1672" t="str">
            <v>EMY</v>
          </cell>
          <cell r="D1672" t="str">
            <v>ATLETICA TRISSINO</v>
          </cell>
          <cell r="E1672">
            <v>0</v>
          </cell>
          <cell r="F1672">
            <v>2005</v>
          </cell>
          <cell r="G1672">
            <v>0</v>
          </cell>
          <cell r="H1672" t="str">
            <v>RF</v>
          </cell>
          <cell r="I1672" t="str">
            <v>00230</v>
          </cell>
          <cell r="J1672" t="str">
            <v>03603243</v>
          </cell>
        </row>
        <row r="1673">
          <cell r="A1673">
            <v>3604256</v>
          </cell>
          <cell r="B1673" t="str">
            <v>SEMENZATO</v>
          </cell>
          <cell r="C1673" t="str">
            <v>ELISA</v>
          </cell>
          <cell r="D1673" t="str">
            <v>CSI ATLETICA COLLI BERICI A.S.D.</v>
          </cell>
          <cell r="E1673">
            <v>0</v>
          </cell>
          <cell r="F1673">
            <v>2005</v>
          </cell>
          <cell r="G1673">
            <v>0</v>
          </cell>
          <cell r="H1673" t="str">
            <v>RF</v>
          </cell>
          <cell r="I1673" t="str">
            <v>00070</v>
          </cell>
          <cell r="J1673" t="str">
            <v>03604256</v>
          </cell>
        </row>
        <row r="1674">
          <cell r="A1674">
            <v>3604073</v>
          </cell>
          <cell r="B1674" t="str">
            <v>SETTE</v>
          </cell>
          <cell r="C1674" t="str">
            <v>CATHERINE</v>
          </cell>
          <cell r="D1674" t="str">
            <v>RISORGIVE</v>
          </cell>
          <cell r="E1674">
            <v>0</v>
          </cell>
          <cell r="F1674">
            <v>2005</v>
          </cell>
          <cell r="G1674">
            <v>0</v>
          </cell>
          <cell r="H1674" t="str">
            <v>RF</v>
          </cell>
          <cell r="I1674" t="str">
            <v>00031</v>
          </cell>
          <cell r="J1674" t="str">
            <v>03604073</v>
          </cell>
        </row>
        <row r="1675">
          <cell r="A1675">
            <v>3607233</v>
          </cell>
          <cell r="B1675" t="str">
            <v>SILVELLO</v>
          </cell>
          <cell r="C1675" t="str">
            <v>EVA</v>
          </cell>
          <cell r="D1675" t="str">
            <v>POLISPORTIVA SALF ALTOPADOVANA</v>
          </cell>
          <cell r="E1675">
            <v>0</v>
          </cell>
          <cell r="F1675">
            <v>2006</v>
          </cell>
          <cell r="G1675">
            <v>0</v>
          </cell>
          <cell r="H1675" t="str">
            <v>RF</v>
          </cell>
          <cell r="I1675" t="str">
            <v>00145</v>
          </cell>
          <cell r="J1675" t="str">
            <v>03607233</v>
          </cell>
        </row>
        <row r="1676">
          <cell r="A1676">
            <v>3602776</v>
          </cell>
          <cell r="B1676" t="str">
            <v>SIMONETTO</v>
          </cell>
          <cell r="C1676" t="str">
            <v>ANNA</v>
          </cell>
          <cell r="D1676" t="str">
            <v>C.S.I. TEZZE SUL BRENTA</v>
          </cell>
          <cell r="E1676">
            <v>0</v>
          </cell>
          <cell r="F1676">
            <v>2005</v>
          </cell>
          <cell r="G1676">
            <v>0</v>
          </cell>
          <cell r="H1676" t="str">
            <v>RF</v>
          </cell>
          <cell r="I1676" t="str">
            <v>00134</v>
          </cell>
          <cell r="J1676" t="str">
            <v>03602776</v>
          </cell>
        </row>
        <row r="1677">
          <cell r="A1677">
            <v>3603719</v>
          </cell>
          <cell r="B1677" t="str">
            <v>SPATARO</v>
          </cell>
          <cell r="C1677" t="str">
            <v>ALICE</v>
          </cell>
          <cell r="D1677" t="str">
            <v>ATLETICA UNION CREAZZO A.S.D.</v>
          </cell>
          <cell r="E1677">
            <v>0</v>
          </cell>
          <cell r="F1677">
            <v>2005</v>
          </cell>
          <cell r="G1677">
            <v>0</v>
          </cell>
          <cell r="H1677" t="str">
            <v>RF</v>
          </cell>
          <cell r="I1677" t="str">
            <v>00101</v>
          </cell>
          <cell r="J1677" t="str">
            <v>03603719</v>
          </cell>
        </row>
        <row r="1678">
          <cell r="A1678">
            <v>3602543</v>
          </cell>
          <cell r="B1678" t="str">
            <v>STEFANI</v>
          </cell>
          <cell r="C1678" t="str">
            <v>MATILDA</v>
          </cell>
          <cell r="D1678" t="str">
            <v>ATLETICA UNION CREAZZO A.S.D.</v>
          </cell>
          <cell r="E1678">
            <v>0</v>
          </cell>
          <cell r="F1678">
            <v>2006</v>
          </cell>
          <cell r="G1678">
            <v>0</v>
          </cell>
          <cell r="H1678" t="str">
            <v>RF</v>
          </cell>
          <cell r="I1678" t="str">
            <v>00101</v>
          </cell>
          <cell r="J1678" t="str">
            <v>03602543</v>
          </cell>
        </row>
        <row r="1679">
          <cell r="A1679">
            <v>3603818</v>
          </cell>
          <cell r="B1679" t="str">
            <v>STERCHELE</v>
          </cell>
          <cell r="C1679" t="str">
            <v>SILVIA</v>
          </cell>
          <cell r="D1679" t="str">
            <v>G.S. LEONICENA</v>
          </cell>
          <cell r="E1679">
            <v>0</v>
          </cell>
          <cell r="F1679">
            <v>2006</v>
          </cell>
          <cell r="G1679">
            <v>0</v>
          </cell>
          <cell r="H1679" t="str">
            <v>RF</v>
          </cell>
          <cell r="I1679" t="str">
            <v>00136</v>
          </cell>
          <cell r="J1679" t="str">
            <v>03603818</v>
          </cell>
        </row>
        <row r="1680">
          <cell r="A1680">
            <v>3606298</v>
          </cell>
          <cell r="B1680" t="str">
            <v>STEVAN</v>
          </cell>
          <cell r="C1680" t="str">
            <v>BEATRICE</v>
          </cell>
          <cell r="D1680" t="str">
            <v>C.S.I. TEZZE SUL BRENTA</v>
          </cell>
          <cell r="E1680">
            <v>0</v>
          </cell>
          <cell r="F1680">
            <v>2005</v>
          </cell>
          <cell r="G1680">
            <v>0</v>
          </cell>
          <cell r="H1680" t="str">
            <v>RF</v>
          </cell>
          <cell r="I1680" t="str">
            <v>00134</v>
          </cell>
          <cell r="J1680" t="str">
            <v>03606298</v>
          </cell>
        </row>
        <row r="1681">
          <cell r="A1681">
            <v>3605208</v>
          </cell>
          <cell r="B1681" t="str">
            <v>STOCCHIERO</v>
          </cell>
          <cell r="C1681" t="str">
            <v>CHIARA</v>
          </cell>
          <cell r="D1681" t="str">
            <v>ATLETICA UNION CREAZZO A.S.D.</v>
          </cell>
          <cell r="E1681">
            <v>0</v>
          </cell>
          <cell r="F1681">
            <v>2005</v>
          </cell>
          <cell r="G1681">
            <v>0</v>
          </cell>
          <cell r="H1681" t="str">
            <v>RF</v>
          </cell>
          <cell r="I1681" t="str">
            <v>00101</v>
          </cell>
          <cell r="J1681" t="str">
            <v>03605208</v>
          </cell>
        </row>
        <row r="1682">
          <cell r="A1682">
            <v>3602546</v>
          </cell>
          <cell r="B1682" t="str">
            <v>TADIOTTO</v>
          </cell>
          <cell r="C1682" t="str">
            <v>MELISSA</v>
          </cell>
          <cell r="D1682" t="str">
            <v>ATLETICA UNION CREAZZO A.S.D.</v>
          </cell>
          <cell r="E1682">
            <v>0</v>
          </cell>
          <cell r="F1682">
            <v>2006</v>
          </cell>
          <cell r="G1682">
            <v>0</v>
          </cell>
          <cell r="H1682" t="str">
            <v>RF</v>
          </cell>
          <cell r="I1682" t="str">
            <v>00101</v>
          </cell>
          <cell r="J1682" t="str">
            <v>03602546</v>
          </cell>
        </row>
        <row r="1683">
          <cell r="A1683">
            <v>3604184</v>
          </cell>
          <cell r="B1683" t="str">
            <v>TOFFANIN</v>
          </cell>
          <cell r="C1683" t="str">
            <v>LAURA</v>
          </cell>
          <cell r="D1683" t="str">
            <v>C.S.I. TEZZE SUL BRENTA</v>
          </cell>
          <cell r="E1683">
            <v>0</v>
          </cell>
          <cell r="F1683">
            <v>2006</v>
          </cell>
          <cell r="G1683">
            <v>0</v>
          </cell>
          <cell r="H1683" t="str">
            <v>RF</v>
          </cell>
          <cell r="I1683" t="str">
            <v>00134</v>
          </cell>
          <cell r="J1683" t="str">
            <v>03604184</v>
          </cell>
        </row>
        <row r="1684">
          <cell r="A1684">
            <v>3604423</v>
          </cell>
          <cell r="B1684" t="str">
            <v>TRENTO</v>
          </cell>
          <cell r="C1684" t="str">
            <v>ASIA</v>
          </cell>
          <cell r="D1684" t="str">
            <v>POLISPORTIVA SALF ALTOPADOVANA</v>
          </cell>
          <cell r="E1684">
            <v>0</v>
          </cell>
          <cell r="F1684">
            <v>2005</v>
          </cell>
          <cell r="G1684">
            <v>0</v>
          </cell>
          <cell r="H1684" t="str">
            <v>RF</v>
          </cell>
          <cell r="I1684" t="str">
            <v>00145</v>
          </cell>
          <cell r="J1684" t="str">
            <v>03604423</v>
          </cell>
        </row>
        <row r="1685">
          <cell r="A1685">
            <v>3604007</v>
          </cell>
          <cell r="B1685" t="str">
            <v>VELLER</v>
          </cell>
          <cell r="C1685" t="str">
            <v>MARIA</v>
          </cell>
          <cell r="D1685" t="str">
            <v>POLISPORTIVA DUEVILLE</v>
          </cell>
          <cell r="E1685">
            <v>0</v>
          </cell>
          <cell r="F1685">
            <v>2006</v>
          </cell>
          <cell r="G1685">
            <v>0</v>
          </cell>
          <cell r="H1685" t="str">
            <v>RF</v>
          </cell>
          <cell r="I1685" t="str">
            <v>00112</v>
          </cell>
          <cell r="J1685" t="str">
            <v>03604007</v>
          </cell>
        </row>
        <row r="1686">
          <cell r="A1686">
            <v>3603819</v>
          </cell>
          <cell r="B1686" t="str">
            <v>VERGOLANI</v>
          </cell>
          <cell r="C1686" t="str">
            <v>NOEMI</v>
          </cell>
          <cell r="D1686" t="str">
            <v>G.S. LEONICENA</v>
          </cell>
          <cell r="E1686">
            <v>0</v>
          </cell>
          <cell r="F1686">
            <v>2006</v>
          </cell>
          <cell r="G1686">
            <v>0</v>
          </cell>
          <cell r="H1686" t="str">
            <v>RF</v>
          </cell>
          <cell r="I1686" t="str">
            <v>00136</v>
          </cell>
          <cell r="J1686" t="str">
            <v>03603819</v>
          </cell>
        </row>
        <row r="1687">
          <cell r="A1687">
            <v>3603247</v>
          </cell>
          <cell r="B1687" t="str">
            <v>VERONESE</v>
          </cell>
          <cell r="C1687" t="str">
            <v>ELENA</v>
          </cell>
          <cell r="D1687" t="str">
            <v>ATLETICA TRISSINO</v>
          </cell>
          <cell r="E1687">
            <v>0</v>
          </cell>
          <cell r="F1687">
            <v>2006</v>
          </cell>
          <cell r="G1687">
            <v>0</v>
          </cell>
          <cell r="H1687" t="str">
            <v>RF</v>
          </cell>
          <cell r="I1687" t="str">
            <v>00230</v>
          </cell>
          <cell r="J1687" t="str">
            <v>03603247</v>
          </cell>
        </row>
        <row r="1688">
          <cell r="A1688">
            <v>3602624</v>
          </cell>
          <cell r="B1688" t="str">
            <v>VICENTIN</v>
          </cell>
          <cell r="C1688" t="str">
            <v>GIULIA</v>
          </cell>
          <cell r="D1688" t="str">
            <v>ATLETICA MONTECCHIO MAGGIORE</v>
          </cell>
          <cell r="E1688">
            <v>0</v>
          </cell>
          <cell r="F1688">
            <v>2005</v>
          </cell>
          <cell r="G1688">
            <v>0</v>
          </cell>
          <cell r="H1688" t="str">
            <v>RF</v>
          </cell>
          <cell r="I1688" t="str">
            <v>00346</v>
          </cell>
          <cell r="J1688" t="str">
            <v>03602624</v>
          </cell>
        </row>
        <row r="1689">
          <cell r="A1689">
            <v>3603003</v>
          </cell>
          <cell r="B1689" t="str">
            <v>ZERBINATI</v>
          </cell>
          <cell r="C1689" t="str">
            <v>LINDA</v>
          </cell>
          <cell r="D1689" t="str">
            <v>GRUPPO SPORTIVO ALPINI VICENZA</v>
          </cell>
          <cell r="E1689">
            <v>0</v>
          </cell>
          <cell r="F1689">
            <v>2005</v>
          </cell>
          <cell r="G1689">
            <v>0</v>
          </cell>
          <cell r="H1689" t="str">
            <v>RF</v>
          </cell>
          <cell r="I1689" t="str">
            <v>00288</v>
          </cell>
          <cell r="J1689" t="str">
            <v>03603003</v>
          </cell>
        </row>
        <row r="1690">
          <cell r="A1690">
            <v>3602299</v>
          </cell>
          <cell r="B1690" t="str">
            <v>ZUCCHI</v>
          </cell>
          <cell r="C1690" t="str">
            <v>ESTER</v>
          </cell>
          <cell r="D1690" t="str">
            <v>POL. DIL. MONTECCHIO PRECALCINO</v>
          </cell>
          <cell r="E1690">
            <v>0</v>
          </cell>
          <cell r="F1690">
            <v>2006</v>
          </cell>
          <cell r="G1690">
            <v>0</v>
          </cell>
          <cell r="H1690" t="str">
            <v>RF</v>
          </cell>
          <cell r="I1690" t="str">
            <v>00004</v>
          </cell>
          <cell r="J1690" t="str">
            <v>03602299</v>
          </cell>
        </row>
        <row r="1691">
          <cell r="A1691">
            <v>3602300</v>
          </cell>
          <cell r="B1691" t="str">
            <v>ZUCCON</v>
          </cell>
          <cell r="C1691" t="str">
            <v>ALESSIA</v>
          </cell>
          <cell r="D1691" t="str">
            <v>ATLETICA UNION CREAZZO A.S.D.</v>
          </cell>
          <cell r="E1691">
            <v>0</v>
          </cell>
          <cell r="F1691">
            <v>2005</v>
          </cell>
          <cell r="G1691">
            <v>0</v>
          </cell>
          <cell r="H1691" t="str">
            <v>RF</v>
          </cell>
          <cell r="I1691" t="str">
            <v>00101</v>
          </cell>
          <cell r="J1691" t="str">
            <v>03602300</v>
          </cell>
        </row>
        <row r="1692">
          <cell r="A1692">
            <v>3602266</v>
          </cell>
          <cell r="B1692" t="str">
            <v>AGARAJ</v>
          </cell>
          <cell r="C1692" t="str">
            <v>MATTIAS</v>
          </cell>
          <cell r="D1692" t="str">
            <v>POL. DIL. MONTECCHIO PRECALCINO</v>
          </cell>
          <cell r="E1692">
            <v>0</v>
          </cell>
          <cell r="F1692">
            <v>2006</v>
          </cell>
          <cell r="G1692">
            <v>0</v>
          </cell>
          <cell r="H1692" t="str">
            <v>RM</v>
          </cell>
          <cell r="I1692" t="str">
            <v>00004</v>
          </cell>
          <cell r="J1692" t="str">
            <v>03602266</v>
          </cell>
        </row>
        <row r="1693">
          <cell r="A1693">
            <v>3606411</v>
          </cell>
          <cell r="B1693" t="str">
            <v>AGBOBU</v>
          </cell>
          <cell r="C1693" t="str">
            <v>EMMANUEL</v>
          </cell>
          <cell r="D1693" t="str">
            <v>AMICI DELL'ATLETICA VICENZA</v>
          </cell>
          <cell r="E1693">
            <v>0</v>
          </cell>
          <cell r="F1693">
            <v>2005</v>
          </cell>
          <cell r="G1693">
            <v>0</v>
          </cell>
          <cell r="H1693" t="str">
            <v>RM</v>
          </cell>
          <cell r="I1693" t="str">
            <v>00265</v>
          </cell>
          <cell r="J1693" t="str">
            <v>03606411</v>
          </cell>
        </row>
        <row r="1694">
          <cell r="A1694">
            <v>3604555</v>
          </cell>
          <cell r="B1694" t="str">
            <v>AGUDELO</v>
          </cell>
          <cell r="C1694" t="str">
            <v>LORENZO</v>
          </cell>
          <cell r="D1694" t="str">
            <v>RISORGIVE</v>
          </cell>
          <cell r="E1694">
            <v>0</v>
          </cell>
          <cell r="F1694">
            <v>2005</v>
          </cell>
          <cell r="G1694">
            <v>0</v>
          </cell>
          <cell r="H1694" t="str">
            <v>RM</v>
          </cell>
          <cell r="I1694" t="str">
            <v>00031</v>
          </cell>
          <cell r="J1694" t="str">
            <v>03604555</v>
          </cell>
        </row>
        <row r="1695">
          <cell r="A1695">
            <v>3607639</v>
          </cell>
          <cell r="B1695" t="str">
            <v>ALESSI</v>
          </cell>
          <cell r="C1695" t="str">
            <v>MATTIA</v>
          </cell>
          <cell r="D1695" t="str">
            <v>CSI ATLETICA COLLI BERICI A.S.D.</v>
          </cell>
          <cell r="E1695">
            <v>0</v>
          </cell>
          <cell r="F1695">
            <v>2005</v>
          </cell>
          <cell r="G1695">
            <v>0</v>
          </cell>
          <cell r="H1695" t="str">
            <v>RM</v>
          </cell>
          <cell r="I1695" t="str">
            <v>00070</v>
          </cell>
          <cell r="J1695" t="str">
            <v>03607639</v>
          </cell>
        </row>
        <row r="1696">
          <cell r="A1696">
            <v>3602781</v>
          </cell>
          <cell r="B1696" t="str">
            <v>ALZIATI</v>
          </cell>
          <cell r="C1696" t="str">
            <v>STEVEN</v>
          </cell>
          <cell r="D1696" t="str">
            <v>C.S.I. TEZZE SUL BRENTA</v>
          </cell>
          <cell r="E1696">
            <v>0</v>
          </cell>
          <cell r="F1696">
            <v>2006</v>
          </cell>
          <cell r="G1696">
            <v>0</v>
          </cell>
          <cell r="H1696" t="str">
            <v>RM</v>
          </cell>
          <cell r="I1696" t="str">
            <v>00134</v>
          </cell>
          <cell r="J1696" t="str">
            <v>03602781</v>
          </cell>
        </row>
        <row r="1697">
          <cell r="A1697">
            <v>3605819</v>
          </cell>
          <cell r="B1697" t="str">
            <v>ANTIC</v>
          </cell>
          <cell r="C1697" t="str">
            <v>DANIJEL</v>
          </cell>
          <cell r="D1697" t="str">
            <v>POLISPORTIVA DUEVILLE</v>
          </cell>
          <cell r="E1697">
            <v>0</v>
          </cell>
          <cell r="F1697">
            <v>2005</v>
          </cell>
          <cell r="G1697">
            <v>0</v>
          </cell>
          <cell r="H1697" t="str">
            <v>RM</v>
          </cell>
          <cell r="I1697" t="str">
            <v>00112</v>
          </cell>
          <cell r="J1697" t="str">
            <v>03605819</v>
          </cell>
        </row>
        <row r="1698">
          <cell r="A1698">
            <v>3607248</v>
          </cell>
          <cell r="B1698" t="str">
            <v>ANTONELLO</v>
          </cell>
          <cell r="C1698" t="str">
            <v>PARIDE</v>
          </cell>
          <cell r="D1698" t="str">
            <v>POLISPORTIVA SALF ALTOPADOVANA</v>
          </cell>
          <cell r="E1698">
            <v>0</v>
          </cell>
          <cell r="F1698">
            <v>2006</v>
          </cell>
          <cell r="G1698">
            <v>0</v>
          </cell>
          <cell r="H1698" t="str">
            <v>RM</v>
          </cell>
          <cell r="I1698" t="str">
            <v>00145</v>
          </cell>
          <cell r="J1698" t="str">
            <v>03607248</v>
          </cell>
        </row>
        <row r="1699">
          <cell r="A1699">
            <v>3602440</v>
          </cell>
          <cell r="B1699" t="str">
            <v>ARPEGARO</v>
          </cell>
          <cell r="C1699" t="str">
            <v>ANDREA</v>
          </cell>
          <cell r="D1699" t="str">
            <v>ATLETICA UNION CREAZZO A.S.D.</v>
          </cell>
          <cell r="E1699">
            <v>0</v>
          </cell>
          <cell r="F1699">
            <v>2006</v>
          </cell>
          <cell r="G1699">
            <v>0</v>
          </cell>
          <cell r="H1699" t="str">
            <v>RM</v>
          </cell>
          <cell r="I1699" t="str">
            <v>00101</v>
          </cell>
          <cell r="J1699" t="str">
            <v>03602440</v>
          </cell>
        </row>
        <row r="1700">
          <cell r="A1700">
            <v>3604196</v>
          </cell>
          <cell r="B1700" t="str">
            <v>ASTRINI</v>
          </cell>
          <cell r="C1700" t="str">
            <v>TOMMASO</v>
          </cell>
          <cell r="D1700" t="str">
            <v>CSI ATLETICA COLLI BERICI A.S.D.</v>
          </cell>
          <cell r="E1700">
            <v>0</v>
          </cell>
          <cell r="F1700">
            <v>2005</v>
          </cell>
          <cell r="G1700">
            <v>0</v>
          </cell>
          <cell r="H1700" t="str">
            <v>RM</v>
          </cell>
          <cell r="I1700" t="str">
            <v>00070</v>
          </cell>
          <cell r="J1700" t="str">
            <v>03604196</v>
          </cell>
        </row>
        <row r="1701">
          <cell r="A1701">
            <v>3605139</v>
          </cell>
          <cell r="B1701" t="str">
            <v>BACCINELLI</v>
          </cell>
          <cell r="C1701" t="str">
            <v>VITTORIO</v>
          </cell>
          <cell r="D1701" t="str">
            <v>ATLETICA UNION CREAZZO A.S.D.</v>
          </cell>
          <cell r="E1701">
            <v>0</v>
          </cell>
          <cell r="F1701">
            <v>2005</v>
          </cell>
          <cell r="G1701">
            <v>0</v>
          </cell>
          <cell r="H1701" t="str">
            <v>RM</v>
          </cell>
          <cell r="I1701" t="str">
            <v>00101</v>
          </cell>
          <cell r="J1701" t="str">
            <v>03605139</v>
          </cell>
        </row>
        <row r="1702">
          <cell r="A1702">
            <v>3604015</v>
          </cell>
          <cell r="B1702" t="str">
            <v>BADAMI</v>
          </cell>
          <cell r="C1702" t="str">
            <v>DAMIANO</v>
          </cell>
          <cell r="D1702" t="str">
            <v>POLISPORTIVA DUEVILLE</v>
          </cell>
          <cell r="E1702">
            <v>0</v>
          </cell>
          <cell r="F1702">
            <v>2005</v>
          </cell>
          <cell r="G1702">
            <v>0</v>
          </cell>
          <cell r="H1702" t="str">
            <v>RM</v>
          </cell>
          <cell r="I1702" t="str">
            <v>00112</v>
          </cell>
          <cell r="J1702" t="str">
            <v>03604015</v>
          </cell>
        </row>
        <row r="1703">
          <cell r="A1703">
            <v>3602592</v>
          </cell>
          <cell r="B1703" t="str">
            <v>BALZARIN</v>
          </cell>
          <cell r="C1703" t="str">
            <v>JACOPO</v>
          </cell>
          <cell r="D1703" t="str">
            <v>ATLETICA MONTECCHIO MAGGIORE</v>
          </cell>
          <cell r="E1703">
            <v>0</v>
          </cell>
          <cell r="F1703">
            <v>2005</v>
          </cell>
          <cell r="G1703">
            <v>0</v>
          </cell>
          <cell r="H1703" t="str">
            <v>RM</v>
          </cell>
          <cell r="I1703" t="str">
            <v>00346</v>
          </cell>
          <cell r="J1703" t="str">
            <v>03602592</v>
          </cell>
        </row>
        <row r="1704">
          <cell r="A1704">
            <v>3603188</v>
          </cell>
          <cell r="B1704" t="str">
            <v>BARCHERI</v>
          </cell>
          <cell r="C1704" t="str">
            <v>DAVIDE</v>
          </cell>
          <cell r="D1704" t="str">
            <v>AMICI DELL'ATLETICA VICENZA</v>
          </cell>
          <cell r="E1704">
            <v>0</v>
          </cell>
          <cell r="F1704">
            <v>2006</v>
          </cell>
          <cell r="G1704">
            <v>0</v>
          </cell>
          <cell r="H1704" t="str">
            <v>RM</v>
          </cell>
          <cell r="I1704" t="str">
            <v>00265</v>
          </cell>
          <cell r="J1704" t="str">
            <v>03603188</v>
          </cell>
        </row>
        <row r="1705">
          <cell r="A1705">
            <v>3604553</v>
          </cell>
          <cell r="B1705" t="str">
            <v>BATTISTIN</v>
          </cell>
          <cell r="C1705" t="str">
            <v>GIOVANNI</v>
          </cell>
          <cell r="D1705" t="str">
            <v>A.P.D. VALDAGNO</v>
          </cell>
          <cell r="E1705">
            <v>0</v>
          </cell>
          <cell r="F1705">
            <v>2005</v>
          </cell>
          <cell r="G1705">
            <v>0</v>
          </cell>
          <cell r="H1705" t="str">
            <v>RM</v>
          </cell>
          <cell r="I1705" t="str">
            <v>00135</v>
          </cell>
          <cell r="J1705" t="str">
            <v>03604553</v>
          </cell>
        </row>
        <row r="1706">
          <cell r="A1706">
            <v>3602382</v>
          </cell>
          <cell r="B1706" t="str">
            <v>BEDIN</v>
          </cell>
          <cell r="C1706" t="str">
            <v>VASCO</v>
          </cell>
          <cell r="D1706" t="str">
            <v>RISORGIVE</v>
          </cell>
          <cell r="E1706">
            <v>0</v>
          </cell>
          <cell r="F1706">
            <v>2005</v>
          </cell>
          <cell r="G1706">
            <v>0</v>
          </cell>
          <cell r="H1706" t="str">
            <v>RM</v>
          </cell>
          <cell r="I1706" t="str">
            <v>00031</v>
          </cell>
          <cell r="J1706" t="str">
            <v>03602382</v>
          </cell>
        </row>
        <row r="1707">
          <cell r="A1707">
            <v>3603498</v>
          </cell>
          <cell r="B1707" t="str">
            <v>BERNARDI</v>
          </cell>
          <cell r="C1707" t="str">
            <v>MATTEO</v>
          </cell>
          <cell r="D1707" t="str">
            <v>U.S. SUMMANO</v>
          </cell>
          <cell r="E1707">
            <v>0</v>
          </cell>
          <cell r="F1707">
            <v>2006</v>
          </cell>
          <cell r="G1707">
            <v>0</v>
          </cell>
          <cell r="H1707" t="str">
            <v>RM</v>
          </cell>
          <cell r="I1707" t="str">
            <v>00137</v>
          </cell>
          <cell r="J1707" t="str">
            <v>03603498</v>
          </cell>
        </row>
        <row r="1708">
          <cell r="A1708">
            <v>3604406</v>
          </cell>
          <cell r="B1708" t="str">
            <v>BERTONCELLO</v>
          </cell>
          <cell r="C1708" t="str">
            <v>MIRKO</v>
          </cell>
          <cell r="D1708" t="str">
            <v>POLISPORTIVA SALF ALTOPADOVANA</v>
          </cell>
          <cell r="E1708">
            <v>0</v>
          </cell>
          <cell r="F1708">
            <v>2006</v>
          </cell>
          <cell r="G1708">
            <v>0</v>
          </cell>
          <cell r="H1708" t="str">
            <v>RM</v>
          </cell>
          <cell r="I1708" t="str">
            <v>00145</v>
          </cell>
          <cell r="J1708" t="str">
            <v>03604406</v>
          </cell>
        </row>
        <row r="1709">
          <cell r="A1709">
            <v>3603544</v>
          </cell>
          <cell r="B1709" t="str">
            <v>BERTUZZO</v>
          </cell>
          <cell r="C1709" t="str">
            <v>EUGENIO</v>
          </cell>
          <cell r="D1709" t="str">
            <v>AMICI DELL'ATLETICA VICENZA</v>
          </cell>
          <cell r="E1709">
            <v>0</v>
          </cell>
          <cell r="F1709">
            <v>2005</v>
          </cell>
          <cell r="G1709">
            <v>0</v>
          </cell>
          <cell r="H1709" t="str">
            <v>RM</v>
          </cell>
          <cell r="I1709" t="str">
            <v>00265</v>
          </cell>
          <cell r="J1709" t="str">
            <v>03603544</v>
          </cell>
        </row>
        <row r="1710">
          <cell r="A1710">
            <v>3604434</v>
          </cell>
          <cell r="B1710" t="str">
            <v>BIZZOTTO</v>
          </cell>
          <cell r="C1710" t="str">
            <v>MATTIA</v>
          </cell>
          <cell r="D1710" t="str">
            <v>POLISPORTIVA SALF ALTOPADOVANA</v>
          </cell>
          <cell r="E1710">
            <v>0</v>
          </cell>
          <cell r="F1710">
            <v>2005</v>
          </cell>
          <cell r="G1710">
            <v>0</v>
          </cell>
          <cell r="H1710" t="str">
            <v>RM</v>
          </cell>
          <cell r="I1710" t="str">
            <v>00145</v>
          </cell>
          <cell r="J1710" t="str">
            <v>03604434</v>
          </cell>
        </row>
        <row r="1711">
          <cell r="A1711">
            <v>3603263</v>
          </cell>
          <cell r="B1711" t="str">
            <v>BOCCADAMO</v>
          </cell>
          <cell r="C1711" t="str">
            <v>MICHELE</v>
          </cell>
          <cell r="D1711" t="str">
            <v>A.P.D. VALDAGNO</v>
          </cell>
          <cell r="E1711">
            <v>0</v>
          </cell>
          <cell r="F1711">
            <v>2005</v>
          </cell>
          <cell r="G1711">
            <v>0</v>
          </cell>
          <cell r="H1711" t="str">
            <v>RM</v>
          </cell>
          <cell r="I1711" t="str">
            <v>00135</v>
          </cell>
          <cell r="J1711" t="str">
            <v>03603263</v>
          </cell>
        </row>
        <row r="1712">
          <cell r="A1712">
            <v>3603266</v>
          </cell>
          <cell r="B1712" t="str">
            <v>BRAGGION</v>
          </cell>
          <cell r="C1712" t="str">
            <v>FRANCESCO</v>
          </cell>
          <cell r="D1712" t="str">
            <v>A.P.D. VALDAGNO</v>
          </cell>
          <cell r="E1712">
            <v>0</v>
          </cell>
          <cell r="F1712">
            <v>2005</v>
          </cell>
          <cell r="G1712">
            <v>0</v>
          </cell>
          <cell r="H1712" t="str">
            <v>RM</v>
          </cell>
          <cell r="I1712" t="str">
            <v>00135</v>
          </cell>
          <cell r="J1712" t="str">
            <v>03603266</v>
          </cell>
        </row>
        <row r="1713">
          <cell r="A1713">
            <v>3603039</v>
          </cell>
          <cell r="B1713" t="str">
            <v>BRUNELLO</v>
          </cell>
          <cell r="C1713" t="str">
            <v>CESARE</v>
          </cell>
          <cell r="D1713" t="str">
            <v>ATLETICA ARZIGNANO</v>
          </cell>
          <cell r="E1713">
            <v>0</v>
          </cell>
          <cell r="F1713">
            <v>2006</v>
          </cell>
          <cell r="G1713">
            <v>0</v>
          </cell>
          <cell r="H1713" t="str">
            <v>RM</v>
          </cell>
          <cell r="I1713" t="str">
            <v>00131</v>
          </cell>
          <cell r="J1713" t="str">
            <v>03603039</v>
          </cell>
        </row>
        <row r="1714">
          <cell r="A1714">
            <v>3603322</v>
          </cell>
          <cell r="B1714" t="str">
            <v>BUSSARELLO</v>
          </cell>
          <cell r="C1714" t="str">
            <v>DIEGO</v>
          </cell>
          <cell r="D1714" t="str">
            <v>ATLETICA VALCHIAMPO</v>
          </cell>
          <cell r="E1714">
            <v>0</v>
          </cell>
          <cell r="F1714">
            <v>2006</v>
          </cell>
          <cell r="G1714">
            <v>0</v>
          </cell>
          <cell r="H1714" t="str">
            <v>RM</v>
          </cell>
          <cell r="I1714" t="str">
            <v>00140</v>
          </cell>
          <cell r="J1714" t="str">
            <v>03603322</v>
          </cell>
        </row>
        <row r="1715">
          <cell r="A1715">
            <v>3607358</v>
          </cell>
          <cell r="B1715" t="str">
            <v>CAILOTTO</v>
          </cell>
          <cell r="C1715" t="str">
            <v>TOMMASO</v>
          </cell>
          <cell r="D1715" t="str">
            <v>CSI ATLETICA COLLI BERICI A.S.D.</v>
          </cell>
          <cell r="E1715">
            <v>0</v>
          </cell>
          <cell r="F1715">
            <v>2005</v>
          </cell>
          <cell r="G1715">
            <v>0</v>
          </cell>
          <cell r="H1715" t="str">
            <v>RM</v>
          </cell>
          <cell r="I1715" t="str">
            <v>00070</v>
          </cell>
          <cell r="J1715" t="str">
            <v>03607358</v>
          </cell>
        </row>
        <row r="1716">
          <cell r="A1716">
            <v>3605620</v>
          </cell>
          <cell r="B1716" t="str">
            <v>CANAZZA</v>
          </cell>
          <cell r="C1716" t="str">
            <v>MARCO</v>
          </cell>
          <cell r="D1716" t="str">
            <v>AMICI DELL'ATLETICA VICENZA</v>
          </cell>
          <cell r="E1716">
            <v>0</v>
          </cell>
          <cell r="F1716">
            <v>2006</v>
          </cell>
          <cell r="G1716">
            <v>0</v>
          </cell>
          <cell r="H1716" t="str">
            <v>RM</v>
          </cell>
          <cell r="I1716" t="str">
            <v>00265</v>
          </cell>
          <cell r="J1716" t="str">
            <v>03605620</v>
          </cell>
        </row>
        <row r="1717">
          <cell r="A1717">
            <v>3602269</v>
          </cell>
          <cell r="B1717" t="str">
            <v>CAPPELLOTTO</v>
          </cell>
          <cell r="C1717" t="str">
            <v>FILIPPO</v>
          </cell>
          <cell r="D1717" t="str">
            <v>POL. DIL. MONTECCHIO PRECALCINO</v>
          </cell>
          <cell r="E1717">
            <v>0</v>
          </cell>
          <cell r="F1717">
            <v>2006</v>
          </cell>
          <cell r="G1717">
            <v>0</v>
          </cell>
          <cell r="H1717" t="str">
            <v>RM</v>
          </cell>
          <cell r="I1717" t="str">
            <v>00004</v>
          </cell>
          <cell r="J1717" t="str">
            <v>03602269</v>
          </cell>
        </row>
        <row r="1718">
          <cell r="A1718">
            <v>3603551</v>
          </cell>
          <cell r="B1718" t="str">
            <v>CAPUTO</v>
          </cell>
          <cell r="C1718" t="str">
            <v>FRANCESCO RUBEN</v>
          </cell>
          <cell r="D1718" t="str">
            <v>AMICI DELL'ATLETICA VICENZA</v>
          </cell>
          <cell r="E1718">
            <v>0</v>
          </cell>
          <cell r="F1718">
            <v>2005</v>
          </cell>
          <cell r="G1718">
            <v>0</v>
          </cell>
          <cell r="H1718" t="str">
            <v>RM</v>
          </cell>
          <cell r="I1718" t="str">
            <v>00265</v>
          </cell>
          <cell r="J1718" t="str">
            <v>03603551</v>
          </cell>
        </row>
        <row r="1719">
          <cell r="A1719">
            <v>3603948</v>
          </cell>
          <cell r="B1719" t="str">
            <v>CARLETTI</v>
          </cell>
          <cell r="C1719" t="str">
            <v>GIANLUCA</v>
          </cell>
          <cell r="D1719" t="str">
            <v>POLISPORTIVA DUEVILLE</v>
          </cell>
          <cell r="E1719">
            <v>0</v>
          </cell>
          <cell r="F1719">
            <v>2006</v>
          </cell>
          <cell r="G1719">
            <v>0</v>
          </cell>
          <cell r="H1719" t="str">
            <v>RM</v>
          </cell>
          <cell r="I1719" t="str">
            <v>00112</v>
          </cell>
          <cell r="J1719" t="str">
            <v>03603948</v>
          </cell>
        </row>
        <row r="1720">
          <cell r="A1720">
            <v>3603772</v>
          </cell>
          <cell r="B1720" t="str">
            <v>CASTEGNARO</v>
          </cell>
          <cell r="C1720" t="str">
            <v>LUCA</v>
          </cell>
          <cell r="D1720" t="str">
            <v>G.S. LEONICENA</v>
          </cell>
          <cell r="E1720">
            <v>0</v>
          </cell>
          <cell r="F1720">
            <v>2006</v>
          </cell>
          <cell r="G1720">
            <v>0</v>
          </cell>
          <cell r="H1720" t="str">
            <v>RM</v>
          </cell>
          <cell r="I1720" t="str">
            <v>00136</v>
          </cell>
          <cell r="J1720" t="str">
            <v>03603772</v>
          </cell>
        </row>
        <row r="1721">
          <cell r="A1721">
            <v>3604582</v>
          </cell>
          <cell r="B1721" t="str">
            <v>CATTAPAN</v>
          </cell>
          <cell r="C1721" t="str">
            <v>MICHAEL</v>
          </cell>
          <cell r="D1721" t="str">
            <v>POLISPORTIVA SALF ALTOPADOVANA</v>
          </cell>
          <cell r="E1721">
            <v>0</v>
          </cell>
          <cell r="F1721">
            <v>2005</v>
          </cell>
          <cell r="G1721">
            <v>0</v>
          </cell>
          <cell r="H1721" t="str">
            <v>RM</v>
          </cell>
          <cell r="I1721" t="str">
            <v>00145</v>
          </cell>
          <cell r="J1721" t="str">
            <v>03604582</v>
          </cell>
        </row>
        <row r="1722">
          <cell r="A1722">
            <v>3603041</v>
          </cell>
          <cell r="B1722" t="str">
            <v>CAZZOLA</v>
          </cell>
          <cell r="C1722" t="str">
            <v>DANIELE</v>
          </cell>
          <cell r="D1722" t="str">
            <v>ATLETICA ARZIGNANO</v>
          </cell>
          <cell r="E1722">
            <v>0</v>
          </cell>
          <cell r="F1722">
            <v>2006</v>
          </cell>
          <cell r="G1722">
            <v>0</v>
          </cell>
          <cell r="H1722" t="str">
            <v>RM</v>
          </cell>
          <cell r="I1722" t="str">
            <v>00131</v>
          </cell>
          <cell r="J1722" t="str">
            <v>03603041</v>
          </cell>
        </row>
        <row r="1723">
          <cell r="A1723">
            <v>3606620</v>
          </cell>
          <cell r="B1723" t="str">
            <v>CELEGHIN</v>
          </cell>
          <cell r="C1723" t="str">
            <v>ANTONIO</v>
          </cell>
          <cell r="D1723" t="str">
            <v>POLISPORTIVA SALF ALTOPADOVANA</v>
          </cell>
          <cell r="E1723">
            <v>0</v>
          </cell>
          <cell r="F1723">
            <v>2005</v>
          </cell>
          <cell r="G1723">
            <v>0</v>
          </cell>
          <cell r="H1723" t="str">
            <v>RM</v>
          </cell>
          <cell r="I1723" t="str">
            <v>00145</v>
          </cell>
          <cell r="J1723" t="str">
            <v>03606620</v>
          </cell>
        </row>
        <row r="1724">
          <cell r="A1724">
            <v>3605449</v>
          </cell>
          <cell r="B1724" t="str">
            <v>CENEDESE</v>
          </cell>
          <cell r="C1724" t="str">
            <v>VALERIO</v>
          </cell>
          <cell r="D1724" t="str">
            <v>ATLETICA UNION CREAZZO A.S.D.</v>
          </cell>
          <cell r="E1724">
            <v>0</v>
          </cell>
          <cell r="F1724">
            <v>2005</v>
          </cell>
          <cell r="G1724">
            <v>0</v>
          </cell>
          <cell r="H1724" t="str">
            <v>RM</v>
          </cell>
          <cell r="I1724" t="str">
            <v>00101</v>
          </cell>
          <cell r="J1724" t="str">
            <v>03605449</v>
          </cell>
        </row>
        <row r="1725">
          <cell r="A1725">
            <v>3607354</v>
          </cell>
          <cell r="B1725" t="str">
            <v>CHIARIONI</v>
          </cell>
          <cell r="C1725" t="str">
            <v>ERIK JUNIOR</v>
          </cell>
          <cell r="D1725" t="str">
            <v>POLISPORTIVA SALF ALTOPADOVANA</v>
          </cell>
          <cell r="E1725">
            <v>0</v>
          </cell>
          <cell r="F1725">
            <v>2006</v>
          </cell>
          <cell r="G1725">
            <v>0</v>
          </cell>
          <cell r="H1725" t="str">
            <v>RM</v>
          </cell>
          <cell r="I1725" t="str">
            <v>00145</v>
          </cell>
          <cell r="J1725" t="str">
            <v>03607354</v>
          </cell>
        </row>
        <row r="1726">
          <cell r="A1726">
            <v>3604209</v>
          </cell>
          <cell r="B1726" t="str">
            <v>CONTE</v>
          </cell>
          <cell r="C1726" t="str">
            <v>GIULIO</v>
          </cell>
          <cell r="D1726" t="str">
            <v>CSI ATLETICA COLLI BERICI A.S.D.</v>
          </cell>
          <cell r="E1726">
            <v>0</v>
          </cell>
          <cell r="F1726">
            <v>2005</v>
          </cell>
          <cell r="G1726">
            <v>0</v>
          </cell>
          <cell r="H1726" t="str">
            <v>RM</v>
          </cell>
          <cell r="I1726" t="str">
            <v>00070</v>
          </cell>
          <cell r="J1726" t="str">
            <v>03604209</v>
          </cell>
        </row>
        <row r="1727">
          <cell r="A1727">
            <v>3603193</v>
          </cell>
          <cell r="B1727" t="str">
            <v>COSMO</v>
          </cell>
          <cell r="C1727" t="str">
            <v>NICOLO'</v>
          </cell>
          <cell r="D1727" t="str">
            <v>AMICI DELL'ATLETICA VICENZA</v>
          </cell>
          <cell r="E1727">
            <v>0</v>
          </cell>
          <cell r="F1727">
            <v>2005</v>
          </cell>
          <cell r="G1727">
            <v>0</v>
          </cell>
          <cell r="H1727" t="str">
            <v>RM</v>
          </cell>
          <cell r="I1727" t="str">
            <v>00265</v>
          </cell>
          <cell r="J1727" t="str">
            <v>03603193</v>
          </cell>
        </row>
        <row r="1728">
          <cell r="A1728">
            <v>3603867</v>
          </cell>
          <cell r="B1728" t="str">
            <v>CRAPARO</v>
          </cell>
          <cell r="C1728" t="str">
            <v>GIUSEPPE</v>
          </cell>
          <cell r="D1728" t="str">
            <v>ATLETICA CALDOGNO '93</v>
          </cell>
          <cell r="E1728">
            <v>0</v>
          </cell>
          <cell r="F1728">
            <v>2005</v>
          </cell>
          <cell r="G1728">
            <v>0</v>
          </cell>
          <cell r="H1728" t="str">
            <v>RM</v>
          </cell>
          <cell r="I1728" t="str">
            <v>00129</v>
          </cell>
          <cell r="J1728" t="str">
            <v>03603867</v>
          </cell>
        </row>
        <row r="1729">
          <cell r="A1729">
            <v>3603958</v>
          </cell>
          <cell r="B1729" t="str">
            <v>CULICI</v>
          </cell>
          <cell r="C1729" t="str">
            <v>LORENZO</v>
          </cell>
          <cell r="D1729" t="str">
            <v>POLISPORTIVA DUEVILLE</v>
          </cell>
          <cell r="E1729">
            <v>0</v>
          </cell>
          <cell r="F1729">
            <v>2006</v>
          </cell>
          <cell r="G1729">
            <v>0</v>
          </cell>
          <cell r="H1729" t="str">
            <v>RM</v>
          </cell>
          <cell r="I1729" t="str">
            <v>00112</v>
          </cell>
          <cell r="J1729" t="str">
            <v>03603958</v>
          </cell>
        </row>
        <row r="1730">
          <cell r="A1730">
            <v>3603868</v>
          </cell>
          <cell r="B1730" t="str">
            <v>CUNICO</v>
          </cell>
          <cell r="C1730" t="str">
            <v>GIANLUCA</v>
          </cell>
          <cell r="D1730" t="str">
            <v>ATLETICA CALDOGNO '93</v>
          </cell>
          <cell r="E1730">
            <v>0</v>
          </cell>
          <cell r="F1730">
            <v>2006</v>
          </cell>
          <cell r="G1730">
            <v>0</v>
          </cell>
          <cell r="H1730" t="str">
            <v>RM</v>
          </cell>
          <cell r="I1730" t="str">
            <v>00129</v>
          </cell>
          <cell r="J1730" t="str">
            <v>03603868</v>
          </cell>
        </row>
        <row r="1731">
          <cell r="A1731">
            <v>3602276</v>
          </cell>
          <cell r="B1731" t="str">
            <v>DAL ZOTTO</v>
          </cell>
          <cell r="C1731" t="str">
            <v>PIETRO</v>
          </cell>
          <cell r="D1731" t="str">
            <v>POL. DIL. MONTECCHIO PRECALCINO</v>
          </cell>
          <cell r="E1731">
            <v>0</v>
          </cell>
          <cell r="F1731">
            <v>2006</v>
          </cell>
          <cell r="G1731">
            <v>0</v>
          </cell>
          <cell r="H1731" t="str">
            <v>RM</v>
          </cell>
          <cell r="I1731" t="str">
            <v>00004</v>
          </cell>
          <cell r="J1731" t="str">
            <v>03602276</v>
          </cell>
        </row>
        <row r="1732">
          <cell r="A1732">
            <v>3603777</v>
          </cell>
          <cell r="B1732" t="str">
            <v>DALLA BONA</v>
          </cell>
          <cell r="C1732" t="str">
            <v>SAMUELE</v>
          </cell>
          <cell r="D1732" t="str">
            <v>G.S. LEONICENA</v>
          </cell>
          <cell r="E1732">
            <v>0</v>
          </cell>
          <cell r="F1732">
            <v>2005</v>
          </cell>
          <cell r="G1732">
            <v>0</v>
          </cell>
          <cell r="H1732" t="str">
            <v>RM</v>
          </cell>
          <cell r="I1732" t="str">
            <v>00136</v>
          </cell>
          <cell r="J1732" t="str">
            <v>03603777</v>
          </cell>
        </row>
        <row r="1733">
          <cell r="A1733">
            <v>3603558</v>
          </cell>
          <cell r="B1733" t="str">
            <v>DE BIASI</v>
          </cell>
          <cell r="C1733" t="str">
            <v>ANTONIO</v>
          </cell>
          <cell r="D1733" t="str">
            <v>AMICI DELL'ATLETICA VICENZA</v>
          </cell>
          <cell r="E1733">
            <v>0</v>
          </cell>
          <cell r="F1733">
            <v>2005</v>
          </cell>
          <cell r="G1733">
            <v>0</v>
          </cell>
          <cell r="H1733" t="str">
            <v>RM</v>
          </cell>
          <cell r="I1733" t="str">
            <v>00265</v>
          </cell>
          <cell r="J1733" t="str">
            <v>03603558</v>
          </cell>
        </row>
        <row r="1734">
          <cell r="A1734">
            <v>3602475</v>
          </cell>
          <cell r="B1734" t="str">
            <v>DE CAO</v>
          </cell>
          <cell r="C1734" t="str">
            <v>FRANCESCO</v>
          </cell>
          <cell r="D1734" t="str">
            <v>ATLETICA UNION CREAZZO A.S.D.</v>
          </cell>
          <cell r="E1734">
            <v>0</v>
          </cell>
          <cell r="F1734">
            <v>2006</v>
          </cell>
          <cell r="G1734">
            <v>0</v>
          </cell>
          <cell r="H1734" t="str">
            <v>RM</v>
          </cell>
          <cell r="I1734" t="str">
            <v>00101</v>
          </cell>
          <cell r="J1734" t="str">
            <v>03602475</v>
          </cell>
        </row>
        <row r="1735">
          <cell r="A1735">
            <v>3603335</v>
          </cell>
          <cell r="B1735" t="str">
            <v>DE MARZI</v>
          </cell>
          <cell r="C1735" t="str">
            <v>CHRISTIAN</v>
          </cell>
          <cell r="D1735" t="str">
            <v>ATLETICA VALCHIAMPO</v>
          </cell>
          <cell r="E1735">
            <v>0</v>
          </cell>
          <cell r="F1735">
            <v>2006</v>
          </cell>
          <cell r="G1735">
            <v>0</v>
          </cell>
          <cell r="H1735" t="str">
            <v>RM</v>
          </cell>
          <cell r="I1735" t="str">
            <v>00140</v>
          </cell>
          <cell r="J1735" t="str">
            <v>03603335</v>
          </cell>
        </row>
        <row r="1736">
          <cell r="A1736">
            <v>3602884</v>
          </cell>
          <cell r="B1736" t="str">
            <v>DE MARZO</v>
          </cell>
          <cell r="C1736" t="str">
            <v>NICOLO' VITTORIO</v>
          </cell>
          <cell r="D1736" t="str">
            <v>SPAZI VERDI</v>
          </cell>
          <cell r="E1736">
            <v>0</v>
          </cell>
          <cell r="F1736">
            <v>2006</v>
          </cell>
          <cell r="G1736">
            <v>0</v>
          </cell>
          <cell r="H1736" t="str">
            <v>RM</v>
          </cell>
          <cell r="I1736" t="str">
            <v>00298</v>
          </cell>
          <cell r="J1736" t="str">
            <v>03602884</v>
          </cell>
        </row>
        <row r="1737">
          <cell r="A1737">
            <v>3604217</v>
          </cell>
          <cell r="B1737" t="str">
            <v>DE MORI</v>
          </cell>
          <cell r="C1737" t="str">
            <v>MARTIN</v>
          </cell>
          <cell r="D1737" t="str">
            <v>CSI ATLETICA COLLI BERICI A.S.D.</v>
          </cell>
          <cell r="E1737">
            <v>0</v>
          </cell>
          <cell r="F1737">
            <v>2005</v>
          </cell>
          <cell r="G1737">
            <v>0</v>
          </cell>
          <cell r="H1737" t="str">
            <v>RM</v>
          </cell>
          <cell r="I1737" t="str">
            <v>00070</v>
          </cell>
          <cell r="J1737" t="str">
            <v>03604217</v>
          </cell>
        </row>
        <row r="1738">
          <cell r="A1738">
            <v>3604066</v>
          </cell>
          <cell r="B1738" t="str">
            <v>DE PRETTO</v>
          </cell>
          <cell r="C1738" t="str">
            <v>CRISTIAN</v>
          </cell>
          <cell r="D1738" t="str">
            <v>U.S. SUMMANO</v>
          </cell>
          <cell r="E1738">
            <v>0</v>
          </cell>
          <cell r="F1738">
            <v>2006</v>
          </cell>
          <cell r="G1738">
            <v>0</v>
          </cell>
          <cell r="H1738" t="str">
            <v>RM</v>
          </cell>
          <cell r="I1738" t="str">
            <v>00137</v>
          </cell>
          <cell r="J1738" t="str">
            <v>03604066</v>
          </cell>
        </row>
        <row r="1739">
          <cell r="A1739">
            <v>3602479</v>
          </cell>
          <cell r="B1739" t="str">
            <v>DE SANTI</v>
          </cell>
          <cell r="C1739" t="str">
            <v>PAOLO</v>
          </cell>
          <cell r="D1739" t="str">
            <v>ATLETICA UNION CREAZZO A.S.D.</v>
          </cell>
          <cell r="E1739">
            <v>0</v>
          </cell>
          <cell r="F1739">
            <v>2005</v>
          </cell>
          <cell r="G1739">
            <v>0</v>
          </cell>
          <cell r="H1739" t="str">
            <v>RM</v>
          </cell>
          <cell r="I1739" t="str">
            <v>00101</v>
          </cell>
          <cell r="J1739" t="str">
            <v>03602479</v>
          </cell>
        </row>
        <row r="1740">
          <cell r="A1740">
            <v>3602426</v>
          </cell>
          <cell r="B1740" t="str">
            <v>DE TOFFOLI</v>
          </cell>
          <cell r="C1740" t="str">
            <v>FRANCESCO</v>
          </cell>
          <cell r="D1740" t="str">
            <v>RISORGIVE</v>
          </cell>
          <cell r="E1740">
            <v>0</v>
          </cell>
          <cell r="F1740">
            <v>2005</v>
          </cell>
          <cell r="G1740">
            <v>0</v>
          </cell>
          <cell r="H1740" t="str">
            <v>RM</v>
          </cell>
          <cell r="I1740" t="str">
            <v>00031</v>
          </cell>
          <cell r="J1740" t="str">
            <v>03602426</v>
          </cell>
        </row>
        <row r="1741">
          <cell r="A1741">
            <v>3603874</v>
          </cell>
          <cell r="B1741" t="str">
            <v>DELPERO</v>
          </cell>
          <cell r="C1741" t="str">
            <v>FEDERICO</v>
          </cell>
          <cell r="D1741" t="str">
            <v>ATLETICA CALDOGNO '93</v>
          </cell>
          <cell r="E1741">
            <v>0</v>
          </cell>
          <cell r="F1741">
            <v>2006</v>
          </cell>
          <cell r="G1741">
            <v>0</v>
          </cell>
          <cell r="H1741" t="str">
            <v>RM</v>
          </cell>
          <cell r="I1741" t="str">
            <v>00129</v>
          </cell>
          <cell r="J1741" t="str">
            <v>03603874</v>
          </cell>
        </row>
        <row r="1742">
          <cell r="A1742">
            <v>3604219</v>
          </cell>
          <cell r="B1742" t="str">
            <v>DEWEERD</v>
          </cell>
          <cell r="C1742" t="str">
            <v>DANIEL</v>
          </cell>
          <cell r="D1742" t="str">
            <v>CSI ATLETICA COLLI BERICI A.S.D.</v>
          </cell>
          <cell r="E1742">
            <v>0</v>
          </cell>
          <cell r="F1742">
            <v>2005</v>
          </cell>
          <cell r="G1742">
            <v>0</v>
          </cell>
          <cell r="H1742" t="str">
            <v>RM</v>
          </cell>
          <cell r="I1742" t="str">
            <v>00070</v>
          </cell>
          <cell r="J1742" t="str">
            <v>03604219</v>
          </cell>
        </row>
        <row r="1743">
          <cell r="A1743">
            <v>3602392</v>
          </cell>
          <cell r="B1743" t="str">
            <v>DOSSO</v>
          </cell>
          <cell r="C1743" t="str">
            <v>COSIMO</v>
          </cell>
          <cell r="D1743" t="str">
            <v>RISORGIVE</v>
          </cell>
          <cell r="E1743">
            <v>0</v>
          </cell>
          <cell r="F1743">
            <v>2006</v>
          </cell>
          <cell r="G1743">
            <v>0</v>
          </cell>
          <cell r="H1743" t="str">
            <v>RM</v>
          </cell>
          <cell r="I1743" t="str">
            <v>00031</v>
          </cell>
          <cell r="J1743" t="str">
            <v>03602392</v>
          </cell>
        </row>
        <row r="1744">
          <cell r="A1744">
            <v>3603211</v>
          </cell>
          <cell r="B1744" t="str">
            <v>ECH  CHAFAI</v>
          </cell>
          <cell r="C1744" t="str">
            <v>REDA</v>
          </cell>
          <cell r="D1744" t="str">
            <v>POL. DIL. MONTECCHIO PRECALCINO</v>
          </cell>
          <cell r="E1744">
            <v>0</v>
          </cell>
          <cell r="F1744">
            <v>2006</v>
          </cell>
          <cell r="G1744">
            <v>0</v>
          </cell>
          <cell r="H1744" t="str">
            <v>RM</v>
          </cell>
          <cell r="I1744" t="str">
            <v>00004</v>
          </cell>
          <cell r="J1744" t="str">
            <v>03603211</v>
          </cell>
        </row>
        <row r="1745">
          <cell r="A1745">
            <v>3604222</v>
          </cell>
          <cell r="B1745" t="str">
            <v>EL AMRI</v>
          </cell>
          <cell r="C1745" t="str">
            <v>BADR DIN</v>
          </cell>
          <cell r="D1745" t="str">
            <v>CSI ATLETICA COLLI BERICI A.S.D.</v>
          </cell>
          <cell r="E1745">
            <v>0</v>
          </cell>
          <cell r="F1745">
            <v>2006</v>
          </cell>
          <cell r="G1745">
            <v>0</v>
          </cell>
          <cell r="H1745" t="str">
            <v>RM</v>
          </cell>
          <cell r="I1745" t="str">
            <v>00070</v>
          </cell>
          <cell r="J1745" t="str">
            <v>03604222</v>
          </cell>
        </row>
        <row r="1746">
          <cell r="A1746">
            <v>3602489</v>
          </cell>
          <cell r="B1746" t="str">
            <v>FAGAN</v>
          </cell>
          <cell r="C1746" t="str">
            <v>GIOVANNI</v>
          </cell>
          <cell r="D1746" t="str">
            <v>ATLETICA UNION CREAZZO A.S.D.</v>
          </cell>
          <cell r="E1746">
            <v>0</v>
          </cell>
          <cell r="F1746">
            <v>2006</v>
          </cell>
          <cell r="G1746">
            <v>0</v>
          </cell>
          <cell r="H1746" t="str">
            <v>RM</v>
          </cell>
          <cell r="I1746" t="str">
            <v>00101</v>
          </cell>
          <cell r="J1746" t="str">
            <v>03602489</v>
          </cell>
        </row>
        <row r="1747">
          <cell r="A1747">
            <v>3606341</v>
          </cell>
          <cell r="B1747" t="str">
            <v>FAVRETTO</v>
          </cell>
          <cell r="C1747" t="str">
            <v>FRANCESCO</v>
          </cell>
          <cell r="D1747" t="str">
            <v>AMICI DELL'ATLETICA VICENZA</v>
          </cell>
          <cell r="E1747">
            <v>0</v>
          </cell>
          <cell r="F1747">
            <v>2005</v>
          </cell>
          <cell r="G1747">
            <v>0</v>
          </cell>
          <cell r="H1747" t="str">
            <v>RM</v>
          </cell>
          <cell r="I1747" t="str">
            <v>00265</v>
          </cell>
          <cell r="J1747" t="str">
            <v>03606341</v>
          </cell>
        </row>
        <row r="1748">
          <cell r="A1748">
            <v>3602490</v>
          </cell>
          <cell r="B1748" t="str">
            <v>FERRARIN</v>
          </cell>
          <cell r="C1748" t="str">
            <v>LUCA</v>
          </cell>
          <cell r="D1748" t="str">
            <v>ATLETICA UNION CREAZZO A.S.D.</v>
          </cell>
          <cell r="E1748">
            <v>0</v>
          </cell>
          <cell r="F1748">
            <v>2006</v>
          </cell>
          <cell r="G1748">
            <v>0</v>
          </cell>
          <cell r="H1748" t="str">
            <v>RM</v>
          </cell>
          <cell r="I1748" t="str">
            <v>00101</v>
          </cell>
          <cell r="J1748" t="str">
            <v>03602490</v>
          </cell>
        </row>
        <row r="1749">
          <cell r="A1749">
            <v>3603564</v>
          </cell>
          <cell r="B1749" t="str">
            <v>FIGATTI</v>
          </cell>
          <cell r="C1749" t="str">
            <v>LUCA</v>
          </cell>
          <cell r="D1749" t="str">
            <v>AMICI DELL'ATLETICA VICENZA</v>
          </cell>
          <cell r="E1749">
            <v>0</v>
          </cell>
          <cell r="F1749">
            <v>2005</v>
          </cell>
          <cell r="G1749">
            <v>0</v>
          </cell>
          <cell r="H1749" t="str">
            <v>RM</v>
          </cell>
          <cell r="I1749" t="str">
            <v>00265</v>
          </cell>
          <cell r="J1749" t="str">
            <v>03603564</v>
          </cell>
        </row>
        <row r="1750">
          <cell r="A1750">
            <v>3603341</v>
          </cell>
          <cell r="B1750" t="str">
            <v>FIN</v>
          </cell>
          <cell r="C1750" t="str">
            <v>MATTIA</v>
          </cell>
          <cell r="D1750" t="str">
            <v>ATLETICA VALCHIAMPO</v>
          </cell>
          <cell r="E1750">
            <v>0</v>
          </cell>
          <cell r="F1750">
            <v>2005</v>
          </cell>
          <cell r="G1750">
            <v>0</v>
          </cell>
          <cell r="H1750" t="str">
            <v>RM</v>
          </cell>
          <cell r="I1750" t="str">
            <v>00140</v>
          </cell>
          <cell r="J1750" t="str">
            <v>03603341</v>
          </cell>
        </row>
        <row r="1751">
          <cell r="A1751">
            <v>3603005</v>
          </cell>
          <cell r="B1751" t="str">
            <v>FOCHESATO</v>
          </cell>
          <cell r="C1751" t="str">
            <v>LUCA</v>
          </cell>
          <cell r="D1751" t="str">
            <v>ATLETICA ARZIGNANO</v>
          </cell>
          <cell r="E1751">
            <v>0</v>
          </cell>
          <cell r="F1751">
            <v>2006</v>
          </cell>
          <cell r="G1751">
            <v>0</v>
          </cell>
          <cell r="H1751" t="str">
            <v>RM</v>
          </cell>
          <cell r="I1751" t="str">
            <v>00131</v>
          </cell>
          <cell r="J1751" t="str">
            <v>03603005</v>
          </cell>
        </row>
        <row r="1752">
          <cell r="A1752">
            <v>3602495</v>
          </cell>
          <cell r="B1752" t="str">
            <v>FORTUNA</v>
          </cell>
          <cell r="C1752" t="str">
            <v>SAMUELE</v>
          </cell>
          <cell r="D1752" t="str">
            <v>ATLETICA UNION CREAZZO A.S.D.</v>
          </cell>
          <cell r="E1752">
            <v>0</v>
          </cell>
          <cell r="F1752">
            <v>2005</v>
          </cell>
          <cell r="G1752">
            <v>0</v>
          </cell>
          <cell r="H1752" t="str">
            <v>RM</v>
          </cell>
          <cell r="I1752" t="str">
            <v>00101</v>
          </cell>
          <cell r="J1752" t="str">
            <v>03602495</v>
          </cell>
        </row>
        <row r="1753">
          <cell r="A1753">
            <v>3604231</v>
          </cell>
          <cell r="B1753" t="str">
            <v>FRACCA</v>
          </cell>
          <cell r="C1753" t="str">
            <v>ALBERTO</v>
          </cell>
          <cell r="D1753" t="str">
            <v>CSI ATLETICA COLLI BERICI A.S.D.</v>
          </cell>
          <cell r="E1753">
            <v>0</v>
          </cell>
          <cell r="F1753">
            <v>2005</v>
          </cell>
          <cell r="G1753">
            <v>0</v>
          </cell>
          <cell r="H1753" t="str">
            <v>RM</v>
          </cell>
          <cell r="I1753" t="str">
            <v>00070</v>
          </cell>
          <cell r="J1753" t="str">
            <v>03604231</v>
          </cell>
        </row>
        <row r="1754">
          <cell r="A1754">
            <v>3604410</v>
          </cell>
          <cell r="B1754" t="str">
            <v>FRATTINI</v>
          </cell>
          <cell r="C1754" t="str">
            <v>TOMMASO</v>
          </cell>
          <cell r="D1754" t="str">
            <v>POLISPORTIVA SALF ALTOPADOVANA</v>
          </cell>
          <cell r="E1754">
            <v>0</v>
          </cell>
          <cell r="F1754">
            <v>2006</v>
          </cell>
          <cell r="G1754">
            <v>0</v>
          </cell>
          <cell r="H1754" t="str">
            <v>RM</v>
          </cell>
          <cell r="I1754" t="str">
            <v>00145</v>
          </cell>
          <cell r="J1754" t="str">
            <v>03604410</v>
          </cell>
        </row>
        <row r="1755">
          <cell r="A1755">
            <v>3604076</v>
          </cell>
          <cell r="B1755" t="str">
            <v>GACHAOUI</v>
          </cell>
          <cell r="C1755" t="str">
            <v>YOUSSEF</v>
          </cell>
          <cell r="D1755" t="str">
            <v>POL. DIL. MONTECCHIO PRECALCINO</v>
          </cell>
          <cell r="E1755">
            <v>0</v>
          </cell>
          <cell r="F1755">
            <v>2006</v>
          </cell>
          <cell r="G1755">
            <v>0</v>
          </cell>
          <cell r="H1755" t="str">
            <v>RM</v>
          </cell>
          <cell r="I1755" t="str">
            <v>00004</v>
          </cell>
          <cell r="J1755" t="str">
            <v>03604076</v>
          </cell>
        </row>
        <row r="1756">
          <cell r="A1756">
            <v>3604022</v>
          </cell>
          <cell r="B1756" t="str">
            <v>GALVAN</v>
          </cell>
          <cell r="C1756" t="str">
            <v>DAVIDE</v>
          </cell>
          <cell r="D1756" t="str">
            <v>POLISPORTIVA DUEVILLE</v>
          </cell>
          <cell r="E1756">
            <v>0</v>
          </cell>
          <cell r="F1756">
            <v>2005</v>
          </cell>
          <cell r="G1756">
            <v>0</v>
          </cell>
          <cell r="H1756" t="str">
            <v>RM</v>
          </cell>
          <cell r="I1756" t="str">
            <v>00112</v>
          </cell>
          <cell r="J1756" t="str">
            <v>03604022</v>
          </cell>
        </row>
        <row r="1757">
          <cell r="A1757">
            <v>3607217</v>
          </cell>
          <cell r="B1757" t="str">
            <v>GARBIN</v>
          </cell>
          <cell r="C1757" t="str">
            <v>ZENO</v>
          </cell>
          <cell r="D1757" t="str">
            <v>A.P.D. VALDAGNO</v>
          </cell>
          <cell r="E1757">
            <v>0</v>
          </cell>
          <cell r="F1757">
            <v>2005</v>
          </cell>
          <cell r="G1757">
            <v>0</v>
          </cell>
          <cell r="H1757" t="str">
            <v>RM</v>
          </cell>
          <cell r="I1757" t="str">
            <v>00135</v>
          </cell>
          <cell r="J1757" t="str">
            <v>03607217</v>
          </cell>
        </row>
        <row r="1758">
          <cell r="A1758">
            <v>3605622</v>
          </cell>
          <cell r="B1758" t="str">
            <v>GARDIN</v>
          </cell>
          <cell r="C1758" t="str">
            <v>ALBERTO</v>
          </cell>
          <cell r="D1758" t="str">
            <v>AMICI DELL'ATLETICA VICENZA</v>
          </cell>
          <cell r="E1758">
            <v>0</v>
          </cell>
          <cell r="F1758">
            <v>2006</v>
          </cell>
          <cell r="G1758">
            <v>0</v>
          </cell>
          <cell r="H1758" t="str">
            <v>RM</v>
          </cell>
          <cell r="I1758" t="str">
            <v>00265</v>
          </cell>
          <cell r="J1758" t="str">
            <v>03605622</v>
          </cell>
        </row>
        <row r="1759">
          <cell r="A1759">
            <v>3604023</v>
          </cell>
          <cell r="B1759" t="str">
            <v>GARZIGNATO</v>
          </cell>
          <cell r="C1759" t="str">
            <v>LORENZO</v>
          </cell>
          <cell r="D1759" t="str">
            <v>POLISPORTIVA DUEVILLE</v>
          </cell>
          <cell r="E1759">
            <v>0</v>
          </cell>
          <cell r="F1759">
            <v>2006</v>
          </cell>
          <cell r="G1759">
            <v>0</v>
          </cell>
          <cell r="H1759" t="str">
            <v>RM</v>
          </cell>
          <cell r="I1759" t="str">
            <v>00112</v>
          </cell>
          <cell r="J1759" t="str">
            <v>03604023</v>
          </cell>
        </row>
        <row r="1760">
          <cell r="A1760">
            <v>3603671</v>
          </cell>
          <cell r="B1760" t="str">
            <v>GASPARI</v>
          </cell>
          <cell r="C1760" t="str">
            <v>TOMAS</v>
          </cell>
          <cell r="D1760" t="str">
            <v>A.P.D. VALDAGNO</v>
          </cell>
          <cell r="E1760">
            <v>0</v>
          </cell>
          <cell r="F1760">
            <v>2005</v>
          </cell>
          <cell r="G1760">
            <v>0</v>
          </cell>
          <cell r="H1760" t="str">
            <v>RM</v>
          </cell>
          <cell r="I1760" t="str">
            <v>00135</v>
          </cell>
          <cell r="J1760" t="str">
            <v>03603671</v>
          </cell>
        </row>
        <row r="1761">
          <cell r="A1761">
            <v>3603232</v>
          </cell>
          <cell r="B1761" t="str">
            <v>GENTILIN</v>
          </cell>
          <cell r="C1761" t="str">
            <v>MANUEL</v>
          </cell>
          <cell r="D1761" t="str">
            <v>ATLETICA TRISSINO</v>
          </cell>
          <cell r="E1761">
            <v>0</v>
          </cell>
          <cell r="F1761">
            <v>2005</v>
          </cell>
          <cell r="G1761">
            <v>0</v>
          </cell>
          <cell r="H1761" t="str">
            <v>RM</v>
          </cell>
          <cell r="I1761" t="str">
            <v>00230</v>
          </cell>
          <cell r="J1761" t="str">
            <v>03603232</v>
          </cell>
        </row>
        <row r="1762">
          <cell r="A1762">
            <v>3602889</v>
          </cell>
          <cell r="B1762" t="str">
            <v>GIACHIN</v>
          </cell>
          <cell r="C1762" t="str">
            <v>RICCARDO</v>
          </cell>
          <cell r="D1762" t="str">
            <v>SPAZI VERDI</v>
          </cell>
          <cell r="E1762">
            <v>0</v>
          </cell>
          <cell r="F1762">
            <v>2006</v>
          </cell>
          <cell r="G1762">
            <v>0</v>
          </cell>
          <cell r="H1762" t="str">
            <v>RM</v>
          </cell>
          <cell r="I1762" t="str">
            <v>00298</v>
          </cell>
          <cell r="J1762" t="str">
            <v>03602889</v>
          </cell>
        </row>
        <row r="1763">
          <cell r="A1763">
            <v>3603566</v>
          </cell>
          <cell r="B1763" t="str">
            <v>GILETTI</v>
          </cell>
          <cell r="C1763" t="str">
            <v>PIETRO</v>
          </cell>
          <cell r="D1763" t="str">
            <v>AMICI DELL'ATLETICA VICENZA</v>
          </cell>
          <cell r="E1763">
            <v>0</v>
          </cell>
          <cell r="F1763">
            <v>2006</v>
          </cell>
          <cell r="G1763">
            <v>0</v>
          </cell>
          <cell r="H1763" t="str">
            <v>RM</v>
          </cell>
          <cell r="I1763" t="str">
            <v>00265</v>
          </cell>
          <cell r="J1763" t="str">
            <v>03603566</v>
          </cell>
        </row>
        <row r="1764">
          <cell r="A1764">
            <v>3604557</v>
          </cell>
          <cell r="B1764" t="str">
            <v>GIOLI</v>
          </cell>
          <cell r="C1764" t="str">
            <v>EDOARDO</v>
          </cell>
          <cell r="D1764" t="str">
            <v>CSI ATLETICA COLLI BERICI A.S.D.</v>
          </cell>
          <cell r="E1764">
            <v>0</v>
          </cell>
          <cell r="F1764">
            <v>2006</v>
          </cell>
          <cell r="G1764">
            <v>0</v>
          </cell>
          <cell r="H1764" t="str">
            <v>RM</v>
          </cell>
          <cell r="I1764" t="str">
            <v>00070</v>
          </cell>
          <cell r="J1764" t="str">
            <v>03604557</v>
          </cell>
        </row>
        <row r="1765">
          <cell r="A1765">
            <v>3603348</v>
          </cell>
          <cell r="B1765" t="str">
            <v>GIRARDELLO</v>
          </cell>
          <cell r="C1765" t="str">
            <v>NICOLA</v>
          </cell>
          <cell r="D1765" t="str">
            <v>ATLETICA VALCHIAMPO</v>
          </cell>
          <cell r="E1765">
            <v>0</v>
          </cell>
          <cell r="F1765">
            <v>2005</v>
          </cell>
          <cell r="G1765">
            <v>0</v>
          </cell>
          <cell r="H1765" t="str">
            <v>RM</v>
          </cell>
          <cell r="I1765" t="str">
            <v>00140</v>
          </cell>
          <cell r="J1765" t="str">
            <v>03603348</v>
          </cell>
        </row>
        <row r="1766">
          <cell r="A1766">
            <v>3603280</v>
          </cell>
          <cell r="B1766" t="str">
            <v>GRAINER</v>
          </cell>
          <cell r="C1766" t="str">
            <v>ANDREA</v>
          </cell>
          <cell r="D1766" t="str">
            <v>A.P.D. VALDAGNO</v>
          </cell>
          <cell r="E1766">
            <v>0</v>
          </cell>
          <cell r="F1766">
            <v>2005</v>
          </cell>
          <cell r="G1766">
            <v>0</v>
          </cell>
          <cell r="H1766" t="str">
            <v>RM</v>
          </cell>
          <cell r="I1766" t="str">
            <v>00135</v>
          </cell>
          <cell r="J1766" t="str">
            <v>03603280</v>
          </cell>
        </row>
        <row r="1767">
          <cell r="A1767">
            <v>3603528</v>
          </cell>
          <cell r="B1767" t="str">
            <v>GREGORI</v>
          </cell>
          <cell r="C1767" t="str">
            <v>NICOLã</v>
          </cell>
          <cell r="D1767" t="str">
            <v>U.S. SUMMANO</v>
          </cell>
          <cell r="E1767">
            <v>0</v>
          </cell>
          <cell r="F1767">
            <v>2006</v>
          </cell>
          <cell r="G1767">
            <v>0</v>
          </cell>
          <cell r="H1767" t="str">
            <v>RM</v>
          </cell>
          <cell r="I1767" t="str">
            <v>00137</v>
          </cell>
          <cell r="J1767" t="str">
            <v>03603528</v>
          </cell>
        </row>
        <row r="1768">
          <cell r="A1768">
            <v>3604584</v>
          </cell>
          <cell r="B1768" t="str">
            <v>HU</v>
          </cell>
          <cell r="C1768" t="str">
            <v>ANTONIO</v>
          </cell>
          <cell r="D1768" t="str">
            <v>POLISPORTIVA SALF ALTOPADOVANA</v>
          </cell>
          <cell r="E1768">
            <v>0</v>
          </cell>
          <cell r="F1768">
            <v>2005</v>
          </cell>
          <cell r="G1768">
            <v>0</v>
          </cell>
          <cell r="H1768" t="str">
            <v>RM</v>
          </cell>
          <cell r="I1768" t="str">
            <v>00145</v>
          </cell>
          <cell r="J1768" t="str">
            <v>03604584</v>
          </cell>
        </row>
        <row r="1769">
          <cell r="A1769">
            <v>3604983</v>
          </cell>
          <cell r="B1769" t="str">
            <v>INGLESE</v>
          </cell>
          <cell r="C1769" t="str">
            <v>FRANCESCO</v>
          </cell>
          <cell r="D1769" t="str">
            <v>SPAZI VERDI</v>
          </cell>
          <cell r="E1769">
            <v>0</v>
          </cell>
          <cell r="F1769">
            <v>2006</v>
          </cell>
          <cell r="G1769">
            <v>0</v>
          </cell>
          <cell r="H1769" t="str">
            <v>RM</v>
          </cell>
          <cell r="I1769" t="str">
            <v>00298</v>
          </cell>
          <cell r="J1769" t="str">
            <v>03604983</v>
          </cell>
        </row>
        <row r="1770">
          <cell r="A1770">
            <v>3602398</v>
          </cell>
          <cell r="B1770" t="str">
            <v>JOVANOVIC</v>
          </cell>
          <cell r="C1770" t="str">
            <v>LUKA</v>
          </cell>
          <cell r="D1770" t="str">
            <v>RISORGIVE</v>
          </cell>
          <cell r="E1770">
            <v>0</v>
          </cell>
          <cell r="F1770">
            <v>2006</v>
          </cell>
          <cell r="G1770">
            <v>0</v>
          </cell>
          <cell r="H1770" t="str">
            <v>RM</v>
          </cell>
          <cell r="I1770" t="str">
            <v>00031</v>
          </cell>
          <cell r="J1770" t="str">
            <v>03602398</v>
          </cell>
        </row>
        <row r="1771">
          <cell r="A1771">
            <v>3607012</v>
          </cell>
          <cell r="B1771" t="str">
            <v>KHALFI</v>
          </cell>
          <cell r="C1771" t="str">
            <v>DAVID ASSAAD</v>
          </cell>
          <cell r="D1771" t="str">
            <v>POLISPORTIVA SALF ALTOPADOVANA</v>
          </cell>
          <cell r="E1771">
            <v>0</v>
          </cell>
          <cell r="F1771">
            <v>2005</v>
          </cell>
          <cell r="G1771">
            <v>0</v>
          </cell>
          <cell r="H1771" t="str">
            <v>RM</v>
          </cell>
          <cell r="I1771" t="str">
            <v>00145</v>
          </cell>
          <cell r="J1771" t="str">
            <v>03607012</v>
          </cell>
        </row>
        <row r="1772">
          <cell r="A1772">
            <v>3607462</v>
          </cell>
          <cell r="B1772" t="str">
            <v>KUMAR</v>
          </cell>
          <cell r="C1772" t="str">
            <v>MUKESH</v>
          </cell>
          <cell r="D1772" t="str">
            <v>CSI ATLETICA COLLI BERICI A.S.D.</v>
          </cell>
          <cell r="E1772">
            <v>0</v>
          </cell>
          <cell r="F1772">
            <v>2005</v>
          </cell>
          <cell r="G1772">
            <v>0</v>
          </cell>
          <cell r="H1772" t="str">
            <v>RM</v>
          </cell>
          <cell r="I1772" t="str">
            <v>00070</v>
          </cell>
          <cell r="J1772" t="str">
            <v>03607462</v>
          </cell>
        </row>
        <row r="1773">
          <cell r="A1773">
            <v>3604588</v>
          </cell>
          <cell r="B1773" t="str">
            <v>LAGO</v>
          </cell>
          <cell r="C1773" t="str">
            <v>TOMMASO ANGELO</v>
          </cell>
          <cell r="D1773" t="str">
            <v>POLISPORTIVA SALF ALTOPADOVANA</v>
          </cell>
          <cell r="E1773">
            <v>0</v>
          </cell>
          <cell r="F1773">
            <v>2005</v>
          </cell>
          <cell r="G1773">
            <v>0</v>
          </cell>
          <cell r="H1773" t="str">
            <v>RM</v>
          </cell>
          <cell r="I1773" t="str">
            <v>00145</v>
          </cell>
          <cell r="J1773" t="str">
            <v>03604588</v>
          </cell>
        </row>
        <row r="1774">
          <cell r="A1774">
            <v>3604822</v>
          </cell>
          <cell r="B1774" t="str">
            <v>LAHOUAL</v>
          </cell>
          <cell r="C1774" t="str">
            <v>YOUSSEF</v>
          </cell>
          <cell r="D1774" t="str">
            <v>G.S. LEONICENA</v>
          </cell>
          <cell r="E1774">
            <v>0</v>
          </cell>
          <cell r="F1774">
            <v>2006</v>
          </cell>
          <cell r="G1774">
            <v>0</v>
          </cell>
          <cell r="H1774" t="str">
            <v>RM</v>
          </cell>
          <cell r="I1774" t="str">
            <v>00136</v>
          </cell>
          <cell r="J1774" t="str">
            <v>03604822</v>
          </cell>
        </row>
        <row r="1775">
          <cell r="A1775">
            <v>3603569</v>
          </cell>
          <cell r="B1775" t="str">
            <v>LAMESSO</v>
          </cell>
          <cell r="C1775" t="str">
            <v>ENRICO</v>
          </cell>
          <cell r="D1775" t="str">
            <v>AMICI DELL'ATLETICA VICENZA</v>
          </cell>
          <cell r="E1775">
            <v>0</v>
          </cell>
          <cell r="F1775">
            <v>2006</v>
          </cell>
          <cell r="G1775">
            <v>0</v>
          </cell>
          <cell r="H1775" t="str">
            <v>RM</v>
          </cell>
          <cell r="I1775" t="str">
            <v>00265</v>
          </cell>
          <cell r="J1775" t="str">
            <v>03603569</v>
          </cell>
        </row>
        <row r="1776">
          <cell r="A1776">
            <v>3604055</v>
          </cell>
          <cell r="B1776" t="str">
            <v>LEDER</v>
          </cell>
          <cell r="C1776" t="str">
            <v>MATTEO</v>
          </cell>
          <cell r="D1776" t="str">
            <v>U.S. SUMMANO</v>
          </cell>
          <cell r="E1776">
            <v>0</v>
          </cell>
          <cell r="F1776">
            <v>2006</v>
          </cell>
          <cell r="G1776">
            <v>0</v>
          </cell>
          <cell r="H1776" t="str">
            <v>RM</v>
          </cell>
          <cell r="I1776" t="str">
            <v>00137</v>
          </cell>
          <cell r="J1776" t="str">
            <v>03604055</v>
          </cell>
        </row>
        <row r="1777">
          <cell r="A1777">
            <v>3603572</v>
          </cell>
          <cell r="B1777" t="str">
            <v>LONGHI</v>
          </cell>
          <cell r="C1777" t="str">
            <v>MARCO</v>
          </cell>
          <cell r="D1777" t="str">
            <v>AMICI DELL'ATLETICA VICENZA</v>
          </cell>
          <cell r="E1777">
            <v>0</v>
          </cell>
          <cell r="F1777">
            <v>2005</v>
          </cell>
          <cell r="G1777">
            <v>0</v>
          </cell>
          <cell r="H1777" t="str">
            <v>RM</v>
          </cell>
          <cell r="I1777" t="str">
            <v>00265</v>
          </cell>
          <cell r="J1777" t="str">
            <v>03603572</v>
          </cell>
        </row>
        <row r="1778">
          <cell r="A1778">
            <v>3602314</v>
          </cell>
          <cell r="B1778" t="str">
            <v>LONGHI</v>
          </cell>
          <cell r="C1778" t="str">
            <v>PIETRO</v>
          </cell>
          <cell r="D1778" t="str">
            <v>POL. DIL. MONTECCHIO PRECALCINO</v>
          </cell>
          <cell r="E1778">
            <v>0</v>
          </cell>
          <cell r="F1778">
            <v>2006</v>
          </cell>
          <cell r="G1778">
            <v>0</v>
          </cell>
          <cell r="H1778" t="str">
            <v>RM</v>
          </cell>
          <cell r="I1778" t="str">
            <v>00004</v>
          </cell>
          <cell r="J1778" t="str">
            <v>03602314</v>
          </cell>
        </row>
        <row r="1779">
          <cell r="A1779">
            <v>3603672</v>
          </cell>
          <cell r="B1779" t="str">
            <v>LORA</v>
          </cell>
          <cell r="C1779" t="str">
            <v>TOMMASO</v>
          </cell>
          <cell r="D1779" t="str">
            <v>A.P.D. VALDAGNO</v>
          </cell>
          <cell r="E1779">
            <v>0</v>
          </cell>
          <cell r="F1779">
            <v>2005</v>
          </cell>
          <cell r="G1779">
            <v>0</v>
          </cell>
          <cell r="H1779" t="str">
            <v>RM</v>
          </cell>
          <cell r="I1779" t="str">
            <v>00135</v>
          </cell>
          <cell r="J1779" t="str">
            <v>03603672</v>
          </cell>
        </row>
        <row r="1780">
          <cell r="A1780">
            <v>3602782</v>
          </cell>
          <cell r="B1780" t="str">
            <v>LUNARDON</v>
          </cell>
          <cell r="C1780" t="str">
            <v>RICCARDO</v>
          </cell>
          <cell r="D1780" t="str">
            <v>C.S.I. TEZZE SUL BRENTA</v>
          </cell>
          <cell r="E1780">
            <v>0</v>
          </cell>
          <cell r="F1780">
            <v>2006</v>
          </cell>
          <cell r="G1780">
            <v>0</v>
          </cell>
          <cell r="H1780" t="str">
            <v>RM</v>
          </cell>
          <cell r="I1780" t="str">
            <v>00134</v>
          </cell>
          <cell r="J1780" t="str">
            <v>03602782</v>
          </cell>
        </row>
        <row r="1781">
          <cell r="A1781">
            <v>3602514</v>
          </cell>
          <cell r="B1781" t="str">
            <v>MANCA</v>
          </cell>
          <cell r="C1781" t="str">
            <v>ALESSANDRO</v>
          </cell>
          <cell r="D1781" t="str">
            <v>ATLETICA UNION CREAZZO A.S.D.</v>
          </cell>
          <cell r="E1781">
            <v>0</v>
          </cell>
          <cell r="F1781">
            <v>2005</v>
          </cell>
          <cell r="G1781">
            <v>0</v>
          </cell>
          <cell r="H1781" t="str">
            <v>RM</v>
          </cell>
          <cell r="I1781" t="str">
            <v>00101</v>
          </cell>
          <cell r="J1781" t="str">
            <v>03602514</v>
          </cell>
        </row>
        <row r="1782">
          <cell r="A1782">
            <v>3604242</v>
          </cell>
          <cell r="B1782" t="str">
            <v>MARCHIORO</v>
          </cell>
          <cell r="C1782" t="str">
            <v>FILIPPO</v>
          </cell>
          <cell r="D1782" t="str">
            <v>CSI ATLETICA COLLI BERICI A.S.D.</v>
          </cell>
          <cell r="E1782">
            <v>0</v>
          </cell>
          <cell r="F1782">
            <v>2005</v>
          </cell>
          <cell r="G1782">
            <v>0</v>
          </cell>
          <cell r="H1782" t="str">
            <v>RM</v>
          </cell>
          <cell r="I1782" t="str">
            <v>00070</v>
          </cell>
          <cell r="J1782" t="str">
            <v>03604242</v>
          </cell>
        </row>
        <row r="1783">
          <cell r="A1783">
            <v>3603670</v>
          </cell>
          <cell r="B1783" t="str">
            <v>MASSENZ</v>
          </cell>
          <cell r="C1783" t="str">
            <v>ANDREA</v>
          </cell>
          <cell r="D1783" t="str">
            <v>A.P.D. VALDAGNO</v>
          </cell>
          <cell r="E1783">
            <v>0</v>
          </cell>
          <cell r="F1783">
            <v>2005</v>
          </cell>
          <cell r="G1783">
            <v>0</v>
          </cell>
          <cell r="H1783" t="str">
            <v>RM</v>
          </cell>
          <cell r="I1783" t="str">
            <v>00135</v>
          </cell>
          <cell r="J1783" t="str">
            <v>03603670</v>
          </cell>
        </row>
        <row r="1784">
          <cell r="A1784">
            <v>3604243</v>
          </cell>
          <cell r="B1784" t="str">
            <v>MATTIAZZI</v>
          </cell>
          <cell r="C1784" t="str">
            <v>MARTINO</v>
          </cell>
          <cell r="D1784" t="str">
            <v>CSI ATLETICA COLLI BERICI A.S.D.</v>
          </cell>
          <cell r="E1784">
            <v>0</v>
          </cell>
          <cell r="F1784">
            <v>2006</v>
          </cell>
          <cell r="G1784">
            <v>0</v>
          </cell>
          <cell r="H1784" t="str">
            <v>RM</v>
          </cell>
          <cell r="I1784" t="str">
            <v>00070</v>
          </cell>
          <cell r="J1784" t="str">
            <v>03604243</v>
          </cell>
        </row>
        <row r="1785">
          <cell r="A1785">
            <v>3603490</v>
          </cell>
          <cell r="B1785" t="str">
            <v>MENEGHELLO</v>
          </cell>
          <cell r="C1785" t="str">
            <v>GIOVANNI</v>
          </cell>
          <cell r="D1785" t="str">
            <v>A.A. ATLETICA MALO</v>
          </cell>
          <cell r="E1785">
            <v>0</v>
          </cell>
          <cell r="F1785">
            <v>2005</v>
          </cell>
          <cell r="G1785">
            <v>0</v>
          </cell>
          <cell r="H1785" t="str">
            <v>RM</v>
          </cell>
          <cell r="I1785" t="str">
            <v>00132</v>
          </cell>
          <cell r="J1785" t="str">
            <v>03603490</v>
          </cell>
        </row>
        <row r="1786">
          <cell r="A1786">
            <v>3603079</v>
          </cell>
          <cell r="B1786" t="str">
            <v>MENEGUZZO</v>
          </cell>
          <cell r="C1786" t="str">
            <v>DAMIANO</v>
          </cell>
          <cell r="D1786" t="str">
            <v>ATLETICA ARZIGNANO</v>
          </cell>
          <cell r="E1786">
            <v>0</v>
          </cell>
          <cell r="F1786">
            <v>2005</v>
          </cell>
          <cell r="G1786">
            <v>0</v>
          </cell>
          <cell r="H1786" t="str">
            <v>RM</v>
          </cell>
          <cell r="I1786" t="str">
            <v>00131</v>
          </cell>
          <cell r="J1786" t="str">
            <v>03603079</v>
          </cell>
        </row>
        <row r="1787">
          <cell r="A1787">
            <v>3605629</v>
          </cell>
          <cell r="B1787" t="str">
            <v>MIOTELLO</v>
          </cell>
          <cell r="C1787" t="str">
            <v>DARIO</v>
          </cell>
          <cell r="D1787" t="str">
            <v>ARCES</v>
          </cell>
          <cell r="E1787">
            <v>0</v>
          </cell>
          <cell r="F1787">
            <v>2005</v>
          </cell>
          <cell r="G1787">
            <v>0</v>
          </cell>
          <cell r="H1787" t="str">
            <v>RM</v>
          </cell>
          <cell r="I1787" t="str">
            <v>00339</v>
          </cell>
          <cell r="J1787" t="str">
            <v>03605629</v>
          </cell>
        </row>
        <row r="1788">
          <cell r="A1788">
            <v>3604361</v>
          </cell>
          <cell r="B1788" t="str">
            <v>MORETTO</v>
          </cell>
          <cell r="C1788" t="str">
            <v>GIANMARCO</v>
          </cell>
          <cell r="D1788" t="str">
            <v>AMICI DELL'ATLETICA VICENZA</v>
          </cell>
          <cell r="E1788">
            <v>0</v>
          </cell>
          <cell r="F1788">
            <v>2005</v>
          </cell>
          <cell r="G1788">
            <v>0</v>
          </cell>
          <cell r="H1788" t="str">
            <v>RM</v>
          </cell>
          <cell r="I1788" t="str">
            <v>00265</v>
          </cell>
          <cell r="J1788" t="str">
            <v>03604361</v>
          </cell>
        </row>
        <row r="1789">
          <cell r="A1789">
            <v>3604068</v>
          </cell>
          <cell r="B1789" t="str">
            <v>MOTTERLE</v>
          </cell>
          <cell r="C1789" t="str">
            <v>DAVIDE</v>
          </cell>
          <cell r="D1789" t="str">
            <v>RISORGIVE</v>
          </cell>
          <cell r="E1789">
            <v>0</v>
          </cell>
          <cell r="F1789">
            <v>2005</v>
          </cell>
          <cell r="G1789">
            <v>0</v>
          </cell>
          <cell r="H1789" t="str">
            <v>RM</v>
          </cell>
          <cell r="I1789" t="str">
            <v>00031</v>
          </cell>
          <cell r="J1789" t="str">
            <v>03604068</v>
          </cell>
        </row>
        <row r="1790">
          <cell r="A1790">
            <v>3604807</v>
          </cell>
          <cell r="B1790" t="str">
            <v>MUSTAFA</v>
          </cell>
          <cell r="C1790" t="str">
            <v>KEVIN</v>
          </cell>
          <cell r="D1790" t="str">
            <v>POL. DIL. MONTECCHIO PRECALCINO</v>
          </cell>
          <cell r="E1790">
            <v>0</v>
          </cell>
          <cell r="F1790">
            <v>2005</v>
          </cell>
          <cell r="G1790">
            <v>0</v>
          </cell>
          <cell r="H1790" t="str">
            <v>RM</v>
          </cell>
          <cell r="I1790" t="str">
            <v>00004</v>
          </cell>
          <cell r="J1790" t="str">
            <v>03604807</v>
          </cell>
        </row>
        <row r="1791">
          <cell r="A1791">
            <v>3603604</v>
          </cell>
          <cell r="B1791" t="str">
            <v>NASSI</v>
          </cell>
          <cell r="C1791" t="str">
            <v>DANIELE</v>
          </cell>
          <cell r="D1791" t="str">
            <v>AMICI DELL'ATLETICA VICENZA</v>
          </cell>
          <cell r="E1791">
            <v>0</v>
          </cell>
          <cell r="F1791">
            <v>2005</v>
          </cell>
          <cell r="G1791">
            <v>0</v>
          </cell>
          <cell r="H1791" t="str">
            <v>RM</v>
          </cell>
          <cell r="I1791" t="str">
            <v>00265</v>
          </cell>
          <cell r="J1791" t="str">
            <v>03603604</v>
          </cell>
        </row>
        <row r="1792">
          <cell r="A1792">
            <v>3603360</v>
          </cell>
          <cell r="B1792" t="str">
            <v>NEGRIN</v>
          </cell>
          <cell r="C1792" t="str">
            <v>ENRICO</v>
          </cell>
          <cell r="D1792" t="str">
            <v>ATLETICA VALCHIAMPO</v>
          </cell>
          <cell r="E1792">
            <v>0</v>
          </cell>
          <cell r="F1792">
            <v>2006</v>
          </cell>
          <cell r="G1792">
            <v>0</v>
          </cell>
          <cell r="H1792" t="str">
            <v>RM</v>
          </cell>
          <cell r="I1792" t="str">
            <v>00140</v>
          </cell>
          <cell r="J1792" t="str">
            <v>03603360</v>
          </cell>
        </row>
        <row r="1793">
          <cell r="A1793">
            <v>3602784</v>
          </cell>
          <cell r="B1793" t="str">
            <v>PAGLIARO</v>
          </cell>
          <cell r="C1793" t="str">
            <v>TOMMASO</v>
          </cell>
          <cell r="D1793" t="str">
            <v>C.S.I. TEZZE SUL BRENTA</v>
          </cell>
          <cell r="E1793">
            <v>0</v>
          </cell>
          <cell r="F1793">
            <v>2006</v>
          </cell>
          <cell r="G1793">
            <v>0</v>
          </cell>
          <cell r="H1793" t="str">
            <v>RM</v>
          </cell>
          <cell r="I1793" t="str">
            <v>00134</v>
          </cell>
          <cell r="J1793" t="str">
            <v>03602784</v>
          </cell>
        </row>
        <row r="1794">
          <cell r="A1794">
            <v>3602615</v>
          </cell>
          <cell r="B1794" t="str">
            <v>PANAROTTO</v>
          </cell>
          <cell r="C1794" t="str">
            <v>FEDERICO</v>
          </cell>
          <cell r="D1794" t="str">
            <v>ATLETICA MONTECCHIO MAGGIORE</v>
          </cell>
          <cell r="E1794">
            <v>0</v>
          </cell>
          <cell r="F1794">
            <v>2005</v>
          </cell>
          <cell r="G1794">
            <v>0</v>
          </cell>
          <cell r="H1794" t="str">
            <v>RM</v>
          </cell>
          <cell r="I1794" t="str">
            <v>00346</v>
          </cell>
          <cell r="J1794" t="str">
            <v>03602615</v>
          </cell>
        </row>
        <row r="1795">
          <cell r="A1795">
            <v>3608129</v>
          </cell>
          <cell r="B1795" t="str">
            <v>PASQUALIN</v>
          </cell>
          <cell r="C1795" t="str">
            <v>ENEA CARLO ALBERTO</v>
          </cell>
          <cell r="D1795" t="str">
            <v>CSI ATLETICA COLLI BERICI A.S.D.</v>
          </cell>
          <cell r="E1795">
            <v>0</v>
          </cell>
          <cell r="F1795">
            <v>2006</v>
          </cell>
          <cell r="G1795">
            <v>0</v>
          </cell>
          <cell r="H1795" t="str">
            <v>RM</v>
          </cell>
          <cell r="I1795" t="str">
            <v>00070</v>
          </cell>
          <cell r="J1795" t="str">
            <v>03608129</v>
          </cell>
        </row>
        <row r="1796">
          <cell r="A1796">
            <v>3607642</v>
          </cell>
          <cell r="B1796" t="str">
            <v>PEGORARO</v>
          </cell>
          <cell r="C1796" t="str">
            <v>TOMMASO</v>
          </cell>
          <cell r="D1796" t="str">
            <v>CSI ATLETICA COLLI BERICI A.S.D.</v>
          </cell>
          <cell r="E1796">
            <v>0</v>
          </cell>
          <cell r="F1796">
            <v>2005</v>
          </cell>
          <cell r="G1796">
            <v>0</v>
          </cell>
          <cell r="H1796" t="str">
            <v>RM</v>
          </cell>
          <cell r="I1796" t="str">
            <v>00070</v>
          </cell>
          <cell r="J1796" t="str">
            <v>03607642</v>
          </cell>
        </row>
        <row r="1797">
          <cell r="A1797">
            <v>3605817</v>
          </cell>
          <cell r="B1797" t="str">
            <v>PEGORIN</v>
          </cell>
          <cell r="C1797" t="str">
            <v>FRANCESCO</v>
          </cell>
          <cell r="D1797" t="str">
            <v>POLISPORTIVA SALF ALTOPADOVANA</v>
          </cell>
          <cell r="E1797">
            <v>0</v>
          </cell>
          <cell r="F1797">
            <v>2006</v>
          </cell>
          <cell r="G1797">
            <v>0</v>
          </cell>
          <cell r="H1797" t="str">
            <v>RM</v>
          </cell>
          <cell r="I1797" t="str">
            <v>00145</v>
          </cell>
          <cell r="J1797" t="str">
            <v>03605817</v>
          </cell>
        </row>
        <row r="1798">
          <cell r="A1798">
            <v>3603701</v>
          </cell>
          <cell r="B1798" t="str">
            <v>PELLICHERO</v>
          </cell>
          <cell r="C1798" t="str">
            <v>FEDERICO</v>
          </cell>
          <cell r="D1798" t="str">
            <v>A.P.D. VALDAGNO</v>
          </cell>
          <cell r="E1798">
            <v>0</v>
          </cell>
          <cell r="F1798">
            <v>2006</v>
          </cell>
          <cell r="G1798">
            <v>0</v>
          </cell>
          <cell r="H1798" t="str">
            <v>RM</v>
          </cell>
          <cell r="I1798" t="str">
            <v>00135</v>
          </cell>
          <cell r="J1798" t="str">
            <v>03603701</v>
          </cell>
        </row>
        <row r="1799">
          <cell r="A1799">
            <v>3605848</v>
          </cell>
          <cell r="B1799" t="str">
            <v>PESAVENTO</v>
          </cell>
          <cell r="C1799" t="str">
            <v>ANDREA</v>
          </cell>
          <cell r="D1799" t="str">
            <v>POLISPORTIVA DUEVILLE</v>
          </cell>
          <cell r="E1799">
            <v>0</v>
          </cell>
          <cell r="F1799">
            <v>2005</v>
          </cell>
          <cell r="G1799">
            <v>0</v>
          </cell>
          <cell r="H1799" t="str">
            <v>RM</v>
          </cell>
          <cell r="I1799" t="str">
            <v>00112</v>
          </cell>
          <cell r="J1799" t="str">
            <v>03605848</v>
          </cell>
        </row>
        <row r="1800">
          <cell r="A1800">
            <v>3602900</v>
          </cell>
          <cell r="B1800" t="str">
            <v>PETTINA'</v>
          </cell>
          <cell r="C1800" t="str">
            <v>ELIA</v>
          </cell>
          <cell r="D1800" t="str">
            <v>SPAZI VERDI</v>
          </cell>
          <cell r="E1800">
            <v>0</v>
          </cell>
          <cell r="F1800">
            <v>2005</v>
          </cell>
          <cell r="G1800">
            <v>0</v>
          </cell>
          <cell r="H1800" t="str">
            <v>RM</v>
          </cell>
          <cell r="I1800" t="str">
            <v>00298</v>
          </cell>
          <cell r="J1800" t="str">
            <v>03602900</v>
          </cell>
        </row>
        <row r="1801">
          <cell r="A1801">
            <v>3602901</v>
          </cell>
          <cell r="B1801" t="str">
            <v>PIANEZZOLA</v>
          </cell>
          <cell r="C1801" t="str">
            <v>MARCO</v>
          </cell>
          <cell r="D1801" t="str">
            <v>SPAZI VERDI</v>
          </cell>
          <cell r="E1801">
            <v>0</v>
          </cell>
          <cell r="F1801">
            <v>2006</v>
          </cell>
          <cell r="G1801">
            <v>0</v>
          </cell>
          <cell r="H1801" t="str">
            <v>RM</v>
          </cell>
          <cell r="I1801" t="str">
            <v>00298</v>
          </cell>
          <cell r="J1801" t="str">
            <v>03602901</v>
          </cell>
        </row>
        <row r="1802">
          <cell r="A1802">
            <v>3605815</v>
          </cell>
          <cell r="B1802" t="str">
            <v>PILLON</v>
          </cell>
          <cell r="C1802" t="str">
            <v>STEFANO</v>
          </cell>
          <cell r="D1802" t="str">
            <v>POLISPORTIVA SALF ALTOPADOVANA</v>
          </cell>
          <cell r="E1802">
            <v>0</v>
          </cell>
          <cell r="F1802">
            <v>2006</v>
          </cell>
          <cell r="G1802">
            <v>0</v>
          </cell>
          <cell r="H1802" t="str">
            <v>RM</v>
          </cell>
          <cell r="I1802" t="str">
            <v>00145</v>
          </cell>
          <cell r="J1802" t="str">
            <v>03605815</v>
          </cell>
        </row>
        <row r="1803">
          <cell r="A1803">
            <v>3603716</v>
          </cell>
          <cell r="B1803" t="str">
            <v>PONZA</v>
          </cell>
          <cell r="C1803" t="str">
            <v>VLADIMIR</v>
          </cell>
          <cell r="D1803" t="str">
            <v>A.P.D. VALDAGNO</v>
          </cell>
          <cell r="E1803">
            <v>0</v>
          </cell>
          <cell r="F1803">
            <v>2005</v>
          </cell>
          <cell r="G1803">
            <v>0</v>
          </cell>
          <cell r="H1803" t="str">
            <v>RM</v>
          </cell>
          <cell r="I1803" t="str">
            <v>00135</v>
          </cell>
          <cell r="J1803" t="str">
            <v>03603716</v>
          </cell>
        </row>
        <row r="1804">
          <cell r="A1804">
            <v>3604682</v>
          </cell>
          <cell r="B1804" t="str">
            <v>QUENNET</v>
          </cell>
          <cell r="C1804" t="str">
            <v>RAPHAEL</v>
          </cell>
          <cell r="D1804" t="str">
            <v>ATLETICA UNION CREAZZO A.S.D.</v>
          </cell>
          <cell r="E1804">
            <v>0</v>
          </cell>
          <cell r="F1804">
            <v>2005</v>
          </cell>
          <cell r="G1804">
            <v>0</v>
          </cell>
          <cell r="H1804" t="str">
            <v>RM</v>
          </cell>
          <cell r="I1804" t="str">
            <v>00101</v>
          </cell>
          <cell r="J1804" t="str">
            <v>03604682</v>
          </cell>
        </row>
        <row r="1805">
          <cell r="A1805">
            <v>3604686</v>
          </cell>
          <cell r="B1805" t="str">
            <v>RACCHELLA</v>
          </cell>
          <cell r="C1805" t="str">
            <v>LEONARDO</v>
          </cell>
          <cell r="D1805" t="str">
            <v>POLISPORTIVA SALF ALTOPADOVANA</v>
          </cell>
          <cell r="E1805">
            <v>0</v>
          </cell>
          <cell r="F1805">
            <v>2005</v>
          </cell>
          <cell r="G1805">
            <v>0</v>
          </cell>
          <cell r="H1805" t="str">
            <v>RM</v>
          </cell>
          <cell r="I1805" t="str">
            <v>00145</v>
          </cell>
          <cell r="J1805" t="str">
            <v>03604686</v>
          </cell>
        </row>
        <row r="1806">
          <cell r="A1806">
            <v>3602783</v>
          </cell>
          <cell r="B1806" t="str">
            <v>RANGO</v>
          </cell>
          <cell r="C1806" t="str">
            <v>TOMAS</v>
          </cell>
          <cell r="D1806" t="str">
            <v>C.S.I. TEZZE SUL BRENTA</v>
          </cell>
          <cell r="E1806">
            <v>0</v>
          </cell>
          <cell r="F1806">
            <v>2005</v>
          </cell>
          <cell r="G1806">
            <v>0</v>
          </cell>
          <cell r="H1806" t="str">
            <v>RM</v>
          </cell>
          <cell r="I1806" t="str">
            <v>00134</v>
          </cell>
          <cell r="J1806" t="str">
            <v>03602783</v>
          </cell>
        </row>
        <row r="1807">
          <cell r="A1807">
            <v>3605737</v>
          </cell>
          <cell r="B1807" t="str">
            <v>RECH</v>
          </cell>
          <cell r="C1807" t="str">
            <v>MATTEO</v>
          </cell>
          <cell r="D1807" t="str">
            <v>C.S.I. TEZZE SUL BRENTA</v>
          </cell>
          <cell r="E1807">
            <v>0</v>
          </cell>
          <cell r="F1807">
            <v>2006</v>
          </cell>
          <cell r="G1807">
            <v>0</v>
          </cell>
          <cell r="H1807" t="str">
            <v>RM</v>
          </cell>
          <cell r="I1807" t="str">
            <v>00134</v>
          </cell>
          <cell r="J1807" t="str">
            <v>03605737</v>
          </cell>
        </row>
        <row r="1808">
          <cell r="A1808">
            <v>3604945</v>
          </cell>
          <cell r="B1808" t="str">
            <v>RENSI</v>
          </cell>
          <cell r="C1808" t="str">
            <v>SEBASTIANO</v>
          </cell>
          <cell r="D1808" t="str">
            <v>ATLETICA ARZIGNANO</v>
          </cell>
          <cell r="E1808">
            <v>0</v>
          </cell>
          <cell r="F1808">
            <v>2005</v>
          </cell>
          <cell r="G1808">
            <v>0</v>
          </cell>
          <cell r="H1808" t="str">
            <v>RM</v>
          </cell>
          <cell r="I1808" t="str">
            <v>00131</v>
          </cell>
          <cell r="J1808" t="str">
            <v>03604945</v>
          </cell>
        </row>
        <row r="1809">
          <cell r="A1809">
            <v>3602775</v>
          </cell>
          <cell r="B1809" t="str">
            <v>RIGONI</v>
          </cell>
          <cell r="C1809" t="str">
            <v>TOMMASO</v>
          </cell>
          <cell r="D1809" t="str">
            <v>C.S.I. TEZZE SUL BRENTA</v>
          </cell>
          <cell r="E1809">
            <v>0</v>
          </cell>
          <cell r="F1809">
            <v>2006</v>
          </cell>
          <cell r="G1809">
            <v>0</v>
          </cell>
          <cell r="H1809" t="str">
            <v>RM</v>
          </cell>
          <cell r="I1809" t="str">
            <v>00134</v>
          </cell>
          <cell r="J1809" t="str">
            <v>03602775</v>
          </cell>
        </row>
        <row r="1810">
          <cell r="A1810">
            <v>3603094</v>
          </cell>
          <cell r="B1810" t="str">
            <v>ROSSETTI</v>
          </cell>
          <cell r="C1810" t="str">
            <v>SEBASTIAN</v>
          </cell>
          <cell r="D1810" t="str">
            <v>ATLETICA ARZIGNANO</v>
          </cell>
          <cell r="E1810">
            <v>0</v>
          </cell>
          <cell r="F1810">
            <v>2005</v>
          </cell>
          <cell r="G1810">
            <v>0</v>
          </cell>
          <cell r="H1810" t="str">
            <v>RM</v>
          </cell>
          <cell r="I1810" t="str">
            <v>00131</v>
          </cell>
          <cell r="J1810" t="str">
            <v>03603094</v>
          </cell>
        </row>
        <row r="1811">
          <cell r="A1811">
            <v>3604317</v>
          </cell>
          <cell r="B1811" t="str">
            <v>ROSSI</v>
          </cell>
          <cell r="C1811" t="str">
            <v>MATTEO</v>
          </cell>
          <cell r="D1811" t="str">
            <v>RISORGIVE</v>
          </cell>
          <cell r="E1811">
            <v>0</v>
          </cell>
          <cell r="F1811">
            <v>2005</v>
          </cell>
          <cell r="G1811">
            <v>0</v>
          </cell>
          <cell r="H1811" t="str">
            <v>RM</v>
          </cell>
          <cell r="I1811" t="str">
            <v>00031</v>
          </cell>
          <cell r="J1811" t="str">
            <v>03604317</v>
          </cell>
        </row>
        <row r="1812">
          <cell r="A1812">
            <v>3603199</v>
          </cell>
          <cell r="B1812" t="str">
            <v>ROSSI DI SCHIO</v>
          </cell>
          <cell r="C1812" t="str">
            <v>FRANCESCO</v>
          </cell>
          <cell r="D1812" t="str">
            <v>AMICI DELL'ATLETICA VICENZA</v>
          </cell>
          <cell r="E1812">
            <v>0</v>
          </cell>
          <cell r="F1812">
            <v>2005</v>
          </cell>
          <cell r="G1812">
            <v>0</v>
          </cell>
          <cell r="H1812" t="str">
            <v>RM</v>
          </cell>
          <cell r="I1812" t="str">
            <v>00265</v>
          </cell>
          <cell r="J1812" t="str">
            <v>03603199</v>
          </cell>
        </row>
        <row r="1813">
          <cell r="A1813">
            <v>3604607</v>
          </cell>
          <cell r="B1813" t="str">
            <v>SAGGIO</v>
          </cell>
          <cell r="C1813" t="str">
            <v>MATTEO</v>
          </cell>
          <cell r="D1813" t="str">
            <v>RISORGIVE</v>
          </cell>
          <cell r="E1813">
            <v>0</v>
          </cell>
          <cell r="F1813">
            <v>2005</v>
          </cell>
          <cell r="G1813">
            <v>0</v>
          </cell>
          <cell r="H1813" t="str">
            <v>RM</v>
          </cell>
          <cell r="I1813" t="str">
            <v>00031</v>
          </cell>
          <cell r="J1813" t="str">
            <v>03604607</v>
          </cell>
        </row>
        <row r="1814">
          <cell r="A1814">
            <v>3603296</v>
          </cell>
          <cell r="B1814" t="str">
            <v>SANTAGIULIANA</v>
          </cell>
          <cell r="C1814" t="str">
            <v>ETTORE</v>
          </cell>
          <cell r="D1814" t="str">
            <v>A.P.D. VALDAGNO</v>
          </cell>
          <cell r="E1814">
            <v>0</v>
          </cell>
          <cell r="F1814">
            <v>2006</v>
          </cell>
          <cell r="G1814">
            <v>0</v>
          </cell>
          <cell r="H1814" t="str">
            <v>RM</v>
          </cell>
          <cell r="I1814" t="str">
            <v>00135</v>
          </cell>
          <cell r="J1814" t="str">
            <v>03603296</v>
          </cell>
        </row>
        <row r="1815">
          <cell r="A1815">
            <v>3603709</v>
          </cell>
          <cell r="B1815" t="str">
            <v>SANTINI</v>
          </cell>
          <cell r="C1815" t="str">
            <v>MATTEO</v>
          </cell>
          <cell r="D1815" t="str">
            <v>A.P.D. VALDAGNO</v>
          </cell>
          <cell r="E1815">
            <v>0</v>
          </cell>
          <cell r="F1815">
            <v>2005</v>
          </cell>
          <cell r="G1815">
            <v>0</v>
          </cell>
          <cell r="H1815" t="str">
            <v>RM</v>
          </cell>
          <cell r="I1815" t="str">
            <v>00135</v>
          </cell>
          <cell r="J1815" t="str">
            <v>03603709</v>
          </cell>
        </row>
        <row r="1816">
          <cell r="A1816">
            <v>3604286</v>
          </cell>
          <cell r="B1816" t="str">
            <v>SARTORI</v>
          </cell>
          <cell r="C1816" t="str">
            <v>ALESSANDRO</v>
          </cell>
          <cell r="D1816" t="str">
            <v>AMICI DELL'ATLETICA VICENZA</v>
          </cell>
          <cell r="E1816">
            <v>0</v>
          </cell>
          <cell r="F1816">
            <v>2005</v>
          </cell>
          <cell r="G1816">
            <v>0</v>
          </cell>
          <cell r="H1816" t="str">
            <v>RM</v>
          </cell>
          <cell r="I1816" t="str">
            <v>00265</v>
          </cell>
          <cell r="J1816" t="str">
            <v>03604286</v>
          </cell>
        </row>
        <row r="1817">
          <cell r="A1817">
            <v>3603789</v>
          </cell>
          <cell r="B1817" t="str">
            <v>SARTORI</v>
          </cell>
          <cell r="C1817" t="str">
            <v>JACOPO</v>
          </cell>
          <cell r="D1817" t="str">
            <v>G.S. LEONICENA</v>
          </cell>
          <cell r="E1817">
            <v>0</v>
          </cell>
          <cell r="F1817">
            <v>2006</v>
          </cell>
          <cell r="G1817">
            <v>0</v>
          </cell>
          <cell r="H1817" t="str">
            <v>RM</v>
          </cell>
          <cell r="I1817" t="str">
            <v>00136</v>
          </cell>
          <cell r="J1817" t="str">
            <v>03603789</v>
          </cell>
        </row>
        <row r="1818">
          <cell r="A1818">
            <v>3603601</v>
          </cell>
          <cell r="B1818" t="str">
            <v>SARTORI</v>
          </cell>
          <cell r="C1818" t="str">
            <v>PAOLO</v>
          </cell>
          <cell r="D1818" t="str">
            <v>AMICI DELL'ATLETICA VICENZA</v>
          </cell>
          <cell r="E1818">
            <v>0</v>
          </cell>
          <cell r="F1818">
            <v>2006</v>
          </cell>
          <cell r="G1818">
            <v>0</v>
          </cell>
          <cell r="H1818" t="str">
            <v>RM</v>
          </cell>
          <cell r="I1818" t="str">
            <v>00265</v>
          </cell>
          <cell r="J1818" t="str">
            <v>03603601</v>
          </cell>
        </row>
        <row r="1819">
          <cell r="A1819">
            <v>3602617</v>
          </cell>
          <cell r="B1819" t="str">
            <v>SCALCHI</v>
          </cell>
          <cell r="C1819" t="str">
            <v>GIOVANNI</v>
          </cell>
          <cell r="D1819" t="str">
            <v>ATLETICA MONTECCHIO MAGGIORE</v>
          </cell>
          <cell r="E1819">
            <v>0</v>
          </cell>
          <cell r="F1819">
            <v>2006</v>
          </cell>
          <cell r="G1819">
            <v>0</v>
          </cell>
          <cell r="H1819" t="str">
            <v>RM</v>
          </cell>
          <cell r="I1819" t="str">
            <v>00346</v>
          </cell>
          <cell r="J1819" t="str">
            <v>03602617</v>
          </cell>
        </row>
        <row r="1820">
          <cell r="A1820">
            <v>3602295</v>
          </cell>
          <cell r="B1820" t="str">
            <v>SCHNEIDER</v>
          </cell>
          <cell r="C1820" t="str">
            <v>LUCA</v>
          </cell>
          <cell r="D1820" t="str">
            <v>POL. DIL. MONTECCHIO PRECALCINO</v>
          </cell>
          <cell r="E1820">
            <v>0</v>
          </cell>
          <cell r="F1820">
            <v>2006</v>
          </cell>
          <cell r="G1820">
            <v>0</v>
          </cell>
          <cell r="H1820" t="str">
            <v>RM</v>
          </cell>
          <cell r="I1820" t="str">
            <v>00004</v>
          </cell>
          <cell r="J1820" t="str">
            <v>03602295</v>
          </cell>
        </row>
        <row r="1821">
          <cell r="A1821">
            <v>3604058</v>
          </cell>
          <cell r="B1821" t="str">
            <v>SELLA</v>
          </cell>
          <cell r="C1821" t="str">
            <v>FILIPPO</v>
          </cell>
          <cell r="D1821" t="str">
            <v>U.S. SUMMANO</v>
          </cell>
          <cell r="E1821">
            <v>0</v>
          </cell>
          <cell r="F1821">
            <v>2006</v>
          </cell>
          <cell r="G1821">
            <v>0</v>
          </cell>
          <cell r="H1821" t="str">
            <v>RM</v>
          </cell>
          <cell r="I1821" t="str">
            <v>00137</v>
          </cell>
          <cell r="J1821" t="str">
            <v>03604058</v>
          </cell>
        </row>
        <row r="1822">
          <cell r="A1822">
            <v>3602903</v>
          </cell>
          <cell r="B1822" t="str">
            <v>SELLE</v>
          </cell>
          <cell r="C1822" t="str">
            <v>LORENZO</v>
          </cell>
          <cell r="D1822" t="str">
            <v>SPAZI VERDI</v>
          </cell>
          <cell r="E1822">
            <v>0</v>
          </cell>
          <cell r="F1822">
            <v>2006</v>
          </cell>
          <cell r="G1822">
            <v>0</v>
          </cell>
          <cell r="H1822" t="str">
            <v>RM</v>
          </cell>
          <cell r="I1822" t="str">
            <v>00298</v>
          </cell>
          <cell r="J1822" t="str">
            <v>03602903</v>
          </cell>
        </row>
        <row r="1823">
          <cell r="A1823">
            <v>3603246</v>
          </cell>
          <cell r="B1823" t="str">
            <v>SINKFIELD</v>
          </cell>
          <cell r="C1823" t="str">
            <v>MAXIMILIAN ALBERTO</v>
          </cell>
          <cell r="D1823" t="str">
            <v>ATLETICA TRISSINO</v>
          </cell>
          <cell r="E1823">
            <v>0</v>
          </cell>
          <cell r="F1823">
            <v>2006</v>
          </cell>
          <cell r="G1823">
            <v>0</v>
          </cell>
          <cell r="H1823" t="str">
            <v>RM</v>
          </cell>
          <cell r="I1823" t="str">
            <v>00230</v>
          </cell>
          <cell r="J1823" t="str">
            <v>03603246</v>
          </cell>
        </row>
        <row r="1824">
          <cell r="A1824">
            <v>3603710</v>
          </cell>
          <cell r="B1824" t="str">
            <v>SOLDA</v>
          </cell>
          <cell r="C1824" t="str">
            <v>LORENZO</v>
          </cell>
          <cell r="D1824" t="str">
            <v>A.P.D. VALDAGNO</v>
          </cell>
          <cell r="E1824">
            <v>0</v>
          </cell>
          <cell r="F1824">
            <v>2005</v>
          </cell>
          <cell r="G1824">
            <v>0</v>
          </cell>
          <cell r="H1824" t="str">
            <v>RM</v>
          </cell>
          <cell r="I1824" t="str">
            <v>00135</v>
          </cell>
          <cell r="J1824" t="str">
            <v>03603710</v>
          </cell>
        </row>
        <row r="1825">
          <cell r="A1825">
            <v>3604417</v>
          </cell>
          <cell r="B1825" t="str">
            <v>SPESSATO</v>
          </cell>
          <cell r="C1825" t="str">
            <v>MATTIA</v>
          </cell>
          <cell r="D1825" t="str">
            <v>POLISPORTIVA SALF ALTOPADOVANA</v>
          </cell>
          <cell r="E1825">
            <v>0</v>
          </cell>
          <cell r="F1825">
            <v>2005</v>
          </cell>
          <cell r="G1825">
            <v>0</v>
          </cell>
          <cell r="H1825" t="str">
            <v>RM</v>
          </cell>
          <cell r="I1825" t="str">
            <v>00145</v>
          </cell>
          <cell r="J1825" t="str">
            <v>03604417</v>
          </cell>
        </row>
        <row r="1826">
          <cell r="A1826">
            <v>3603594</v>
          </cell>
          <cell r="B1826" t="str">
            <v>STERCHELE</v>
          </cell>
          <cell r="C1826" t="str">
            <v>DAMIANO</v>
          </cell>
          <cell r="D1826" t="str">
            <v>AMICI DELL'ATLETICA VICENZA</v>
          </cell>
          <cell r="E1826">
            <v>0</v>
          </cell>
          <cell r="F1826">
            <v>2005</v>
          </cell>
          <cell r="G1826">
            <v>0</v>
          </cell>
          <cell r="H1826" t="str">
            <v>RM</v>
          </cell>
          <cell r="I1826" t="str">
            <v>00265</v>
          </cell>
          <cell r="J1826" t="str">
            <v>03603594</v>
          </cell>
        </row>
        <row r="1827">
          <cell r="A1827">
            <v>3603722</v>
          </cell>
          <cell r="B1827" t="str">
            <v>STIMAMIGLIO</v>
          </cell>
          <cell r="C1827" t="str">
            <v>GIOVANNI</v>
          </cell>
          <cell r="D1827" t="str">
            <v>ATLETICA UNION CREAZZO A.S.D.</v>
          </cell>
          <cell r="E1827">
            <v>0</v>
          </cell>
          <cell r="F1827">
            <v>2006</v>
          </cell>
          <cell r="G1827">
            <v>0</v>
          </cell>
          <cell r="H1827" t="str">
            <v>RM</v>
          </cell>
          <cell r="I1827" t="str">
            <v>00101</v>
          </cell>
          <cell r="J1827" t="str">
            <v>03603722</v>
          </cell>
        </row>
        <row r="1828">
          <cell r="A1828">
            <v>3603721</v>
          </cell>
          <cell r="B1828" t="str">
            <v>STIMAMIGLIO</v>
          </cell>
          <cell r="C1828" t="str">
            <v>PIETRO</v>
          </cell>
          <cell r="D1828" t="str">
            <v>ATLETICA UNION CREAZZO A.S.D.</v>
          </cell>
          <cell r="E1828">
            <v>0</v>
          </cell>
          <cell r="F1828">
            <v>2006</v>
          </cell>
          <cell r="G1828">
            <v>0</v>
          </cell>
          <cell r="H1828" t="str">
            <v>RM</v>
          </cell>
          <cell r="I1828" t="str">
            <v>00101</v>
          </cell>
          <cell r="J1828" t="str">
            <v>03603721</v>
          </cell>
        </row>
        <row r="1829">
          <cell r="A1829">
            <v>3604102</v>
          </cell>
          <cell r="B1829" t="str">
            <v>TARQUINI</v>
          </cell>
          <cell r="C1829" t="str">
            <v>MARCO AURELIO</v>
          </cell>
          <cell r="D1829" t="str">
            <v>POLISPORTIVA DUEVILLE</v>
          </cell>
          <cell r="E1829">
            <v>0</v>
          </cell>
          <cell r="F1829">
            <v>2005</v>
          </cell>
          <cell r="G1829">
            <v>0</v>
          </cell>
          <cell r="H1829" t="str">
            <v>RM</v>
          </cell>
          <cell r="I1829" t="str">
            <v>00112</v>
          </cell>
          <cell r="J1829" t="str">
            <v>03604102</v>
          </cell>
        </row>
        <row r="1830">
          <cell r="A1830">
            <v>3603596</v>
          </cell>
          <cell r="B1830" t="str">
            <v>TESTA</v>
          </cell>
          <cell r="C1830" t="str">
            <v>NICOLA</v>
          </cell>
          <cell r="D1830" t="str">
            <v>AMICI DELL'ATLETICA VICENZA</v>
          </cell>
          <cell r="E1830">
            <v>0</v>
          </cell>
          <cell r="F1830">
            <v>2005</v>
          </cell>
          <cell r="G1830">
            <v>0</v>
          </cell>
          <cell r="H1830" t="str">
            <v>RM</v>
          </cell>
          <cell r="I1830" t="str">
            <v>00265</v>
          </cell>
          <cell r="J1830" t="str">
            <v>03603596</v>
          </cell>
        </row>
        <row r="1831">
          <cell r="A1831">
            <v>3604262</v>
          </cell>
          <cell r="B1831" t="str">
            <v>TOGNETTI</v>
          </cell>
          <cell r="C1831" t="str">
            <v>CRISTIANO</v>
          </cell>
          <cell r="D1831" t="str">
            <v>CSI ATLETICA COLLI BERICI A.S.D.</v>
          </cell>
          <cell r="E1831">
            <v>0</v>
          </cell>
          <cell r="F1831">
            <v>2006</v>
          </cell>
          <cell r="G1831">
            <v>0</v>
          </cell>
          <cell r="H1831" t="str">
            <v>RM</v>
          </cell>
          <cell r="I1831" t="str">
            <v>00070</v>
          </cell>
          <cell r="J1831" t="str">
            <v>03604262</v>
          </cell>
        </row>
        <row r="1832">
          <cell r="A1832">
            <v>3604448</v>
          </cell>
          <cell r="B1832" t="str">
            <v>TONIN</v>
          </cell>
          <cell r="C1832" t="str">
            <v>MARCO</v>
          </cell>
          <cell r="D1832" t="str">
            <v>POLISPORTIVA SALF ALTOPADOVANA</v>
          </cell>
          <cell r="E1832">
            <v>0</v>
          </cell>
          <cell r="F1832">
            <v>2005</v>
          </cell>
          <cell r="G1832">
            <v>0</v>
          </cell>
          <cell r="H1832" t="str">
            <v>RM</v>
          </cell>
          <cell r="I1832" t="str">
            <v>00145</v>
          </cell>
          <cell r="J1832" t="str">
            <v>03604448</v>
          </cell>
        </row>
        <row r="1833">
          <cell r="A1833">
            <v>3603509</v>
          </cell>
          <cell r="B1833" t="str">
            <v>ZATTRA</v>
          </cell>
          <cell r="C1833" t="str">
            <v>MATTEO</v>
          </cell>
          <cell r="D1833" t="str">
            <v>U.S. SUMMANO</v>
          </cell>
          <cell r="E1833">
            <v>0</v>
          </cell>
          <cell r="F1833">
            <v>2006</v>
          </cell>
          <cell r="G1833">
            <v>0</v>
          </cell>
          <cell r="H1833" t="str">
            <v>RM</v>
          </cell>
          <cell r="I1833" t="str">
            <v>00137</v>
          </cell>
          <cell r="J1833" t="str">
            <v>03603509</v>
          </cell>
        </row>
        <row r="1834">
          <cell r="A1834">
            <v>3602418</v>
          </cell>
          <cell r="B1834" t="str">
            <v>ZAUSA</v>
          </cell>
          <cell r="C1834" t="str">
            <v>FRANCESCO</v>
          </cell>
          <cell r="D1834" t="str">
            <v>RISORGIVE</v>
          </cell>
          <cell r="E1834">
            <v>0</v>
          </cell>
          <cell r="F1834">
            <v>2006</v>
          </cell>
          <cell r="G1834">
            <v>0</v>
          </cell>
          <cell r="H1834" t="str">
            <v>RM</v>
          </cell>
          <cell r="I1834" t="str">
            <v>00031</v>
          </cell>
          <cell r="J1834" t="str">
            <v>03602418</v>
          </cell>
        </row>
        <row r="1835">
          <cell r="A1835">
            <v>3602559</v>
          </cell>
          <cell r="B1835" t="str">
            <v>ZONTA</v>
          </cell>
          <cell r="C1835" t="str">
            <v>ALBERTO</v>
          </cell>
          <cell r="D1835" t="str">
            <v>ATLETICA UNION CREAZZO A.S.D.</v>
          </cell>
          <cell r="E1835">
            <v>0</v>
          </cell>
          <cell r="F1835">
            <v>2006</v>
          </cell>
          <cell r="G1835">
            <v>0</v>
          </cell>
          <cell r="H1835" t="str">
            <v>RM</v>
          </cell>
          <cell r="I1835" t="str">
            <v>00101</v>
          </cell>
          <cell r="J1835" t="str">
            <v>03602559</v>
          </cell>
        </row>
        <row r="1836">
          <cell r="A1836">
            <v>3604469</v>
          </cell>
          <cell r="B1836" t="str">
            <v>ZULIAN</v>
          </cell>
          <cell r="C1836" t="str">
            <v>GIOVANNI</v>
          </cell>
          <cell r="D1836" t="str">
            <v>SPAZI VERDI</v>
          </cell>
          <cell r="E1836">
            <v>0</v>
          </cell>
          <cell r="F1836">
            <v>2006</v>
          </cell>
          <cell r="G1836">
            <v>0</v>
          </cell>
          <cell r="H1836" t="str">
            <v>RM</v>
          </cell>
          <cell r="I1836" t="str">
            <v>00298</v>
          </cell>
          <cell r="J1836" t="str">
            <v>03604469</v>
          </cell>
        </row>
        <row r="1837">
          <cell r="A1837">
            <v>3606902</v>
          </cell>
          <cell r="B1837" t="str">
            <v>ZUSTOVI</v>
          </cell>
          <cell r="C1837" t="str">
            <v>RICCARDO</v>
          </cell>
          <cell r="D1837" t="str">
            <v>G.S. LEONICENA</v>
          </cell>
          <cell r="E1837">
            <v>0</v>
          </cell>
          <cell r="F1837">
            <v>1996</v>
          </cell>
          <cell r="G1837">
            <v>0</v>
          </cell>
          <cell r="H1837" t="str">
            <v>S</v>
          </cell>
          <cell r="I1837" t="str">
            <v>00136</v>
          </cell>
          <cell r="J1837" t="str">
            <v>03606902</v>
          </cell>
        </row>
        <row r="1838">
          <cell r="A1838">
            <v>3602860</v>
          </cell>
          <cell r="B1838" t="str">
            <v>ALEARDI</v>
          </cell>
          <cell r="C1838" t="str">
            <v>MARTINA</v>
          </cell>
          <cell r="D1838" t="str">
            <v>ATLETICA ARZIGNANO</v>
          </cell>
          <cell r="E1838">
            <v>0</v>
          </cell>
          <cell r="F1838">
            <v>1991</v>
          </cell>
          <cell r="G1838">
            <v>0</v>
          </cell>
          <cell r="H1838" t="str">
            <v>SF</v>
          </cell>
          <cell r="I1838" t="str">
            <v>00131</v>
          </cell>
          <cell r="J1838" t="str">
            <v>03602860</v>
          </cell>
        </row>
        <row r="1839">
          <cell r="A1839">
            <v>3603313</v>
          </cell>
          <cell r="B1839" t="str">
            <v>APOLLONI</v>
          </cell>
          <cell r="C1839" t="str">
            <v>ANNA</v>
          </cell>
          <cell r="D1839" t="str">
            <v>ATLETICA VALCHIAMPO</v>
          </cell>
          <cell r="E1839">
            <v>0</v>
          </cell>
          <cell r="F1839">
            <v>1998</v>
          </cell>
          <cell r="G1839">
            <v>0</v>
          </cell>
          <cell r="H1839" t="str">
            <v>SF</v>
          </cell>
          <cell r="I1839" t="str">
            <v>00140</v>
          </cell>
          <cell r="J1839" t="str">
            <v>03603313</v>
          </cell>
        </row>
        <row r="1840">
          <cell r="A1840">
            <v>3604510</v>
          </cell>
          <cell r="B1840" t="str">
            <v>BASSO</v>
          </cell>
          <cell r="C1840" t="str">
            <v>LAURA</v>
          </cell>
          <cell r="D1840" t="str">
            <v>C.S.I. TEZZE SUL BRENTA</v>
          </cell>
          <cell r="E1840">
            <v>0</v>
          </cell>
          <cell r="F1840">
            <v>1984</v>
          </cell>
          <cell r="G1840">
            <v>0</v>
          </cell>
          <cell r="H1840" t="str">
            <v>SF</v>
          </cell>
          <cell r="I1840" t="str">
            <v>00134</v>
          </cell>
          <cell r="J1840" t="str">
            <v>03604510</v>
          </cell>
        </row>
        <row r="1841">
          <cell r="A1841">
            <v>3603939</v>
          </cell>
          <cell r="B1841" t="str">
            <v>BELOTTI</v>
          </cell>
          <cell r="C1841" t="str">
            <v>GIORGIA</v>
          </cell>
          <cell r="D1841" t="str">
            <v>POLISPORTIVA DUEVILLE</v>
          </cell>
          <cell r="E1841">
            <v>0</v>
          </cell>
          <cell r="F1841">
            <v>1995</v>
          </cell>
          <cell r="G1841">
            <v>0</v>
          </cell>
          <cell r="H1841" t="str">
            <v>SF</v>
          </cell>
          <cell r="I1841" t="str">
            <v>00112</v>
          </cell>
          <cell r="J1841" t="str">
            <v>03603939</v>
          </cell>
        </row>
        <row r="1842">
          <cell r="A1842">
            <v>3603849</v>
          </cell>
          <cell r="B1842" t="str">
            <v>BERTIN</v>
          </cell>
          <cell r="C1842" t="str">
            <v>ILARIA</v>
          </cell>
          <cell r="D1842" t="str">
            <v>ATLETICA CALDOGNO '93</v>
          </cell>
          <cell r="E1842">
            <v>0</v>
          </cell>
          <cell r="F1842">
            <v>1988</v>
          </cell>
          <cell r="G1842">
            <v>0</v>
          </cell>
          <cell r="H1842" t="str">
            <v>SF</v>
          </cell>
          <cell r="I1842" t="str">
            <v>00129</v>
          </cell>
          <cell r="J1842" t="str">
            <v>03603849</v>
          </cell>
        </row>
        <row r="1843">
          <cell r="A1843">
            <v>3603756</v>
          </cell>
          <cell r="B1843" t="str">
            <v>BILLO</v>
          </cell>
          <cell r="C1843" t="str">
            <v>VALERIA</v>
          </cell>
          <cell r="D1843" t="str">
            <v>G.S. LEONICENA</v>
          </cell>
          <cell r="E1843">
            <v>0</v>
          </cell>
          <cell r="F1843">
            <v>1985</v>
          </cell>
          <cell r="G1843">
            <v>0</v>
          </cell>
          <cell r="H1843" t="str">
            <v>SF</v>
          </cell>
          <cell r="I1843" t="str">
            <v>00136</v>
          </cell>
          <cell r="J1843" t="str">
            <v>03603756</v>
          </cell>
        </row>
        <row r="1844">
          <cell r="A1844">
            <v>3607379</v>
          </cell>
          <cell r="B1844" t="str">
            <v>BONOMO</v>
          </cell>
          <cell r="C1844" t="str">
            <v>SARA</v>
          </cell>
          <cell r="D1844" t="str">
            <v>RISORGIVE</v>
          </cell>
          <cell r="E1844">
            <v>0</v>
          </cell>
          <cell r="F1844">
            <v>1998</v>
          </cell>
          <cell r="G1844">
            <v>0</v>
          </cell>
          <cell r="H1844" t="str">
            <v>SF</v>
          </cell>
          <cell r="I1844" t="str">
            <v>00031</v>
          </cell>
          <cell r="J1844" t="str">
            <v>03607379</v>
          </cell>
        </row>
        <row r="1845">
          <cell r="A1845">
            <v>3605823</v>
          </cell>
          <cell r="B1845" t="str">
            <v>BORTOLI</v>
          </cell>
          <cell r="C1845" t="str">
            <v>ANNA</v>
          </cell>
          <cell r="D1845" t="str">
            <v>POLISPORTIVA DUEVILLE</v>
          </cell>
          <cell r="E1845">
            <v>0</v>
          </cell>
          <cell r="F1845">
            <v>1994</v>
          </cell>
          <cell r="G1845">
            <v>0</v>
          </cell>
          <cell r="H1845" t="str">
            <v>SF</v>
          </cell>
          <cell r="I1845" t="str">
            <v>00112</v>
          </cell>
          <cell r="J1845" t="str">
            <v>03605823</v>
          </cell>
        </row>
        <row r="1846">
          <cell r="A1846">
            <v>3603319</v>
          </cell>
          <cell r="B1846" t="str">
            <v>BOSCHETTO</v>
          </cell>
          <cell r="C1846" t="str">
            <v>NOEMI</v>
          </cell>
          <cell r="D1846" t="str">
            <v>ATLETICA VALCHIAMPO</v>
          </cell>
          <cell r="E1846">
            <v>0</v>
          </cell>
          <cell r="F1846">
            <v>1996</v>
          </cell>
          <cell r="G1846">
            <v>0</v>
          </cell>
          <cell r="H1846" t="str">
            <v>SF</v>
          </cell>
          <cell r="I1846" t="str">
            <v>00140</v>
          </cell>
          <cell r="J1846" t="str">
            <v>03603319</v>
          </cell>
        </row>
        <row r="1847">
          <cell r="A1847">
            <v>3603010</v>
          </cell>
          <cell r="B1847" t="str">
            <v>BRUNA</v>
          </cell>
          <cell r="C1847" t="str">
            <v>VALENTINA</v>
          </cell>
          <cell r="D1847" t="str">
            <v>ATLETICA ARZIGNANO</v>
          </cell>
          <cell r="E1847">
            <v>0</v>
          </cell>
          <cell r="F1847">
            <v>1987</v>
          </cell>
          <cell r="G1847">
            <v>0</v>
          </cell>
          <cell r="H1847" t="str">
            <v>SF</v>
          </cell>
          <cell r="I1847" t="str">
            <v>00131</v>
          </cell>
          <cell r="J1847" t="str">
            <v>03603010</v>
          </cell>
        </row>
        <row r="1848">
          <cell r="A1848">
            <v>3602459</v>
          </cell>
          <cell r="B1848" t="str">
            <v>CAPOZZI</v>
          </cell>
          <cell r="C1848" t="str">
            <v>LAVINIA</v>
          </cell>
          <cell r="D1848" t="str">
            <v>ATLETICA UNION CREAZZO A.S.D.</v>
          </cell>
          <cell r="E1848">
            <v>0</v>
          </cell>
          <cell r="F1848">
            <v>1996</v>
          </cell>
          <cell r="G1848">
            <v>0</v>
          </cell>
          <cell r="H1848" t="str">
            <v>SF</v>
          </cell>
          <cell r="I1848" t="str">
            <v>00101</v>
          </cell>
          <cell r="J1848" t="str">
            <v>03602459</v>
          </cell>
        </row>
        <row r="1849">
          <cell r="A1849">
            <v>3605827</v>
          </cell>
          <cell r="B1849" t="str">
            <v>CAROLLO</v>
          </cell>
          <cell r="C1849" t="str">
            <v>SARA</v>
          </cell>
          <cell r="D1849" t="str">
            <v>POLISPORTIVA DUEVILLE</v>
          </cell>
          <cell r="E1849">
            <v>0</v>
          </cell>
          <cell r="F1849">
            <v>1989</v>
          </cell>
          <cell r="G1849">
            <v>0</v>
          </cell>
          <cell r="H1849" t="str">
            <v>SF</v>
          </cell>
          <cell r="I1849" t="str">
            <v>00112</v>
          </cell>
          <cell r="J1849" t="str">
            <v>03605827</v>
          </cell>
        </row>
        <row r="1850">
          <cell r="A1850">
            <v>3604205</v>
          </cell>
          <cell r="B1850" t="str">
            <v>CASTAGNA</v>
          </cell>
          <cell r="C1850" t="str">
            <v>MANUELA</v>
          </cell>
          <cell r="D1850" t="str">
            <v>CSI ATLETICA COLLI BERICI A.S.D.</v>
          </cell>
          <cell r="E1850">
            <v>0</v>
          </cell>
          <cell r="F1850">
            <v>1998</v>
          </cell>
          <cell r="G1850">
            <v>0</v>
          </cell>
          <cell r="H1850" t="str">
            <v>SF</v>
          </cell>
          <cell r="I1850" t="str">
            <v>00070</v>
          </cell>
          <cell r="J1850" t="str">
            <v>03604205</v>
          </cell>
        </row>
        <row r="1851">
          <cell r="A1851">
            <v>3603012</v>
          </cell>
          <cell r="B1851" t="str">
            <v>CASTAGNA</v>
          </cell>
          <cell r="C1851" t="str">
            <v>MARIA GIOVANNA</v>
          </cell>
          <cell r="D1851" t="str">
            <v>ATLETICA ARZIGNANO</v>
          </cell>
          <cell r="E1851">
            <v>0</v>
          </cell>
          <cell r="F1851">
            <v>1989</v>
          </cell>
          <cell r="G1851">
            <v>0</v>
          </cell>
          <cell r="H1851" t="str">
            <v>SF</v>
          </cell>
          <cell r="I1851" t="str">
            <v>00131</v>
          </cell>
          <cell r="J1851" t="str">
            <v>03603012</v>
          </cell>
        </row>
        <row r="1852">
          <cell r="A1852">
            <v>3605624</v>
          </cell>
          <cell r="B1852" t="str">
            <v>CECCHETTO</v>
          </cell>
          <cell r="C1852" t="str">
            <v>SARA</v>
          </cell>
          <cell r="D1852" t="str">
            <v>ARCES</v>
          </cell>
          <cell r="E1852">
            <v>0</v>
          </cell>
          <cell r="F1852">
            <v>1998</v>
          </cell>
          <cell r="G1852">
            <v>0</v>
          </cell>
          <cell r="H1852" t="str">
            <v>SF</v>
          </cell>
          <cell r="I1852" t="str">
            <v>00339</v>
          </cell>
          <cell r="J1852" t="str">
            <v>03605624</v>
          </cell>
        </row>
        <row r="1853">
          <cell r="A1853">
            <v>3603272</v>
          </cell>
          <cell r="B1853" t="str">
            <v>CELOTTO</v>
          </cell>
          <cell r="C1853" t="str">
            <v>ELENA</v>
          </cell>
          <cell r="D1853" t="str">
            <v>A.P.D. VALDAGNO</v>
          </cell>
          <cell r="E1853">
            <v>0</v>
          </cell>
          <cell r="F1853">
            <v>1998</v>
          </cell>
          <cell r="G1853">
            <v>0</v>
          </cell>
          <cell r="H1853" t="str">
            <v>SF</v>
          </cell>
          <cell r="I1853" t="str">
            <v>00135</v>
          </cell>
          <cell r="J1853" t="str">
            <v>03603272</v>
          </cell>
        </row>
        <row r="1854">
          <cell r="A1854">
            <v>3603330</v>
          </cell>
          <cell r="B1854" t="str">
            <v>CRACCO</v>
          </cell>
          <cell r="C1854" t="str">
            <v>MARGHERITA</v>
          </cell>
          <cell r="D1854" t="str">
            <v>ATLETICA VALCHIAMPO</v>
          </cell>
          <cell r="E1854">
            <v>0</v>
          </cell>
          <cell r="F1854">
            <v>1988</v>
          </cell>
          <cell r="G1854">
            <v>0</v>
          </cell>
          <cell r="H1854" t="str">
            <v>SF</v>
          </cell>
          <cell r="I1854" t="str">
            <v>00140</v>
          </cell>
          <cell r="J1854" t="str">
            <v>03603330</v>
          </cell>
        </row>
        <row r="1855">
          <cell r="A1855">
            <v>3603043</v>
          </cell>
          <cell r="B1855" t="str">
            <v>D'AGOSTINI</v>
          </cell>
          <cell r="C1855" t="str">
            <v>ALICE</v>
          </cell>
          <cell r="D1855" t="str">
            <v>ATLETICA ARZIGNANO</v>
          </cell>
          <cell r="E1855">
            <v>0</v>
          </cell>
          <cell r="F1855">
            <v>1995</v>
          </cell>
          <cell r="G1855">
            <v>0</v>
          </cell>
          <cell r="H1855" t="str">
            <v>SF</v>
          </cell>
          <cell r="I1855" t="str">
            <v>00131</v>
          </cell>
          <cell r="J1855" t="str">
            <v>03603043</v>
          </cell>
        </row>
        <row r="1856">
          <cell r="A1856">
            <v>3603047</v>
          </cell>
          <cell r="B1856" t="str">
            <v>DAL GRANDE</v>
          </cell>
          <cell r="C1856" t="str">
            <v>LISA</v>
          </cell>
          <cell r="D1856" t="str">
            <v>ATLETICA ARZIGNANO</v>
          </cell>
          <cell r="E1856">
            <v>0</v>
          </cell>
          <cell r="F1856">
            <v>1994</v>
          </cell>
          <cell r="G1856">
            <v>0</v>
          </cell>
          <cell r="H1856" t="str">
            <v>SF</v>
          </cell>
          <cell r="I1856" t="str">
            <v>00131</v>
          </cell>
          <cell r="J1856" t="str">
            <v>03603047</v>
          </cell>
        </row>
        <row r="1857">
          <cell r="A1857">
            <v>3602563</v>
          </cell>
          <cell r="B1857" t="str">
            <v>DONADELLO</v>
          </cell>
          <cell r="C1857" t="str">
            <v>CHIARA</v>
          </cell>
          <cell r="D1857" t="str">
            <v>ATLETICA UNION CREAZZO A.S.D.</v>
          </cell>
          <cell r="E1857">
            <v>0</v>
          </cell>
          <cell r="F1857">
            <v>1996</v>
          </cell>
          <cell r="G1857">
            <v>0</v>
          </cell>
          <cell r="H1857" t="str">
            <v>SF</v>
          </cell>
          <cell r="I1857" t="str">
            <v>00101</v>
          </cell>
          <cell r="J1857" t="str">
            <v>03602563</v>
          </cell>
        </row>
        <row r="1858">
          <cell r="A1858">
            <v>3602422</v>
          </cell>
          <cell r="B1858" t="str">
            <v>FERRAMOSCA</v>
          </cell>
          <cell r="C1858" t="str">
            <v>KARINA</v>
          </cell>
          <cell r="D1858" t="str">
            <v>RISORGIVE</v>
          </cell>
          <cell r="E1858">
            <v>0</v>
          </cell>
          <cell r="F1858">
            <v>1998</v>
          </cell>
          <cell r="G1858">
            <v>0</v>
          </cell>
          <cell r="H1858" t="str">
            <v>SF</v>
          </cell>
          <cell r="I1858" t="str">
            <v>00031</v>
          </cell>
          <cell r="J1858" t="str">
            <v>03602422</v>
          </cell>
        </row>
        <row r="1859">
          <cell r="A1859">
            <v>3603880</v>
          </cell>
          <cell r="B1859" t="str">
            <v>FRANCO</v>
          </cell>
          <cell r="C1859" t="str">
            <v>DANIELA</v>
          </cell>
          <cell r="D1859" t="str">
            <v>ATLETICA CALDOGNO '93</v>
          </cell>
          <cell r="E1859">
            <v>0</v>
          </cell>
          <cell r="F1859">
            <v>1987</v>
          </cell>
          <cell r="G1859">
            <v>0</v>
          </cell>
          <cell r="H1859" t="str">
            <v>SF</v>
          </cell>
          <cell r="I1859" t="str">
            <v>00129</v>
          </cell>
          <cell r="J1859" t="str">
            <v>03603880</v>
          </cell>
        </row>
        <row r="1860">
          <cell r="A1860">
            <v>3602427</v>
          </cell>
          <cell r="B1860" t="str">
            <v>GASPARI</v>
          </cell>
          <cell r="C1860" t="str">
            <v>FEDERICA</v>
          </cell>
          <cell r="D1860" t="str">
            <v>RISORGIVE</v>
          </cell>
          <cell r="E1860">
            <v>0</v>
          </cell>
          <cell r="F1860">
            <v>1995</v>
          </cell>
          <cell r="G1860">
            <v>0</v>
          </cell>
          <cell r="H1860" t="str">
            <v>SF</v>
          </cell>
          <cell r="I1860" t="str">
            <v>00031</v>
          </cell>
          <cell r="J1860" t="str">
            <v>03602427</v>
          </cell>
        </row>
        <row r="1861">
          <cell r="A1861">
            <v>3602396</v>
          </cell>
          <cell r="B1861" t="str">
            <v>GRESELIN</v>
          </cell>
          <cell r="C1861" t="str">
            <v>MARTINA</v>
          </cell>
          <cell r="D1861" t="str">
            <v>RISORGIVE</v>
          </cell>
          <cell r="E1861">
            <v>0</v>
          </cell>
          <cell r="F1861">
            <v>1998</v>
          </cell>
          <cell r="G1861">
            <v>0</v>
          </cell>
          <cell r="H1861" t="str">
            <v>SF</v>
          </cell>
          <cell r="I1861" t="str">
            <v>00031</v>
          </cell>
          <cell r="J1861" t="str">
            <v>03602396</v>
          </cell>
        </row>
        <row r="1862">
          <cell r="A1862">
            <v>3602281</v>
          </cell>
          <cell r="B1862" t="str">
            <v>GUGLIELMI</v>
          </cell>
          <cell r="C1862" t="str">
            <v>ELISA</v>
          </cell>
          <cell r="D1862" t="str">
            <v>POL. DIL. MONTECCHIO PRECALCINO</v>
          </cell>
          <cell r="E1862">
            <v>0</v>
          </cell>
          <cell r="F1862">
            <v>1991</v>
          </cell>
          <cell r="G1862">
            <v>0</v>
          </cell>
          <cell r="H1862" t="str">
            <v>SF</v>
          </cell>
          <cell r="I1862" t="str">
            <v>00004</v>
          </cell>
          <cell r="J1862" t="str">
            <v>03602281</v>
          </cell>
        </row>
        <row r="1863">
          <cell r="A1863">
            <v>3603501</v>
          </cell>
          <cell r="B1863" t="str">
            <v>LIEVORE</v>
          </cell>
          <cell r="C1863" t="str">
            <v>GIADA</v>
          </cell>
          <cell r="D1863" t="str">
            <v>U.S. SUMMANO</v>
          </cell>
          <cell r="E1863">
            <v>0</v>
          </cell>
          <cell r="F1863">
            <v>1997</v>
          </cell>
          <cell r="G1863">
            <v>0</v>
          </cell>
          <cell r="H1863" t="str">
            <v>SF</v>
          </cell>
          <cell r="I1863" t="str">
            <v>00137</v>
          </cell>
          <cell r="J1863" t="str">
            <v>03603501</v>
          </cell>
        </row>
        <row r="1864">
          <cell r="A1864">
            <v>3604514</v>
          </cell>
          <cell r="B1864" t="str">
            <v>LIONZO</v>
          </cell>
          <cell r="C1864" t="str">
            <v>CHIARA</v>
          </cell>
          <cell r="D1864" t="str">
            <v>POLISPORTIVA DUEVILLE</v>
          </cell>
          <cell r="E1864">
            <v>0</v>
          </cell>
          <cell r="F1864">
            <v>1985</v>
          </cell>
          <cell r="G1864">
            <v>0</v>
          </cell>
          <cell r="H1864" t="str">
            <v>SF</v>
          </cell>
          <cell r="I1864" t="str">
            <v>00112</v>
          </cell>
          <cell r="J1864" t="str">
            <v>03604514</v>
          </cell>
        </row>
        <row r="1865">
          <cell r="A1865">
            <v>3603977</v>
          </cell>
          <cell r="B1865" t="str">
            <v>LONEDO</v>
          </cell>
          <cell r="C1865" t="str">
            <v>REBECCA</v>
          </cell>
          <cell r="D1865" t="str">
            <v>POLISPORTIVA DUEVILLE</v>
          </cell>
          <cell r="E1865">
            <v>0</v>
          </cell>
          <cell r="F1865">
            <v>1996</v>
          </cell>
          <cell r="G1865">
            <v>0</v>
          </cell>
          <cell r="H1865" t="str">
            <v>SF</v>
          </cell>
          <cell r="I1865" t="str">
            <v>00112</v>
          </cell>
          <cell r="J1865" t="str">
            <v>03603977</v>
          </cell>
        </row>
        <row r="1866">
          <cell r="A1866">
            <v>3604315</v>
          </cell>
          <cell r="B1866" t="str">
            <v>LOVATO</v>
          </cell>
          <cell r="C1866" t="str">
            <v>VANIA</v>
          </cell>
          <cell r="D1866" t="str">
            <v>ATLETICA ARZIGNANO</v>
          </cell>
          <cell r="E1866">
            <v>0</v>
          </cell>
          <cell r="F1866">
            <v>1986</v>
          </cell>
          <cell r="G1866">
            <v>0</v>
          </cell>
          <cell r="H1866" t="str">
            <v>SF</v>
          </cell>
          <cell r="I1866" t="str">
            <v>00131</v>
          </cell>
          <cell r="J1866" t="str">
            <v>03604315</v>
          </cell>
        </row>
        <row r="1867">
          <cell r="A1867">
            <v>3603073</v>
          </cell>
          <cell r="B1867" t="str">
            <v>MAGRO</v>
          </cell>
          <cell r="C1867" t="str">
            <v>JESSICA</v>
          </cell>
          <cell r="D1867" t="str">
            <v>ATLETICA ARZIGNANO</v>
          </cell>
          <cell r="E1867">
            <v>0</v>
          </cell>
          <cell r="F1867">
            <v>1995</v>
          </cell>
          <cell r="G1867">
            <v>0</v>
          </cell>
          <cell r="H1867" t="str">
            <v>SF</v>
          </cell>
          <cell r="I1867" t="str">
            <v>00131</v>
          </cell>
          <cell r="J1867" t="str">
            <v>03603073</v>
          </cell>
        </row>
        <row r="1868">
          <cell r="A1868">
            <v>3604107</v>
          </cell>
          <cell r="B1868" t="str">
            <v>MALASPINA</v>
          </cell>
          <cell r="C1868" t="str">
            <v>CHIARA</v>
          </cell>
          <cell r="D1868" t="str">
            <v>POLISPORTIVA DUEVILLE</v>
          </cell>
          <cell r="E1868">
            <v>0</v>
          </cell>
          <cell r="F1868">
            <v>1984</v>
          </cell>
          <cell r="G1868">
            <v>0</v>
          </cell>
          <cell r="H1868" t="str">
            <v>SF</v>
          </cell>
          <cell r="I1868" t="str">
            <v>00112</v>
          </cell>
          <cell r="J1868" t="str">
            <v>03604107</v>
          </cell>
        </row>
        <row r="1869">
          <cell r="A1869">
            <v>3602248</v>
          </cell>
          <cell r="B1869" t="str">
            <v>MARAN</v>
          </cell>
          <cell r="C1869" t="str">
            <v>ELISABETTA</v>
          </cell>
          <cell r="D1869" t="str">
            <v>ATLETICA UNION CREAZZO A.S.D.</v>
          </cell>
          <cell r="E1869">
            <v>0</v>
          </cell>
          <cell r="F1869">
            <v>1992</v>
          </cell>
          <cell r="G1869">
            <v>0</v>
          </cell>
          <cell r="H1869" t="str">
            <v>SF</v>
          </cell>
          <cell r="I1869" t="str">
            <v>00101</v>
          </cell>
          <cell r="J1869" t="str">
            <v>03602248</v>
          </cell>
        </row>
        <row r="1870">
          <cell r="A1870">
            <v>3603236</v>
          </cell>
          <cell r="B1870" t="str">
            <v>MEGGIOLARO</v>
          </cell>
          <cell r="C1870" t="str">
            <v>DEBORAH</v>
          </cell>
          <cell r="D1870" t="str">
            <v>ATLETICA TRISSINO</v>
          </cell>
          <cell r="E1870">
            <v>0</v>
          </cell>
          <cell r="F1870">
            <v>1995</v>
          </cell>
          <cell r="G1870">
            <v>0</v>
          </cell>
          <cell r="H1870" t="str">
            <v>SF</v>
          </cell>
          <cell r="I1870" t="str">
            <v>00230</v>
          </cell>
          <cell r="J1870" t="str">
            <v>03603236</v>
          </cell>
        </row>
        <row r="1871">
          <cell r="A1871">
            <v>3603620</v>
          </cell>
          <cell r="B1871" t="str">
            <v>MURARO</v>
          </cell>
          <cell r="C1871" t="str">
            <v>LISA</v>
          </cell>
          <cell r="D1871" t="str">
            <v>U.S. SUMMANO</v>
          </cell>
          <cell r="E1871">
            <v>0</v>
          </cell>
          <cell r="F1871">
            <v>1984</v>
          </cell>
          <cell r="G1871">
            <v>0</v>
          </cell>
          <cell r="H1871" t="str">
            <v>SF</v>
          </cell>
          <cell r="I1871" t="str">
            <v>00137</v>
          </cell>
          <cell r="J1871" t="str">
            <v>03603620</v>
          </cell>
        </row>
        <row r="1872">
          <cell r="A1872">
            <v>3602897</v>
          </cell>
          <cell r="B1872" t="str">
            <v>PENTO</v>
          </cell>
          <cell r="C1872" t="str">
            <v>SILVIA</v>
          </cell>
          <cell r="D1872" t="str">
            <v>SPAZI VERDI</v>
          </cell>
          <cell r="E1872">
            <v>0</v>
          </cell>
          <cell r="F1872">
            <v>1994</v>
          </cell>
          <cell r="G1872">
            <v>0</v>
          </cell>
          <cell r="H1872" t="str">
            <v>SF</v>
          </cell>
          <cell r="I1872" t="str">
            <v>00298</v>
          </cell>
          <cell r="J1872" t="str">
            <v>03602897</v>
          </cell>
        </row>
        <row r="1873">
          <cell r="A1873">
            <v>3603025</v>
          </cell>
          <cell r="B1873" t="str">
            <v>PERETTI</v>
          </cell>
          <cell r="C1873" t="str">
            <v>ANNA</v>
          </cell>
          <cell r="D1873" t="str">
            <v>ATLETICA UNION CREAZZO A.S.D.</v>
          </cell>
          <cell r="E1873">
            <v>0</v>
          </cell>
          <cell r="F1873">
            <v>1986</v>
          </cell>
          <cell r="G1873">
            <v>0</v>
          </cell>
          <cell r="H1873" t="str">
            <v>SF</v>
          </cell>
          <cell r="I1873" t="str">
            <v>00101</v>
          </cell>
          <cell r="J1873" t="str">
            <v>03603025</v>
          </cell>
        </row>
        <row r="1874">
          <cell r="A1874">
            <v>3602290</v>
          </cell>
          <cell r="B1874" t="str">
            <v>PESAVENTO</v>
          </cell>
          <cell r="C1874" t="str">
            <v>LIA</v>
          </cell>
          <cell r="D1874" t="str">
            <v>POL. DIL. MONTECCHIO PRECALCINO</v>
          </cell>
          <cell r="E1874">
            <v>0</v>
          </cell>
          <cell r="F1874">
            <v>1989</v>
          </cell>
          <cell r="G1874">
            <v>0</v>
          </cell>
          <cell r="H1874" t="str">
            <v>SF</v>
          </cell>
          <cell r="I1874" t="str">
            <v>00004</v>
          </cell>
          <cell r="J1874" t="str">
            <v>03602290</v>
          </cell>
        </row>
        <row r="1875">
          <cell r="A1875">
            <v>3606501</v>
          </cell>
          <cell r="B1875" t="str">
            <v>PILATI</v>
          </cell>
          <cell r="C1875" t="str">
            <v>SILVIA</v>
          </cell>
          <cell r="D1875" t="str">
            <v>ATLETICA UNION CREAZZO A.S.D.</v>
          </cell>
          <cell r="E1875">
            <v>0</v>
          </cell>
          <cell r="F1875">
            <v>1998</v>
          </cell>
          <cell r="G1875">
            <v>0</v>
          </cell>
          <cell r="H1875" t="str">
            <v>SF</v>
          </cell>
          <cell r="I1875" t="str">
            <v>00101</v>
          </cell>
          <cell r="J1875" t="str">
            <v>03606501</v>
          </cell>
        </row>
        <row r="1876">
          <cell r="A1876">
            <v>3603990</v>
          </cell>
          <cell r="B1876" t="str">
            <v>POZZER</v>
          </cell>
          <cell r="C1876" t="str">
            <v>NICOLE</v>
          </cell>
          <cell r="D1876" t="str">
            <v>POLISPORTIVA DUEVILLE</v>
          </cell>
          <cell r="E1876">
            <v>0</v>
          </cell>
          <cell r="F1876">
            <v>1992</v>
          </cell>
          <cell r="G1876">
            <v>0</v>
          </cell>
          <cell r="H1876" t="str">
            <v>SF</v>
          </cell>
          <cell r="I1876" t="str">
            <v>00112</v>
          </cell>
          <cell r="J1876" t="str">
            <v>03603990</v>
          </cell>
        </row>
        <row r="1877">
          <cell r="A1877">
            <v>3603369</v>
          </cell>
          <cell r="B1877" t="str">
            <v>PRESA</v>
          </cell>
          <cell r="C1877" t="str">
            <v>ELISA</v>
          </cell>
          <cell r="D1877" t="str">
            <v>ATLETICA VALCHIAMPO</v>
          </cell>
          <cell r="E1877">
            <v>0</v>
          </cell>
          <cell r="F1877">
            <v>1997</v>
          </cell>
          <cell r="G1877">
            <v>0</v>
          </cell>
          <cell r="H1877" t="str">
            <v>SF</v>
          </cell>
          <cell r="I1877" t="str">
            <v>00140</v>
          </cell>
          <cell r="J1877" t="str">
            <v>03603369</v>
          </cell>
        </row>
        <row r="1878">
          <cell r="A1878">
            <v>3606742</v>
          </cell>
          <cell r="B1878" t="str">
            <v>PROSDOCIMI</v>
          </cell>
          <cell r="C1878" t="str">
            <v>CHIARA</v>
          </cell>
          <cell r="D1878" t="str">
            <v>A.A. ATLETICA MALO</v>
          </cell>
          <cell r="E1878">
            <v>0</v>
          </cell>
          <cell r="F1878">
            <v>1993</v>
          </cell>
          <cell r="G1878">
            <v>0</v>
          </cell>
          <cell r="H1878" t="str">
            <v>SF</v>
          </cell>
          <cell r="I1878" t="str">
            <v>00132</v>
          </cell>
          <cell r="J1878" t="str">
            <v>03606742</v>
          </cell>
        </row>
        <row r="1879">
          <cell r="A1879">
            <v>3607722</v>
          </cell>
          <cell r="B1879" t="str">
            <v>REGINATO</v>
          </cell>
          <cell r="C1879" t="str">
            <v>VALENTINA</v>
          </cell>
          <cell r="D1879" t="str">
            <v>ATLETICA UNION CREAZZO A.S.D.</v>
          </cell>
          <cell r="E1879">
            <v>0</v>
          </cell>
          <cell r="F1879">
            <v>1994</v>
          </cell>
          <cell r="G1879">
            <v>0</v>
          </cell>
          <cell r="H1879" t="str">
            <v>SF</v>
          </cell>
          <cell r="I1879" t="str">
            <v>00101</v>
          </cell>
          <cell r="J1879" t="str">
            <v>03607722</v>
          </cell>
        </row>
        <row r="1880">
          <cell r="A1880">
            <v>3605789</v>
          </cell>
          <cell r="B1880" t="str">
            <v>REMONDINA</v>
          </cell>
          <cell r="C1880" t="str">
            <v>ANNALAURA</v>
          </cell>
          <cell r="D1880" t="str">
            <v>POLISPORTIVA DUEVILLE</v>
          </cell>
          <cell r="E1880">
            <v>0</v>
          </cell>
          <cell r="F1880">
            <v>1992</v>
          </cell>
          <cell r="G1880">
            <v>0</v>
          </cell>
          <cell r="H1880" t="str">
            <v>SF</v>
          </cell>
          <cell r="I1880" t="str">
            <v>00112</v>
          </cell>
          <cell r="J1880" t="str">
            <v>03605789</v>
          </cell>
        </row>
        <row r="1881">
          <cell r="A1881">
            <v>3603914</v>
          </cell>
          <cell r="B1881" t="str">
            <v>RENSO</v>
          </cell>
          <cell r="C1881" t="str">
            <v>CHIARA</v>
          </cell>
          <cell r="D1881" t="str">
            <v>ATLETICA CALDOGNO '93</v>
          </cell>
          <cell r="E1881">
            <v>0</v>
          </cell>
          <cell r="F1881">
            <v>1991</v>
          </cell>
          <cell r="G1881">
            <v>0</v>
          </cell>
          <cell r="H1881" t="str">
            <v>SF</v>
          </cell>
          <cell r="I1881" t="str">
            <v>00129</v>
          </cell>
          <cell r="J1881" t="str">
            <v>03603914</v>
          </cell>
        </row>
        <row r="1882">
          <cell r="A1882">
            <v>3602432</v>
          </cell>
          <cell r="B1882" t="str">
            <v>RIGOVACCA</v>
          </cell>
          <cell r="C1882" t="str">
            <v>PAOLA</v>
          </cell>
          <cell r="D1882" t="str">
            <v>GRUPPO SPORTIVO ALPINI VICENZA</v>
          </cell>
          <cell r="E1882">
            <v>0</v>
          </cell>
          <cell r="F1882">
            <v>1995</v>
          </cell>
          <cell r="G1882">
            <v>0</v>
          </cell>
          <cell r="H1882" t="str">
            <v>SF</v>
          </cell>
          <cell r="I1882" t="str">
            <v>00288</v>
          </cell>
          <cell r="J1882" t="str">
            <v>03602432</v>
          </cell>
        </row>
        <row r="1883">
          <cell r="A1883">
            <v>3603507</v>
          </cell>
          <cell r="B1883" t="str">
            <v>ROSSI</v>
          </cell>
          <cell r="C1883" t="str">
            <v>ELISABETTA</v>
          </cell>
          <cell r="D1883" t="str">
            <v>U.S. SUMMANO</v>
          </cell>
          <cell r="E1883">
            <v>0</v>
          </cell>
          <cell r="F1883">
            <v>1988</v>
          </cell>
          <cell r="G1883">
            <v>0</v>
          </cell>
          <cell r="H1883" t="str">
            <v>SF</v>
          </cell>
          <cell r="I1883" t="str">
            <v>00137</v>
          </cell>
          <cell r="J1883" t="str">
            <v>03603507</v>
          </cell>
        </row>
        <row r="1884">
          <cell r="A1884">
            <v>3602637</v>
          </cell>
          <cell r="B1884" t="str">
            <v>SACCARDO</v>
          </cell>
          <cell r="C1884" t="str">
            <v>CATERINA MARIA</v>
          </cell>
          <cell r="D1884" t="str">
            <v>A.S.D. VALLI DEL PASUBIO</v>
          </cell>
          <cell r="E1884">
            <v>0</v>
          </cell>
          <cell r="F1884">
            <v>1988</v>
          </cell>
          <cell r="G1884">
            <v>0</v>
          </cell>
          <cell r="H1884" t="str">
            <v>SF</v>
          </cell>
          <cell r="I1884" t="str">
            <v>00073</v>
          </cell>
          <cell r="J1884" t="str">
            <v>03602637</v>
          </cell>
        </row>
        <row r="1885">
          <cell r="A1885">
            <v>3603107</v>
          </cell>
          <cell r="B1885" t="str">
            <v>SACKO</v>
          </cell>
          <cell r="C1885" t="str">
            <v>AWA</v>
          </cell>
          <cell r="D1885" t="str">
            <v>ATLETICA ARZIGNANO</v>
          </cell>
          <cell r="E1885">
            <v>0</v>
          </cell>
          <cell r="F1885">
            <v>1997</v>
          </cell>
          <cell r="G1885">
            <v>0</v>
          </cell>
          <cell r="H1885" t="str">
            <v>SF</v>
          </cell>
          <cell r="I1885" t="str">
            <v>00131</v>
          </cell>
          <cell r="J1885" t="str">
            <v>03603107</v>
          </cell>
        </row>
        <row r="1886">
          <cell r="A1886">
            <v>3603097</v>
          </cell>
          <cell r="B1886" t="str">
            <v>SANTAGIULIANA</v>
          </cell>
          <cell r="C1886" t="str">
            <v>GIULIA</v>
          </cell>
          <cell r="D1886" t="str">
            <v>ATLETICA ARZIGNANO</v>
          </cell>
          <cell r="E1886">
            <v>0</v>
          </cell>
          <cell r="F1886">
            <v>1998</v>
          </cell>
          <cell r="G1886">
            <v>0</v>
          </cell>
          <cell r="H1886" t="str">
            <v>SF</v>
          </cell>
          <cell r="I1886" t="str">
            <v>00131</v>
          </cell>
          <cell r="J1886" t="str">
            <v>03603097</v>
          </cell>
        </row>
        <row r="1887">
          <cell r="A1887">
            <v>3603475</v>
          </cell>
          <cell r="B1887" t="str">
            <v>SBALCHIERO</v>
          </cell>
          <cell r="C1887" t="str">
            <v>ANNA</v>
          </cell>
          <cell r="D1887" t="str">
            <v>A.A. ATLETICA MALO</v>
          </cell>
          <cell r="E1887">
            <v>0</v>
          </cell>
          <cell r="F1887">
            <v>1991</v>
          </cell>
          <cell r="G1887">
            <v>0</v>
          </cell>
          <cell r="H1887" t="str">
            <v>SF</v>
          </cell>
          <cell r="I1887" t="str">
            <v>00132</v>
          </cell>
          <cell r="J1887" t="str">
            <v>03603475</v>
          </cell>
        </row>
        <row r="1888">
          <cell r="A1888">
            <v>3603791</v>
          </cell>
          <cell r="B1888" t="str">
            <v>SOATTO</v>
          </cell>
          <cell r="C1888" t="str">
            <v>LUCIA</v>
          </cell>
          <cell r="D1888" t="str">
            <v>G.S. LEONICENA</v>
          </cell>
          <cell r="E1888">
            <v>0</v>
          </cell>
          <cell r="F1888">
            <v>1993</v>
          </cell>
          <cell r="G1888">
            <v>0</v>
          </cell>
          <cell r="H1888" t="str">
            <v>SF</v>
          </cell>
          <cell r="I1888" t="str">
            <v>00136</v>
          </cell>
          <cell r="J1888" t="str">
            <v>03603791</v>
          </cell>
        </row>
        <row r="1889">
          <cell r="A1889">
            <v>3603299</v>
          </cell>
          <cell r="B1889" t="str">
            <v>SOLDA</v>
          </cell>
          <cell r="C1889" t="str">
            <v>DARIA</v>
          </cell>
          <cell r="D1889" t="str">
            <v>A.P.D. VALDAGNO</v>
          </cell>
          <cell r="E1889">
            <v>0</v>
          </cell>
          <cell r="F1889">
            <v>1989</v>
          </cell>
          <cell r="G1889">
            <v>0</v>
          </cell>
          <cell r="H1889" t="str">
            <v>SF</v>
          </cell>
          <cell r="I1889" t="str">
            <v>00135</v>
          </cell>
          <cell r="J1889" t="str">
            <v>03603299</v>
          </cell>
        </row>
        <row r="1890">
          <cell r="A1890">
            <v>3602411</v>
          </cell>
          <cell r="B1890" t="str">
            <v>SPANEVELLO</v>
          </cell>
          <cell r="C1890" t="str">
            <v>ANDREA SERENA</v>
          </cell>
          <cell r="D1890" t="str">
            <v>RISORGIVE</v>
          </cell>
          <cell r="E1890">
            <v>0</v>
          </cell>
          <cell r="F1890">
            <v>1993</v>
          </cell>
          <cell r="G1890">
            <v>0</v>
          </cell>
          <cell r="H1890" t="str">
            <v>SF</v>
          </cell>
          <cell r="I1890" t="str">
            <v>00031</v>
          </cell>
          <cell r="J1890" t="str">
            <v>03602411</v>
          </cell>
        </row>
        <row r="1891">
          <cell r="A1891">
            <v>3607637</v>
          </cell>
          <cell r="B1891" t="str">
            <v>TADIOTTO</v>
          </cell>
          <cell r="C1891" t="str">
            <v>LETIZIA</v>
          </cell>
          <cell r="D1891" t="str">
            <v>CSI ATLETICA COLLI BERICI A.S.D.</v>
          </cell>
          <cell r="E1891">
            <v>0</v>
          </cell>
          <cell r="F1891">
            <v>1998</v>
          </cell>
          <cell r="G1891">
            <v>0</v>
          </cell>
          <cell r="H1891" t="str">
            <v>SF</v>
          </cell>
          <cell r="I1891" t="str">
            <v>00070</v>
          </cell>
          <cell r="J1891" t="str">
            <v>03607637</v>
          </cell>
        </row>
        <row r="1892">
          <cell r="A1892">
            <v>3604004</v>
          </cell>
          <cell r="B1892" t="str">
            <v>TESSARO</v>
          </cell>
          <cell r="C1892" t="str">
            <v>GLORIA</v>
          </cell>
          <cell r="D1892" t="str">
            <v>POLISPORTIVA DUEVILLE</v>
          </cell>
          <cell r="E1892">
            <v>0</v>
          </cell>
          <cell r="F1892">
            <v>1991</v>
          </cell>
          <cell r="G1892">
            <v>0</v>
          </cell>
          <cell r="H1892" t="str">
            <v>SF</v>
          </cell>
          <cell r="I1892" t="str">
            <v>00112</v>
          </cell>
          <cell r="J1892" t="str">
            <v>03604004</v>
          </cell>
        </row>
        <row r="1893">
          <cell r="A1893">
            <v>3604473</v>
          </cell>
          <cell r="B1893" t="str">
            <v>TIBALDO</v>
          </cell>
          <cell r="C1893" t="str">
            <v>CHIARA</v>
          </cell>
          <cell r="D1893" t="str">
            <v>ATLETICA ARZIGNANO</v>
          </cell>
          <cell r="E1893">
            <v>0</v>
          </cell>
          <cell r="F1893">
            <v>1988</v>
          </cell>
          <cell r="G1893">
            <v>0</v>
          </cell>
          <cell r="H1893" t="str">
            <v>SF</v>
          </cell>
          <cell r="I1893" t="str">
            <v>00131</v>
          </cell>
          <cell r="J1893" t="str">
            <v>03604473</v>
          </cell>
        </row>
        <row r="1894">
          <cell r="A1894">
            <v>3604474</v>
          </cell>
          <cell r="B1894" t="str">
            <v>TIBALDO</v>
          </cell>
          <cell r="C1894" t="str">
            <v>SARA</v>
          </cell>
          <cell r="D1894" t="str">
            <v>ATLETICA ARZIGNANO</v>
          </cell>
          <cell r="E1894">
            <v>0</v>
          </cell>
          <cell r="F1894">
            <v>1993</v>
          </cell>
          <cell r="G1894">
            <v>0</v>
          </cell>
          <cell r="H1894" t="str">
            <v>SF</v>
          </cell>
          <cell r="I1894" t="str">
            <v>00131</v>
          </cell>
          <cell r="J1894" t="str">
            <v>03604474</v>
          </cell>
        </row>
        <row r="1895">
          <cell r="A1895">
            <v>3603924</v>
          </cell>
          <cell r="B1895" t="str">
            <v>TREVISAN</v>
          </cell>
          <cell r="C1895" t="str">
            <v>ELISA</v>
          </cell>
          <cell r="D1895" t="str">
            <v>ATLETICA CALDOGNO '93</v>
          </cell>
          <cell r="E1895">
            <v>0</v>
          </cell>
          <cell r="F1895">
            <v>1996</v>
          </cell>
          <cell r="G1895">
            <v>0</v>
          </cell>
          <cell r="H1895" t="str">
            <v>SF</v>
          </cell>
          <cell r="I1895" t="str">
            <v>00129</v>
          </cell>
          <cell r="J1895" t="str">
            <v>03603924</v>
          </cell>
        </row>
        <row r="1896">
          <cell r="A1896">
            <v>3604508</v>
          </cell>
          <cell r="B1896" t="str">
            <v>VALLOTTO</v>
          </cell>
          <cell r="C1896" t="str">
            <v>GLORIA</v>
          </cell>
          <cell r="D1896" t="str">
            <v>C.S.I. TEZZE SUL BRENTA</v>
          </cell>
          <cell r="E1896">
            <v>0</v>
          </cell>
          <cell r="F1896">
            <v>1998</v>
          </cell>
          <cell r="G1896">
            <v>0</v>
          </cell>
          <cell r="H1896" t="str">
            <v>SF</v>
          </cell>
          <cell r="I1896" t="str">
            <v>00134</v>
          </cell>
          <cell r="J1896" t="str">
            <v>03604508</v>
          </cell>
        </row>
        <row r="1897">
          <cell r="A1897">
            <v>3603301</v>
          </cell>
          <cell r="B1897" t="str">
            <v>ZANUSO</v>
          </cell>
          <cell r="C1897" t="str">
            <v>CRISTINA</v>
          </cell>
          <cell r="D1897" t="str">
            <v>A.P.D. VALDAGNO</v>
          </cell>
          <cell r="E1897">
            <v>0</v>
          </cell>
          <cell r="F1897">
            <v>1994</v>
          </cell>
          <cell r="G1897">
            <v>0</v>
          </cell>
          <cell r="H1897" t="str">
            <v>SF</v>
          </cell>
          <cell r="I1897" t="str">
            <v>00135</v>
          </cell>
          <cell r="J1897" t="str">
            <v>03603301</v>
          </cell>
        </row>
        <row r="1898">
          <cell r="A1898">
            <v>3603842</v>
          </cell>
          <cell r="B1898" t="str">
            <v>ALDOVINI</v>
          </cell>
          <cell r="C1898" t="str">
            <v>MARCO</v>
          </cell>
          <cell r="D1898" t="str">
            <v>ATLETICA CALDOGNO '93</v>
          </cell>
          <cell r="E1898">
            <v>0</v>
          </cell>
          <cell r="F1898">
            <v>1994</v>
          </cell>
          <cell r="G1898">
            <v>0</v>
          </cell>
          <cell r="H1898" t="str">
            <v>SM</v>
          </cell>
          <cell r="I1898" t="str">
            <v>00129</v>
          </cell>
          <cell r="J1898" t="str">
            <v>03603842</v>
          </cell>
        </row>
        <row r="1899">
          <cell r="A1899">
            <v>3604593</v>
          </cell>
          <cell r="B1899" t="str">
            <v>ALI</v>
          </cell>
          <cell r="C1899" t="str">
            <v>MOHAMMED SAMUDIN</v>
          </cell>
          <cell r="D1899" t="str">
            <v>POLISPORTIVA SALF ALTOPADOVANA</v>
          </cell>
          <cell r="E1899">
            <v>0</v>
          </cell>
          <cell r="F1899">
            <v>1997</v>
          </cell>
          <cell r="G1899">
            <v>0</v>
          </cell>
          <cell r="H1899" t="str">
            <v>SM</v>
          </cell>
          <cell r="I1899" t="str">
            <v>00145</v>
          </cell>
          <cell r="J1899" t="str">
            <v>03604593</v>
          </cell>
        </row>
        <row r="1900">
          <cell r="A1900">
            <v>3607351</v>
          </cell>
          <cell r="B1900" t="str">
            <v>ASTEGNO</v>
          </cell>
          <cell r="C1900" t="str">
            <v>PAOLO</v>
          </cell>
          <cell r="D1900" t="str">
            <v>ATLETICA UNION CREAZZO A.S.D.</v>
          </cell>
          <cell r="E1900">
            <v>0</v>
          </cell>
          <cell r="F1900">
            <v>1987</v>
          </cell>
          <cell r="G1900">
            <v>0</v>
          </cell>
          <cell r="H1900" t="str">
            <v>SM</v>
          </cell>
          <cell r="I1900" t="str">
            <v>00101</v>
          </cell>
          <cell r="J1900" t="str">
            <v>03607351</v>
          </cell>
        </row>
        <row r="1901">
          <cell r="A1901">
            <v>3605821</v>
          </cell>
          <cell r="B1901" t="str">
            <v>BARAUSSE</v>
          </cell>
          <cell r="C1901" t="str">
            <v>MANUEL</v>
          </cell>
          <cell r="D1901" t="str">
            <v>POLISPORTIVA DUEVILLE</v>
          </cell>
          <cell r="E1901">
            <v>0</v>
          </cell>
          <cell r="F1901">
            <v>1984</v>
          </cell>
          <cell r="G1901">
            <v>0</v>
          </cell>
          <cell r="H1901" t="str">
            <v>SM</v>
          </cell>
          <cell r="I1901" t="str">
            <v>00112</v>
          </cell>
          <cell r="J1901" t="str">
            <v>03605821</v>
          </cell>
        </row>
        <row r="1902">
          <cell r="A1902">
            <v>3604201</v>
          </cell>
          <cell r="B1902" t="str">
            <v>BARBIERO</v>
          </cell>
          <cell r="C1902" t="str">
            <v>RICCARDO</v>
          </cell>
          <cell r="D1902" t="str">
            <v>CSI ATLETICA COLLI BERICI A.S.D.</v>
          </cell>
          <cell r="E1902">
            <v>0</v>
          </cell>
          <cell r="F1902">
            <v>1997</v>
          </cell>
          <cell r="G1902">
            <v>0</v>
          </cell>
          <cell r="H1902" t="str">
            <v>SM</v>
          </cell>
          <cell r="I1902" t="str">
            <v>00070</v>
          </cell>
          <cell r="J1902" t="str">
            <v>03604201</v>
          </cell>
        </row>
        <row r="1903">
          <cell r="A1903">
            <v>3604364</v>
          </cell>
          <cell r="B1903" t="str">
            <v>BARISON</v>
          </cell>
          <cell r="C1903" t="str">
            <v>LUCA</v>
          </cell>
          <cell r="D1903" t="str">
            <v>ATLETICA UNION CREAZZO A.S.D.</v>
          </cell>
          <cell r="E1903">
            <v>0</v>
          </cell>
          <cell r="F1903">
            <v>1985</v>
          </cell>
          <cell r="G1903">
            <v>0</v>
          </cell>
          <cell r="H1903" t="str">
            <v>SM</v>
          </cell>
          <cell r="I1903" t="str">
            <v>00101</v>
          </cell>
          <cell r="J1903" t="str">
            <v>03604364</v>
          </cell>
        </row>
        <row r="1904">
          <cell r="A1904">
            <v>3603937</v>
          </cell>
          <cell r="B1904" t="str">
            <v>BASSAN</v>
          </cell>
          <cell r="C1904" t="str">
            <v>GIORGIO</v>
          </cell>
          <cell r="D1904" t="str">
            <v>POLISPORTIVA DUEVILLE</v>
          </cell>
          <cell r="E1904">
            <v>0</v>
          </cell>
          <cell r="F1904">
            <v>1998</v>
          </cell>
          <cell r="G1904">
            <v>0</v>
          </cell>
          <cell r="H1904" t="str">
            <v>SM</v>
          </cell>
          <cell r="I1904" t="str">
            <v>00112</v>
          </cell>
          <cell r="J1904" t="str">
            <v>03603937</v>
          </cell>
        </row>
        <row r="1905">
          <cell r="A1905">
            <v>3603316</v>
          </cell>
          <cell r="B1905" t="str">
            <v>BELFIORE</v>
          </cell>
          <cell r="C1905" t="str">
            <v>GIULIANO</v>
          </cell>
          <cell r="D1905" t="str">
            <v>ATLETICA VALCHIAMPO</v>
          </cell>
          <cell r="E1905">
            <v>0</v>
          </cell>
          <cell r="F1905">
            <v>1986</v>
          </cell>
          <cell r="G1905">
            <v>0</v>
          </cell>
          <cell r="H1905" t="str">
            <v>SM</v>
          </cell>
          <cell r="I1905" t="str">
            <v>00140</v>
          </cell>
          <cell r="J1905" t="str">
            <v>03603316</v>
          </cell>
        </row>
        <row r="1906">
          <cell r="A1906">
            <v>3603423</v>
          </cell>
          <cell r="B1906" t="str">
            <v>BERLATO</v>
          </cell>
          <cell r="C1906" t="str">
            <v>FILIPPO</v>
          </cell>
          <cell r="D1906" t="str">
            <v>A.A. ATLETICA MALO</v>
          </cell>
          <cell r="E1906">
            <v>0</v>
          </cell>
          <cell r="F1906">
            <v>1984</v>
          </cell>
          <cell r="G1906">
            <v>0</v>
          </cell>
          <cell r="H1906" t="str">
            <v>SM</v>
          </cell>
          <cell r="I1906" t="str">
            <v>00132</v>
          </cell>
          <cell r="J1906" t="str">
            <v>03603423</v>
          </cell>
        </row>
        <row r="1907">
          <cell r="A1907">
            <v>3603796</v>
          </cell>
          <cell r="B1907" t="str">
            <v>BIRONTI</v>
          </cell>
          <cell r="C1907" t="str">
            <v>PIETRO</v>
          </cell>
          <cell r="D1907" t="str">
            <v>G.S. LEONICENA</v>
          </cell>
          <cell r="E1907">
            <v>0</v>
          </cell>
          <cell r="F1907">
            <v>1998</v>
          </cell>
          <cell r="G1907">
            <v>0</v>
          </cell>
          <cell r="H1907" t="str">
            <v>SM</v>
          </cell>
          <cell r="I1907" t="str">
            <v>00136</v>
          </cell>
          <cell r="J1907" t="str">
            <v>03603796</v>
          </cell>
        </row>
        <row r="1908">
          <cell r="A1908">
            <v>3604090</v>
          </cell>
          <cell r="B1908" t="str">
            <v>BISOGNIN</v>
          </cell>
          <cell r="C1908" t="str">
            <v>GEREMIA</v>
          </cell>
          <cell r="D1908" t="str">
            <v>CSI ATLETICA COLLI BERICI A.S.D.</v>
          </cell>
          <cell r="E1908">
            <v>0</v>
          </cell>
          <cell r="F1908">
            <v>1988</v>
          </cell>
          <cell r="G1908">
            <v>0</v>
          </cell>
          <cell r="H1908" t="str">
            <v>SM</v>
          </cell>
          <cell r="I1908" t="str">
            <v>00070</v>
          </cell>
          <cell r="J1908" t="str">
            <v>03604090</v>
          </cell>
        </row>
        <row r="1909">
          <cell r="A1909">
            <v>3603855</v>
          </cell>
          <cell r="B1909" t="str">
            <v>BITTARELLO</v>
          </cell>
          <cell r="C1909" t="str">
            <v>MICHELE</v>
          </cell>
          <cell r="D1909" t="str">
            <v>ATLETICA CALDOGNO '93</v>
          </cell>
          <cell r="E1909">
            <v>0</v>
          </cell>
          <cell r="F1909">
            <v>1993</v>
          </cell>
          <cell r="G1909">
            <v>0</v>
          </cell>
          <cell r="H1909" t="str">
            <v>SM</v>
          </cell>
          <cell r="I1909" t="str">
            <v>00129</v>
          </cell>
          <cell r="J1909" t="str">
            <v>03603855</v>
          </cell>
        </row>
        <row r="1910">
          <cell r="A1910">
            <v>3603264</v>
          </cell>
          <cell r="B1910" t="str">
            <v>BOCCADAMO</v>
          </cell>
          <cell r="C1910" t="str">
            <v>GABRIELE</v>
          </cell>
          <cell r="D1910" t="str">
            <v>A.P.D. VALDAGNO</v>
          </cell>
          <cell r="E1910">
            <v>0</v>
          </cell>
          <cell r="F1910">
            <v>1998</v>
          </cell>
          <cell r="G1910">
            <v>0</v>
          </cell>
          <cell r="H1910" t="str">
            <v>SM</v>
          </cell>
          <cell r="I1910" t="str">
            <v>00135</v>
          </cell>
          <cell r="J1910" t="str">
            <v>03603264</v>
          </cell>
        </row>
        <row r="1911">
          <cell r="A1911">
            <v>3604104</v>
          </cell>
          <cell r="B1911" t="str">
            <v>BORIERO</v>
          </cell>
          <cell r="C1911" t="str">
            <v>MATTEO</v>
          </cell>
          <cell r="D1911" t="str">
            <v>POLISPORTIVA DUEVILLE</v>
          </cell>
          <cell r="E1911">
            <v>0</v>
          </cell>
          <cell r="F1911">
            <v>1989</v>
          </cell>
          <cell r="G1911">
            <v>0</v>
          </cell>
          <cell r="H1911" t="str">
            <v>SM</v>
          </cell>
          <cell r="I1911" t="str">
            <v>00112</v>
          </cell>
          <cell r="J1911" t="str">
            <v>03604104</v>
          </cell>
        </row>
        <row r="1912">
          <cell r="A1912">
            <v>3603038</v>
          </cell>
          <cell r="B1912" t="str">
            <v>BOSCHETTI</v>
          </cell>
          <cell r="C1912" t="str">
            <v>GIULIANO</v>
          </cell>
          <cell r="D1912" t="str">
            <v>ATLETICA ARZIGNANO</v>
          </cell>
          <cell r="E1912">
            <v>0</v>
          </cell>
          <cell r="F1912">
            <v>1994</v>
          </cell>
          <cell r="G1912">
            <v>0</v>
          </cell>
          <cell r="H1912" t="str">
            <v>SM</v>
          </cell>
          <cell r="I1912" t="str">
            <v>00131</v>
          </cell>
          <cell r="J1912" t="str">
            <v>03603038</v>
          </cell>
        </row>
        <row r="1913">
          <cell r="A1913">
            <v>3604160</v>
          </cell>
          <cell r="B1913" t="str">
            <v>BOTTAZZI</v>
          </cell>
          <cell r="C1913" t="str">
            <v>GIOVANNI</v>
          </cell>
          <cell r="D1913" t="str">
            <v>ATLETICA CALDOGNO '93</v>
          </cell>
          <cell r="E1913">
            <v>0</v>
          </cell>
          <cell r="F1913">
            <v>1997</v>
          </cell>
          <cell r="G1913">
            <v>0</v>
          </cell>
          <cell r="H1913" t="str">
            <v>SM</v>
          </cell>
          <cell r="I1913" t="str">
            <v>00129</v>
          </cell>
          <cell r="J1913" t="str">
            <v>03604160</v>
          </cell>
        </row>
        <row r="1914">
          <cell r="A1914">
            <v>3604096</v>
          </cell>
          <cell r="B1914" t="str">
            <v>BRAZZALE</v>
          </cell>
          <cell r="C1914" t="str">
            <v>ENRICO</v>
          </cell>
          <cell r="D1914" t="str">
            <v>U.S. SUMMANO</v>
          </cell>
          <cell r="E1914">
            <v>0</v>
          </cell>
          <cell r="F1914">
            <v>1995</v>
          </cell>
          <cell r="G1914">
            <v>0</v>
          </cell>
          <cell r="H1914" t="str">
            <v>SM</v>
          </cell>
          <cell r="I1914" t="str">
            <v>00137</v>
          </cell>
          <cell r="J1914" t="str">
            <v>03604096</v>
          </cell>
        </row>
        <row r="1915">
          <cell r="A1915">
            <v>3604808</v>
          </cell>
          <cell r="B1915" t="str">
            <v>BRUTTOMESSO</v>
          </cell>
          <cell r="C1915" t="str">
            <v>MICHELE</v>
          </cell>
          <cell r="D1915" t="str">
            <v>ATLETICA ARZIGNANO</v>
          </cell>
          <cell r="E1915">
            <v>0</v>
          </cell>
          <cell r="F1915">
            <v>1985</v>
          </cell>
          <cell r="G1915">
            <v>0</v>
          </cell>
          <cell r="H1915" t="str">
            <v>SM</v>
          </cell>
          <cell r="I1915" t="str">
            <v>00131</v>
          </cell>
          <cell r="J1915" t="str">
            <v>03604808</v>
          </cell>
        </row>
        <row r="1916">
          <cell r="A1916">
            <v>3604565</v>
          </cell>
          <cell r="B1916" t="str">
            <v>BRUZZO</v>
          </cell>
          <cell r="C1916" t="str">
            <v>VANIEL</v>
          </cell>
          <cell r="D1916" t="str">
            <v>AMICI DELL'ATLETICA VICENZA</v>
          </cell>
          <cell r="E1916">
            <v>0</v>
          </cell>
          <cell r="F1916">
            <v>1998</v>
          </cell>
          <cell r="G1916">
            <v>0</v>
          </cell>
          <cell r="H1916" t="str">
            <v>SM</v>
          </cell>
          <cell r="I1916" t="str">
            <v>00265</v>
          </cell>
          <cell r="J1916" t="str">
            <v>03604565</v>
          </cell>
        </row>
        <row r="1917">
          <cell r="A1917">
            <v>3603224</v>
          </cell>
          <cell r="B1917" t="str">
            <v>CAILOTTO</v>
          </cell>
          <cell r="C1917" t="str">
            <v>DAVIDE</v>
          </cell>
          <cell r="D1917" t="str">
            <v>ATLETICA TRISSINO</v>
          </cell>
          <cell r="E1917">
            <v>0</v>
          </cell>
          <cell r="F1917">
            <v>1998</v>
          </cell>
          <cell r="G1917">
            <v>0</v>
          </cell>
          <cell r="H1917" t="str">
            <v>SM</v>
          </cell>
          <cell r="I1917" t="str">
            <v>00230</v>
          </cell>
          <cell r="J1917" t="str">
            <v>03603224</v>
          </cell>
        </row>
        <row r="1918">
          <cell r="A1918">
            <v>3603226</v>
          </cell>
          <cell r="B1918" t="str">
            <v>CAILOTTO</v>
          </cell>
          <cell r="C1918" t="str">
            <v>SIMONE</v>
          </cell>
          <cell r="D1918" t="str">
            <v>ATLETICA TRISSINO</v>
          </cell>
          <cell r="E1918">
            <v>0</v>
          </cell>
          <cell r="F1918">
            <v>1991</v>
          </cell>
          <cell r="G1918">
            <v>0</v>
          </cell>
          <cell r="H1918" t="str">
            <v>SM</v>
          </cell>
          <cell r="I1918" t="str">
            <v>00230</v>
          </cell>
          <cell r="J1918" t="str">
            <v>03603226</v>
          </cell>
        </row>
        <row r="1919">
          <cell r="A1919">
            <v>3605825</v>
          </cell>
          <cell r="B1919" t="str">
            <v>CALANDRA</v>
          </cell>
          <cell r="C1919" t="str">
            <v>LORENZO</v>
          </cell>
          <cell r="D1919" t="str">
            <v>POLISPORTIVA DUEVILLE</v>
          </cell>
          <cell r="E1919">
            <v>0</v>
          </cell>
          <cell r="F1919">
            <v>1989</v>
          </cell>
          <cell r="G1919">
            <v>0</v>
          </cell>
          <cell r="H1919" t="str">
            <v>SM</v>
          </cell>
          <cell r="I1919" t="str">
            <v>00112</v>
          </cell>
          <cell r="J1919" t="str">
            <v>03605825</v>
          </cell>
        </row>
        <row r="1920">
          <cell r="A1920">
            <v>3603323</v>
          </cell>
          <cell r="B1920" t="str">
            <v>CAMPONOGARA</v>
          </cell>
          <cell r="C1920" t="str">
            <v>IVO</v>
          </cell>
          <cell r="D1920" t="str">
            <v>ATLETICA VALCHIAMPO</v>
          </cell>
          <cell r="E1920">
            <v>0</v>
          </cell>
          <cell r="F1920">
            <v>1996</v>
          </cell>
          <cell r="G1920">
            <v>0</v>
          </cell>
          <cell r="H1920" t="str">
            <v>SM</v>
          </cell>
          <cell r="I1920" t="str">
            <v>00140</v>
          </cell>
          <cell r="J1920" t="str">
            <v>03603323</v>
          </cell>
        </row>
        <row r="1921">
          <cell r="A1921">
            <v>3602481</v>
          </cell>
          <cell r="B1921" t="str">
            <v>CANEVAROLO</v>
          </cell>
          <cell r="C1921" t="str">
            <v>PIETRO</v>
          </cell>
          <cell r="D1921" t="str">
            <v>ATLETICA UNION CREAZZO A.S.D.</v>
          </cell>
          <cell r="E1921">
            <v>0</v>
          </cell>
          <cell r="F1921">
            <v>1997</v>
          </cell>
          <cell r="G1921">
            <v>0</v>
          </cell>
          <cell r="H1921" t="str">
            <v>SM</v>
          </cell>
          <cell r="I1921" t="str">
            <v>00101</v>
          </cell>
          <cell r="J1921" t="str">
            <v>03602481</v>
          </cell>
        </row>
        <row r="1922">
          <cell r="A1922">
            <v>3602458</v>
          </cell>
          <cell r="B1922" t="str">
            <v>CAPITANIO</v>
          </cell>
          <cell r="C1922" t="str">
            <v>CARLO</v>
          </cell>
          <cell r="D1922" t="str">
            <v>ATLETICA UNION CREAZZO A.S.D.</v>
          </cell>
          <cell r="E1922">
            <v>0</v>
          </cell>
          <cell r="F1922">
            <v>1985</v>
          </cell>
          <cell r="G1922">
            <v>0</v>
          </cell>
          <cell r="H1922" t="str">
            <v>SM</v>
          </cell>
          <cell r="I1922" t="str">
            <v>00101</v>
          </cell>
          <cell r="J1922" t="str">
            <v>03602458</v>
          </cell>
        </row>
        <row r="1923">
          <cell r="A1923">
            <v>3602387</v>
          </cell>
          <cell r="B1923" t="str">
            <v>CAPPELLARI</v>
          </cell>
          <cell r="C1923" t="str">
            <v>GIACOMO</v>
          </cell>
          <cell r="D1923" t="str">
            <v>RISORGIVE</v>
          </cell>
          <cell r="E1923">
            <v>0</v>
          </cell>
          <cell r="F1923">
            <v>1995</v>
          </cell>
          <cell r="G1923">
            <v>0</v>
          </cell>
          <cell r="H1923" t="str">
            <v>SM</v>
          </cell>
          <cell r="I1923" t="str">
            <v>00031</v>
          </cell>
          <cell r="J1923" t="str">
            <v>03602387</v>
          </cell>
        </row>
        <row r="1924">
          <cell r="A1924">
            <v>3605826</v>
          </cell>
          <cell r="B1924" t="str">
            <v>CAPRARO</v>
          </cell>
          <cell r="C1924" t="str">
            <v>NICOLA</v>
          </cell>
          <cell r="D1924" t="str">
            <v>POLISPORTIVA DUEVILLE</v>
          </cell>
          <cell r="E1924">
            <v>0</v>
          </cell>
          <cell r="F1924">
            <v>1992</v>
          </cell>
          <cell r="G1924">
            <v>0</v>
          </cell>
          <cell r="H1924" t="str">
            <v>SM</v>
          </cell>
          <cell r="I1924" t="str">
            <v>00112</v>
          </cell>
          <cell r="J1924" t="str">
            <v>03605826</v>
          </cell>
        </row>
        <row r="1925">
          <cell r="A1925">
            <v>3603435</v>
          </cell>
          <cell r="B1925" t="str">
            <v>CATTELAN</v>
          </cell>
          <cell r="C1925" t="str">
            <v>MATTEO</v>
          </cell>
          <cell r="D1925" t="str">
            <v>A.A. ATLETICA MALO</v>
          </cell>
          <cell r="E1925">
            <v>0</v>
          </cell>
          <cell r="F1925">
            <v>1984</v>
          </cell>
          <cell r="G1925">
            <v>0</v>
          </cell>
          <cell r="H1925" t="str">
            <v>SM</v>
          </cell>
          <cell r="I1925" t="str">
            <v>00132</v>
          </cell>
          <cell r="J1925" t="str">
            <v>03603435</v>
          </cell>
        </row>
        <row r="1926">
          <cell r="A1926">
            <v>3602390</v>
          </cell>
          <cell r="B1926" t="str">
            <v>CECCHETTO</v>
          </cell>
          <cell r="C1926" t="str">
            <v>ENRICO</v>
          </cell>
          <cell r="D1926" t="str">
            <v>RISORGIVE</v>
          </cell>
          <cell r="E1926">
            <v>0</v>
          </cell>
          <cell r="F1926">
            <v>1996</v>
          </cell>
          <cell r="G1926">
            <v>0</v>
          </cell>
          <cell r="H1926" t="str">
            <v>SM</v>
          </cell>
          <cell r="I1926" t="str">
            <v>00031</v>
          </cell>
          <cell r="J1926" t="str">
            <v>03602390</v>
          </cell>
        </row>
        <row r="1927">
          <cell r="A1927">
            <v>3607419</v>
          </cell>
          <cell r="B1927" t="str">
            <v>CERETTA</v>
          </cell>
          <cell r="C1927" t="str">
            <v>ROBERTO</v>
          </cell>
          <cell r="D1927" t="str">
            <v>ATLETICA VALCHIAMPO</v>
          </cell>
          <cell r="E1927">
            <v>0</v>
          </cell>
          <cell r="F1927">
            <v>1986</v>
          </cell>
          <cell r="G1927">
            <v>0</v>
          </cell>
          <cell r="H1927" t="str">
            <v>SM</v>
          </cell>
          <cell r="I1927" t="str">
            <v>00140</v>
          </cell>
          <cell r="J1927" t="str">
            <v>03607419</v>
          </cell>
        </row>
        <row r="1928">
          <cell r="A1928">
            <v>3604887</v>
          </cell>
          <cell r="B1928" t="str">
            <v>CHEMELLO</v>
          </cell>
          <cell r="C1928" t="str">
            <v>GIACOMO</v>
          </cell>
          <cell r="D1928" t="str">
            <v>POLISPORTIVA DUEVILLE</v>
          </cell>
          <cell r="E1928">
            <v>0</v>
          </cell>
          <cell r="F1928">
            <v>1997</v>
          </cell>
          <cell r="G1928">
            <v>0</v>
          </cell>
          <cell r="H1928" t="str">
            <v>SM</v>
          </cell>
          <cell r="I1928" t="str">
            <v>00112</v>
          </cell>
          <cell r="J1928" t="str">
            <v>03604887</v>
          </cell>
        </row>
        <row r="1929">
          <cell r="A1929">
            <v>3603865</v>
          </cell>
          <cell r="B1929" t="str">
            <v>CHIUSAROLI</v>
          </cell>
          <cell r="C1929" t="str">
            <v>ANDREA</v>
          </cell>
          <cell r="D1929" t="str">
            <v>ATLETICA CALDOGNO '93</v>
          </cell>
          <cell r="E1929">
            <v>0</v>
          </cell>
          <cell r="F1929">
            <v>1984</v>
          </cell>
          <cell r="G1929">
            <v>0</v>
          </cell>
          <cell r="H1929" t="str">
            <v>SM</v>
          </cell>
          <cell r="I1929" t="str">
            <v>00129</v>
          </cell>
          <cell r="J1929" t="str">
            <v>03603865</v>
          </cell>
        </row>
        <row r="1930">
          <cell r="A1930">
            <v>3604552</v>
          </cell>
          <cell r="B1930" t="str">
            <v>COCCO</v>
          </cell>
          <cell r="C1930" t="str">
            <v>MIRKO</v>
          </cell>
          <cell r="D1930" t="str">
            <v>A.P.D. VALDAGNO</v>
          </cell>
          <cell r="E1930">
            <v>0</v>
          </cell>
          <cell r="F1930">
            <v>1998</v>
          </cell>
          <cell r="G1930">
            <v>0</v>
          </cell>
          <cell r="H1930" t="str">
            <v>SM</v>
          </cell>
          <cell r="I1930" t="str">
            <v>00135</v>
          </cell>
          <cell r="J1930" t="str">
            <v>03604552</v>
          </cell>
        </row>
        <row r="1931">
          <cell r="A1931">
            <v>3603950</v>
          </cell>
          <cell r="B1931" t="str">
            <v>COLLINA</v>
          </cell>
          <cell r="C1931" t="str">
            <v>ANDREA</v>
          </cell>
          <cell r="D1931" t="str">
            <v>POLISPORTIVA DUEVILLE</v>
          </cell>
          <cell r="E1931">
            <v>0</v>
          </cell>
          <cell r="F1931">
            <v>1997</v>
          </cell>
          <cell r="G1931">
            <v>0</v>
          </cell>
          <cell r="H1931" t="str">
            <v>SM</v>
          </cell>
          <cell r="I1931" t="str">
            <v>00112</v>
          </cell>
          <cell r="J1931" t="str">
            <v>03603950</v>
          </cell>
        </row>
        <row r="1932">
          <cell r="A1932">
            <v>3605793</v>
          </cell>
          <cell r="B1932" t="str">
            <v>CORA'</v>
          </cell>
          <cell r="C1932" t="str">
            <v>GIOVANNI</v>
          </cell>
          <cell r="D1932" t="str">
            <v>ATLETICA VALCHIAMPO</v>
          </cell>
          <cell r="E1932">
            <v>0</v>
          </cell>
          <cell r="F1932">
            <v>1995</v>
          </cell>
          <cell r="G1932">
            <v>0</v>
          </cell>
          <cell r="H1932" t="str">
            <v>SM</v>
          </cell>
          <cell r="I1932" t="str">
            <v>00140</v>
          </cell>
          <cell r="J1932" t="str">
            <v>03605793</v>
          </cell>
        </row>
        <row r="1933">
          <cell r="A1933">
            <v>3602245</v>
          </cell>
          <cell r="B1933" t="str">
            <v>COSARO</v>
          </cell>
          <cell r="C1933" t="str">
            <v>NICOLA</v>
          </cell>
          <cell r="D1933" t="str">
            <v>ATLETICA UNION CREAZZO A.S.D.</v>
          </cell>
          <cell r="E1933">
            <v>0</v>
          </cell>
          <cell r="F1933">
            <v>1987</v>
          </cell>
          <cell r="G1933">
            <v>0</v>
          </cell>
          <cell r="H1933" t="str">
            <v>SM</v>
          </cell>
          <cell r="I1933" t="str">
            <v>00101</v>
          </cell>
          <cell r="J1933" t="str">
            <v>03602245</v>
          </cell>
        </row>
        <row r="1934">
          <cell r="A1934">
            <v>3604353</v>
          </cell>
          <cell r="B1934" t="str">
            <v>COSTENIERO</v>
          </cell>
          <cell r="C1934" t="str">
            <v>ALBERTO</v>
          </cell>
          <cell r="D1934" t="str">
            <v>A.S.D. VALLI DEL PASUBIO</v>
          </cell>
          <cell r="E1934">
            <v>0</v>
          </cell>
          <cell r="F1934">
            <v>1989</v>
          </cell>
          <cell r="G1934">
            <v>0</v>
          </cell>
          <cell r="H1934" t="str">
            <v>SM</v>
          </cell>
          <cell r="I1934" t="str">
            <v>00073</v>
          </cell>
          <cell r="J1934" t="str">
            <v>03604353</v>
          </cell>
        </row>
        <row r="1935">
          <cell r="A1935">
            <v>3603305</v>
          </cell>
          <cell r="B1935" t="str">
            <v>CRACCO</v>
          </cell>
          <cell r="C1935" t="str">
            <v>MASSIMILIANO</v>
          </cell>
          <cell r="D1935" t="str">
            <v>ATLETICA VALCHIAMPO</v>
          </cell>
          <cell r="E1935">
            <v>0</v>
          </cell>
          <cell r="F1935">
            <v>1984</v>
          </cell>
          <cell r="G1935">
            <v>0</v>
          </cell>
          <cell r="H1935" t="str">
            <v>SM</v>
          </cell>
          <cell r="I1935" t="str">
            <v>00140</v>
          </cell>
          <cell r="J1935" t="str">
            <v>03603305</v>
          </cell>
        </row>
        <row r="1936">
          <cell r="A1936">
            <v>3604092</v>
          </cell>
          <cell r="B1936" t="str">
            <v>CRIVELLARO</v>
          </cell>
          <cell r="C1936" t="str">
            <v>MATTIA</v>
          </cell>
          <cell r="D1936" t="str">
            <v>CSI ATLETICA COLLI BERICI A.S.D.</v>
          </cell>
          <cell r="E1936">
            <v>0</v>
          </cell>
          <cell r="F1936">
            <v>1991</v>
          </cell>
          <cell r="G1936">
            <v>0</v>
          </cell>
          <cell r="H1936" t="str">
            <v>SM</v>
          </cell>
          <cell r="I1936" t="str">
            <v>00070</v>
          </cell>
          <cell r="J1936" t="str">
            <v>03604092</v>
          </cell>
        </row>
        <row r="1937">
          <cell r="A1937">
            <v>3600711</v>
          </cell>
          <cell r="B1937" t="str">
            <v>CUCCAROLLO</v>
          </cell>
          <cell r="C1937" t="str">
            <v>FAUSTO</v>
          </cell>
          <cell r="D1937" t="str">
            <v>C.S.I. TEZZE SUL BRENTA</v>
          </cell>
          <cell r="E1937">
            <v>0</v>
          </cell>
          <cell r="F1937">
            <v>1984</v>
          </cell>
          <cell r="G1937">
            <v>0</v>
          </cell>
          <cell r="H1937" t="str">
            <v>SM</v>
          </cell>
          <cell r="I1937" t="str">
            <v>00134</v>
          </cell>
          <cell r="J1937" t="str">
            <v>03600711</v>
          </cell>
        </row>
        <row r="1938">
          <cell r="A1938">
            <v>3603048</v>
          </cell>
          <cell r="B1938" t="str">
            <v>DAL GRANDE</v>
          </cell>
          <cell r="C1938" t="str">
            <v>MICHELE</v>
          </cell>
          <cell r="D1938" t="str">
            <v>ATLETICA ARZIGNANO</v>
          </cell>
          <cell r="E1938">
            <v>0</v>
          </cell>
          <cell r="F1938">
            <v>1994</v>
          </cell>
          <cell r="G1938">
            <v>0</v>
          </cell>
          <cell r="H1938" t="str">
            <v>SM</v>
          </cell>
          <cell r="I1938" t="str">
            <v>00131</v>
          </cell>
          <cell r="J1938" t="str">
            <v>03603048</v>
          </cell>
        </row>
        <row r="1939">
          <cell r="A1939">
            <v>3604549</v>
          </cell>
          <cell r="B1939" t="str">
            <v>DAL LAGO</v>
          </cell>
          <cell r="C1939" t="str">
            <v>ANDREA</v>
          </cell>
          <cell r="D1939" t="str">
            <v>A.P.D. VALDAGNO</v>
          </cell>
          <cell r="E1939">
            <v>0</v>
          </cell>
          <cell r="F1939">
            <v>1991</v>
          </cell>
          <cell r="G1939">
            <v>0</v>
          </cell>
          <cell r="H1939" t="str">
            <v>SM</v>
          </cell>
          <cell r="I1939" t="str">
            <v>00135</v>
          </cell>
          <cell r="J1939" t="str">
            <v>03604549</v>
          </cell>
        </row>
        <row r="1940">
          <cell r="A1940">
            <v>3604519</v>
          </cell>
          <cell r="B1940" t="str">
            <v>DAL MARTELLO</v>
          </cell>
          <cell r="C1940" t="str">
            <v>LEONARDO</v>
          </cell>
          <cell r="D1940" t="str">
            <v>AMICI DELL'ATLETICA VICENZA</v>
          </cell>
          <cell r="E1940">
            <v>0</v>
          </cell>
          <cell r="F1940">
            <v>1992</v>
          </cell>
          <cell r="G1940">
            <v>0</v>
          </cell>
          <cell r="H1940" t="str">
            <v>SM</v>
          </cell>
          <cell r="I1940" t="str">
            <v>00265</v>
          </cell>
          <cell r="J1940" t="str">
            <v>03604519</v>
          </cell>
        </row>
        <row r="1941">
          <cell r="A1941">
            <v>3603872</v>
          </cell>
          <cell r="B1941" t="str">
            <v>DAL MONICO</v>
          </cell>
          <cell r="C1941" t="str">
            <v>MARCO</v>
          </cell>
          <cell r="D1941" t="str">
            <v>ATLETICA CALDOGNO '93</v>
          </cell>
          <cell r="E1941">
            <v>0</v>
          </cell>
          <cell r="F1941">
            <v>1986</v>
          </cell>
          <cell r="G1941">
            <v>0</v>
          </cell>
          <cell r="H1941" t="str">
            <v>SM</v>
          </cell>
          <cell r="I1941" t="str">
            <v>00129</v>
          </cell>
          <cell r="J1941" t="str">
            <v>03603872</v>
          </cell>
        </row>
        <row r="1942">
          <cell r="A1942">
            <v>3604040</v>
          </cell>
          <cell r="B1942" t="str">
            <v>DAL ZOTTO</v>
          </cell>
          <cell r="C1942" t="str">
            <v>RENZO</v>
          </cell>
          <cell r="D1942" t="str">
            <v>ATLETICA VALCHIAMPO</v>
          </cell>
          <cell r="E1942">
            <v>0</v>
          </cell>
          <cell r="F1942">
            <v>1984</v>
          </cell>
          <cell r="G1942">
            <v>0</v>
          </cell>
          <cell r="H1942" t="str">
            <v>SM</v>
          </cell>
          <cell r="I1942" t="str">
            <v>00140</v>
          </cell>
          <cell r="J1942" t="str">
            <v>03604040</v>
          </cell>
        </row>
        <row r="1943">
          <cell r="A1943">
            <v>3603050</v>
          </cell>
          <cell r="B1943" t="str">
            <v>DAL ZOVO</v>
          </cell>
          <cell r="C1943" t="str">
            <v>DAVIDE</v>
          </cell>
          <cell r="D1943" t="str">
            <v>ATLETICA ARZIGNANO</v>
          </cell>
          <cell r="E1943">
            <v>0</v>
          </cell>
          <cell r="F1943">
            <v>1997</v>
          </cell>
          <cell r="G1943">
            <v>0</v>
          </cell>
          <cell r="H1943" t="str">
            <v>SM</v>
          </cell>
          <cell r="I1943" t="str">
            <v>00131</v>
          </cell>
          <cell r="J1943" t="str">
            <v>03603050</v>
          </cell>
        </row>
        <row r="1944">
          <cell r="A1944">
            <v>3602631</v>
          </cell>
          <cell r="B1944" t="str">
            <v>DALLE MOLLE</v>
          </cell>
          <cell r="C1944" t="str">
            <v>MARCO</v>
          </cell>
          <cell r="D1944" t="str">
            <v>A.S.D. VALLI DEL PASUBIO</v>
          </cell>
          <cell r="E1944">
            <v>0</v>
          </cell>
          <cell r="F1944">
            <v>1991</v>
          </cell>
          <cell r="G1944">
            <v>0</v>
          </cell>
          <cell r="H1944" t="str">
            <v>SM</v>
          </cell>
          <cell r="I1944" t="str">
            <v>00073</v>
          </cell>
          <cell r="J1944" t="str">
            <v>03602631</v>
          </cell>
        </row>
        <row r="1945">
          <cell r="A1945">
            <v>3603447</v>
          </cell>
          <cell r="B1945" t="str">
            <v>DALL'IGNA</v>
          </cell>
          <cell r="C1945" t="str">
            <v>DAVIDE</v>
          </cell>
          <cell r="D1945" t="str">
            <v>A.A. ATLETICA MALO</v>
          </cell>
          <cell r="E1945">
            <v>0</v>
          </cell>
          <cell r="F1945">
            <v>1994</v>
          </cell>
          <cell r="G1945">
            <v>0</v>
          </cell>
          <cell r="H1945" t="str">
            <v>SM</v>
          </cell>
          <cell r="I1945" t="str">
            <v>00132</v>
          </cell>
          <cell r="J1945" t="str">
            <v>03603447</v>
          </cell>
        </row>
        <row r="1946">
          <cell r="A1946">
            <v>3604944</v>
          </cell>
          <cell r="B1946" t="str">
            <v>DAVI'</v>
          </cell>
          <cell r="C1946" t="str">
            <v>TOMMASO</v>
          </cell>
          <cell r="D1946" t="str">
            <v>ATLETICA ARZIGNANO</v>
          </cell>
          <cell r="E1946">
            <v>0</v>
          </cell>
          <cell r="F1946">
            <v>1998</v>
          </cell>
          <cell r="G1946">
            <v>0</v>
          </cell>
          <cell r="H1946" t="str">
            <v>SM</v>
          </cell>
          <cell r="I1946" t="str">
            <v>00131</v>
          </cell>
          <cell r="J1946" t="str">
            <v>03604944</v>
          </cell>
        </row>
        <row r="1947">
          <cell r="A1947">
            <v>3607347</v>
          </cell>
          <cell r="B1947" t="str">
            <v>DE LA COBA GONZALEZ</v>
          </cell>
          <cell r="C1947" t="str">
            <v>JUAN VICENTE</v>
          </cell>
          <cell r="D1947" t="str">
            <v>ATLETICA UNION CREAZZO A.S.D.</v>
          </cell>
          <cell r="E1947">
            <v>0</v>
          </cell>
          <cell r="F1947">
            <v>1984</v>
          </cell>
          <cell r="G1947">
            <v>0</v>
          </cell>
          <cell r="H1947" t="str">
            <v>SM</v>
          </cell>
          <cell r="I1947" t="str">
            <v>00101</v>
          </cell>
          <cell r="J1947" t="str">
            <v>03607347</v>
          </cell>
        </row>
        <row r="1948">
          <cell r="A1948">
            <v>3603537</v>
          </cell>
          <cell r="B1948" t="str">
            <v>DE ROSSI</v>
          </cell>
          <cell r="C1948" t="str">
            <v>ALESSIO</v>
          </cell>
          <cell r="D1948" t="str">
            <v>ATLETICA UNION CREAZZO A.S.D.</v>
          </cell>
          <cell r="E1948">
            <v>0</v>
          </cell>
          <cell r="F1948">
            <v>1985</v>
          </cell>
          <cell r="G1948">
            <v>0</v>
          </cell>
          <cell r="H1948" t="str">
            <v>SM</v>
          </cell>
          <cell r="I1948" t="str">
            <v>00101</v>
          </cell>
          <cell r="J1948" t="str">
            <v>03603537</v>
          </cell>
        </row>
        <row r="1949">
          <cell r="A1949">
            <v>3605834</v>
          </cell>
          <cell r="B1949" t="str">
            <v>DE TOMASI</v>
          </cell>
          <cell r="C1949" t="str">
            <v>ALEX</v>
          </cell>
          <cell r="D1949" t="str">
            <v>POLISPORTIVA DUEVILLE</v>
          </cell>
          <cell r="E1949">
            <v>0</v>
          </cell>
          <cell r="F1949">
            <v>1987</v>
          </cell>
          <cell r="G1949">
            <v>0</v>
          </cell>
          <cell r="H1949" t="str">
            <v>SM</v>
          </cell>
          <cell r="I1949" t="str">
            <v>00112</v>
          </cell>
          <cell r="J1949" t="str">
            <v>03605834</v>
          </cell>
        </row>
        <row r="1950">
          <cell r="A1950">
            <v>3605836</v>
          </cell>
          <cell r="B1950" t="str">
            <v>DE TOMASI</v>
          </cell>
          <cell r="C1950" t="str">
            <v>MATTEO</v>
          </cell>
          <cell r="D1950" t="str">
            <v>POLISPORTIVA DUEVILLE</v>
          </cell>
          <cell r="E1950">
            <v>0</v>
          </cell>
          <cell r="F1950">
            <v>1986</v>
          </cell>
          <cell r="G1950">
            <v>0</v>
          </cell>
          <cell r="H1950" t="str">
            <v>SM</v>
          </cell>
          <cell r="I1950" t="str">
            <v>00112</v>
          </cell>
          <cell r="J1950" t="str">
            <v>03605836</v>
          </cell>
        </row>
        <row r="1951">
          <cell r="A1951">
            <v>3606735</v>
          </cell>
          <cell r="B1951" t="str">
            <v>DE VICARI</v>
          </cell>
          <cell r="C1951" t="str">
            <v>ALESSANDRO</v>
          </cell>
          <cell r="D1951" t="str">
            <v>A.A. ATLETICA MALO</v>
          </cell>
          <cell r="E1951">
            <v>0</v>
          </cell>
          <cell r="F1951">
            <v>1988</v>
          </cell>
          <cell r="G1951">
            <v>0</v>
          </cell>
          <cell r="H1951" t="str">
            <v>SM</v>
          </cell>
          <cell r="I1951" t="str">
            <v>00132</v>
          </cell>
          <cell r="J1951" t="str">
            <v>03606735</v>
          </cell>
        </row>
        <row r="1952">
          <cell r="A1952">
            <v>3603011</v>
          </cell>
          <cell r="B1952" t="str">
            <v>DIRUPO</v>
          </cell>
          <cell r="C1952" t="str">
            <v>MASSIMO</v>
          </cell>
          <cell r="D1952" t="str">
            <v>ATLETICA ARZIGNANO</v>
          </cell>
          <cell r="E1952">
            <v>0</v>
          </cell>
          <cell r="F1952">
            <v>1988</v>
          </cell>
          <cell r="G1952">
            <v>0</v>
          </cell>
          <cell r="H1952" t="str">
            <v>SM</v>
          </cell>
          <cell r="I1952" t="str">
            <v>00131</v>
          </cell>
          <cell r="J1952" t="str">
            <v>03603011</v>
          </cell>
        </row>
        <row r="1953">
          <cell r="A1953">
            <v>3603229</v>
          </cell>
          <cell r="B1953" t="str">
            <v>DORIA</v>
          </cell>
          <cell r="C1953" t="str">
            <v>EMANUELE</v>
          </cell>
          <cell r="D1953" t="str">
            <v>ATLETICA TRISSINO</v>
          </cell>
          <cell r="E1953">
            <v>0</v>
          </cell>
          <cell r="F1953">
            <v>1998</v>
          </cell>
          <cell r="G1953">
            <v>0</v>
          </cell>
          <cell r="H1953" t="str">
            <v>SM</v>
          </cell>
          <cell r="I1953" t="str">
            <v>00230</v>
          </cell>
          <cell r="J1953" t="str">
            <v>03603229</v>
          </cell>
        </row>
        <row r="1954">
          <cell r="A1954">
            <v>3603965</v>
          </cell>
          <cell r="B1954" t="str">
            <v>FACCIN</v>
          </cell>
          <cell r="C1954" t="str">
            <v>ENRICO</v>
          </cell>
          <cell r="D1954" t="str">
            <v>POLISPORTIVA DUEVILLE</v>
          </cell>
          <cell r="E1954">
            <v>0</v>
          </cell>
          <cell r="F1954">
            <v>1998</v>
          </cell>
          <cell r="G1954">
            <v>0</v>
          </cell>
          <cell r="H1954" t="str">
            <v>SM</v>
          </cell>
          <cell r="I1954" t="str">
            <v>00112</v>
          </cell>
          <cell r="J1954" t="str">
            <v>03603965</v>
          </cell>
        </row>
        <row r="1955">
          <cell r="A1955">
            <v>3603822</v>
          </cell>
          <cell r="B1955" t="str">
            <v>FALHANE</v>
          </cell>
          <cell r="C1955" t="str">
            <v>MOHSSIN</v>
          </cell>
          <cell r="D1955" t="str">
            <v>G.S. LEONICENA</v>
          </cell>
          <cell r="E1955">
            <v>0</v>
          </cell>
          <cell r="F1955">
            <v>1990</v>
          </cell>
          <cell r="G1955">
            <v>0</v>
          </cell>
          <cell r="H1955" t="str">
            <v>SM</v>
          </cell>
          <cell r="I1955" t="str">
            <v>00136</v>
          </cell>
          <cell r="J1955" t="str">
            <v>03603822</v>
          </cell>
        </row>
        <row r="1956">
          <cell r="A1956">
            <v>3604226</v>
          </cell>
          <cell r="B1956" t="str">
            <v>FATTORI</v>
          </cell>
          <cell r="C1956" t="str">
            <v>MIRCO</v>
          </cell>
          <cell r="D1956" t="str">
            <v>CSI ATLETICA COLLI BERICI A.S.D.</v>
          </cell>
          <cell r="E1956">
            <v>0</v>
          </cell>
          <cell r="F1956">
            <v>1990</v>
          </cell>
          <cell r="G1956">
            <v>0</v>
          </cell>
          <cell r="H1956" t="str">
            <v>SM</v>
          </cell>
          <cell r="I1956" t="str">
            <v>00070</v>
          </cell>
          <cell r="J1956" t="str">
            <v>03604226</v>
          </cell>
        </row>
        <row r="1957">
          <cell r="A1957">
            <v>3603339</v>
          </cell>
          <cell r="B1957" t="str">
            <v>FILIPPI</v>
          </cell>
          <cell r="C1957" t="str">
            <v>MARCO</v>
          </cell>
          <cell r="D1957" t="str">
            <v>ATLETICA VALCHIAMPO</v>
          </cell>
          <cell r="E1957">
            <v>0</v>
          </cell>
          <cell r="F1957">
            <v>1989</v>
          </cell>
          <cell r="G1957">
            <v>0</v>
          </cell>
          <cell r="H1957" t="str">
            <v>SM</v>
          </cell>
          <cell r="I1957" t="str">
            <v>00140</v>
          </cell>
          <cell r="J1957" t="str">
            <v>03603339</v>
          </cell>
        </row>
        <row r="1958">
          <cell r="A1958">
            <v>3603058</v>
          </cell>
          <cell r="B1958" t="str">
            <v>FORTUNA</v>
          </cell>
          <cell r="C1958" t="str">
            <v>ANDREA</v>
          </cell>
          <cell r="D1958" t="str">
            <v>ATLETICA ARZIGNANO</v>
          </cell>
          <cell r="E1958">
            <v>0</v>
          </cell>
          <cell r="F1958">
            <v>1993</v>
          </cell>
          <cell r="G1958">
            <v>0</v>
          </cell>
          <cell r="H1958" t="str">
            <v>SM</v>
          </cell>
          <cell r="I1958" t="str">
            <v>00131</v>
          </cell>
          <cell r="J1958" t="str">
            <v>03603058</v>
          </cell>
        </row>
        <row r="1959">
          <cell r="A1959">
            <v>3605841</v>
          </cell>
          <cell r="B1959" t="str">
            <v>FOSCARIN</v>
          </cell>
          <cell r="C1959" t="str">
            <v>NICOLA</v>
          </cell>
          <cell r="D1959" t="str">
            <v>POLISPORTIVA DUEVILLE</v>
          </cell>
          <cell r="E1959">
            <v>0</v>
          </cell>
          <cell r="F1959">
            <v>1984</v>
          </cell>
          <cell r="G1959">
            <v>0</v>
          </cell>
          <cell r="H1959" t="str">
            <v>SM</v>
          </cell>
          <cell r="I1959" t="str">
            <v>00112</v>
          </cell>
          <cell r="J1959" t="str">
            <v>03605841</v>
          </cell>
        </row>
        <row r="1960">
          <cell r="A1960">
            <v>3603969</v>
          </cell>
          <cell r="B1960" t="str">
            <v>FRANCESCHETTO</v>
          </cell>
          <cell r="C1960" t="str">
            <v>STEFANO</v>
          </cell>
          <cell r="D1960" t="str">
            <v>POLISPORTIVA DUEVILLE</v>
          </cell>
          <cell r="E1960">
            <v>0</v>
          </cell>
          <cell r="F1960">
            <v>1994</v>
          </cell>
          <cell r="G1960">
            <v>0</v>
          </cell>
          <cell r="H1960" t="str">
            <v>SM</v>
          </cell>
          <cell r="I1960" t="str">
            <v>00112</v>
          </cell>
          <cell r="J1960" t="str">
            <v>03603969</v>
          </cell>
        </row>
        <row r="1961">
          <cell r="A1961">
            <v>3605205</v>
          </cell>
          <cell r="B1961" t="str">
            <v>FULGIONE</v>
          </cell>
          <cell r="C1961" t="str">
            <v>GIOVANNI</v>
          </cell>
          <cell r="D1961" t="str">
            <v>AMICI DELL'ATLETICA VICENZA</v>
          </cell>
          <cell r="E1961">
            <v>0</v>
          </cell>
          <cell r="F1961">
            <v>1987</v>
          </cell>
          <cell r="G1961">
            <v>0</v>
          </cell>
          <cell r="H1961" t="str">
            <v>SM</v>
          </cell>
          <cell r="I1961" t="str">
            <v>00265</v>
          </cell>
          <cell r="J1961" t="str">
            <v>03605205</v>
          </cell>
        </row>
        <row r="1962">
          <cell r="A1962">
            <v>3603883</v>
          </cell>
          <cell r="B1962" t="str">
            <v>FURLANI</v>
          </cell>
          <cell r="C1962" t="str">
            <v>ANDREA</v>
          </cell>
          <cell r="D1962" t="str">
            <v>ATLETICA CALDOGNO '93</v>
          </cell>
          <cell r="E1962">
            <v>0</v>
          </cell>
          <cell r="F1962">
            <v>1989</v>
          </cell>
          <cell r="G1962">
            <v>0</v>
          </cell>
          <cell r="H1962" t="str">
            <v>SM</v>
          </cell>
          <cell r="I1962" t="str">
            <v>00129</v>
          </cell>
          <cell r="J1962" t="str">
            <v>03603883</v>
          </cell>
        </row>
        <row r="1963">
          <cell r="A1963">
            <v>3605063</v>
          </cell>
          <cell r="B1963" t="str">
            <v>FURLANI</v>
          </cell>
          <cell r="C1963" t="str">
            <v>STEFANO</v>
          </cell>
          <cell r="D1963" t="str">
            <v>ATLETICA VALCHIAMPO</v>
          </cell>
          <cell r="E1963">
            <v>0</v>
          </cell>
          <cell r="F1963">
            <v>1993</v>
          </cell>
          <cell r="G1963">
            <v>0</v>
          </cell>
          <cell r="H1963" t="str">
            <v>SM</v>
          </cell>
          <cell r="I1963" t="str">
            <v>00140</v>
          </cell>
          <cell r="J1963" t="str">
            <v>03605063</v>
          </cell>
        </row>
        <row r="1964">
          <cell r="A1964">
            <v>3607324</v>
          </cell>
          <cell r="B1964" t="str">
            <v>GALVAN</v>
          </cell>
          <cell r="C1964" t="str">
            <v>MATTEO</v>
          </cell>
          <cell r="D1964" t="str">
            <v>G.S. VICENZA EST</v>
          </cell>
          <cell r="E1964">
            <v>0</v>
          </cell>
          <cell r="F1964">
            <v>1988</v>
          </cell>
          <cell r="G1964">
            <v>0</v>
          </cell>
          <cell r="H1964" t="str">
            <v>SM</v>
          </cell>
          <cell r="I1964" t="str">
            <v>00139</v>
          </cell>
          <cell r="J1964" t="str">
            <v>03607324</v>
          </cell>
        </row>
        <row r="1965">
          <cell r="A1965">
            <v>3603884</v>
          </cell>
          <cell r="B1965" t="str">
            <v>GAMBA</v>
          </cell>
          <cell r="C1965" t="str">
            <v>ANDREA FORTUNATO ISIDORO</v>
          </cell>
          <cell r="D1965" t="str">
            <v>ATLETICA CALDOGNO '93</v>
          </cell>
          <cell r="E1965">
            <v>0</v>
          </cell>
          <cell r="F1965">
            <v>1988</v>
          </cell>
          <cell r="G1965">
            <v>0</v>
          </cell>
          <cell r="H1965" t="str">
            <v>SM</v>
          </cell>
          <cell r="I1965" t="str">
            <v>00129</v>
          </cell>
          <cell r="J1965" t="str">
            <v>03603884</v>
          </cell>
        </row>
        <row r="1966">
          <cell r="A1966">
            <v>3603061</v>
          </cell>
          <cell r="B1966" t="str">
            <v>GAVASSO</v>
          </cell>
          <cell r="C1966" t="str">
            <v>SEBASTIANO</v>
          </cell>
          <cell r="D1966" t="str">
            <v>ATLETICA ARZIGNANO</v>
          </cell>
          <cell r="E1966">
            <v>0</v>
          </cell>
          <cell r="F1966">
            <v>1997</v>
          </cell>
          <cell r="G1966">
            <v>0</v>
          </cell>
          <cell r="H1966" t="str">
            <v>SM</v>
          </cell>
          <cell r="I1966" t="str">
            <v>00131</v>
          </cell>
          <cell r="J1966" t="str">
            <v>03603061</v>
          </cell>
        </row>
        <row r="1967">
          <cell r="A1967">
            <v>3605191</v>
          </cell>
          <cell r="B1967" t="str">
            <v>GIANOLI</v>
          </cell>
          <cell r="C1967" t="str">
            <v>MASSIMILIANO</v>
          </cell>
          <cell r="D1967" t="str">
            <v>A.S.D. VALLI DEL PASUBIO</v>
          </cell>
          <cell r="E1967">
            <v>0</v>
          </cell>
          <cell r="F1967">
            <v>1998</v>
          </cell>
          <cell r="G1967">
            <v>0</v>
          </cell>
          <cell r="H1967" t="str">
            <v>SM</v>
          </cell>
          <cell r="I1967" t="str">
            <v>00073</v>
          </cell>
          <cell r="J1967" t="str">
            <v>03605191</v>
          </cell>
        </row>
        <row r="1968">
          <cell r="A1968">
            <v>3603886</v>
          </cell>
          <cell r="B1968" t="str">
            <v>GIROLAMETTO</v>
          </cell>
          <cell r="C1968" t="str">
            <v>SIMONE</v>
          </cell>
          <cell r="D1968" t="str">
            <v>ATLETICA CALDOGNO '93</v>
          </cell>
          <cell r="E1968">
            <v>0</v>
          </cell>
          <cell r="F1968">
            <v>1990</v>
          </cell>
          <cell r="G1968">
            <v>0</v>
          </cell>
          <cell r="H1968" t="str">
            <v>SM</v>
          </cell>
          <cell r="I1968" t="str">
            <v>00129</v>
          </cell>
          <cell r="J1968" t="str">
            <v>03603886</v>
          </cell>
        </row>
        <row r="1969">
          <cell r="A1969">
            <v>3603306</v>
          </cell>
          <cell r="B1969" t="str">
            <v>GRISO</v>
          </cell>
          <cell r="C1969" t="str">
            <v>ANDREA</v>
          </cell>
          <cell r="D1969" t="str">
            <v>ATLETICA VALCHIAMPO</v>
          </cell>
          <cell r="E1969">
            <v>0</v>
          </cell>
          <cell r="F1969">
            <v>1992</v>
          </cell>
          <cell r="G1969">
            <v>0</v>
          </cell>
          <cell r="H1969" t="str">
            <v>SM</v>
          </cell>
          <cell r="I1969" t="str">
            <v>00140</v>
          </cell>
          <cell r="J1969" t="str">
            <v>03603306</v>
          </cell>
        </row>
        <row r="1970">
          <cell r="A1970">
            <v>3603972</v>
          </cell>
          <cell r="B1970" t="str">
            <v>GROTTO</v>
          </cell>
          <cell r="C1970" t="str">
            <v>GIOVANNI</v>
          </cell>
          <cell r="D1970" t="str">
            <v>POLISPORTIVA DUEVILLE</v>
          </cell>
          <cell r="E1970">
            <v>0</v>
          </cell>
          <cell r="F1970">
            <v>1997</v>
          </cell>
          <cell r="G1970">
            <v>0</v>
          </cell>
          <cell r="H1970" t="str">
            <v>SM</v>
          </cell>
          <cell r="I1970" t="str">
            <v>00112</v>
          </cell>
          <cell r="J1970" t="str">
            <v>03603972</v>
          </cell>
        </row>
        <row r="1971">
          <cell r="A1971">
            <v>3603457</v>
          </cell>
          <cell r="B1971" t="str">
            <v>GUALTIERO</v>
          </cell>
          <cell r="C1971" t="str">
            <v>MICHAEL</v>
          </cell>
          <cell r="D1971" t="str">
            <v>A.A. ATLETICA MALO</v>
          </cell>
          <cell r="E1971">
            <v>0</v>
          </cell>
          <cell r="F1971">
            <v>1988</v>
          </cell>
          <cell r="G1971">
            <v>0</v>
          </cell>
          <cell r="H1971" t="str">
            <v>SM</v>
          </cell>
          <cell r="I1971" t="str">
            <v>00132</v>
          </cell>
          <cell r="J1971" t="str">
            <v>03603457</v>
          </cell>
        </row>
        <row r="1972">
          <cell r="A1972">
            <v>3602304</v>
          </cell>
          <cell r="B1972" t="str">
            <v>GUERRA</v>
          </cell>
          <cell r="C1972" t="str">
            <v>LUCA</v>
          </cell>
          <cell r="D1972" t="str">
            <v>POL. DIL. MONTECCHIO PRECALCINO</v>
          </cell>
          <cell r="E1972">
            <v>0</v>
          </cell>
          <cell r="F1972">
            <v>1988</v>
          </cell>
          <cell r="G1972">
            <v>0</v>
          </cell>
          <cell r="H1972" t="str">
            <v>SM</v>
          </cell>
          <cell r="I1972" t="str">
            <v>00004</v>
          </cell>
          <cell r="J1972" t="str">
            <v>03602304</v>
          </cell>
        </row>
        <row r="1973">
          <cell r="A1973">
            <v>3602633</v>
          </cell>
          <cell r="B1973" t="str">
            <v>GUERRA</v>
          </cell>
          <cell r="C1973" t="str">
            <v>MASSIMO</v>
          </cell>
          <cell r="D1973" t="str">
            <v>A.S.D. VALLI DEL PASUBIO</v>
          </cell>
          <cell r="E1973">
            <v>0</v>
          </cell>
          <cell r="F1973">
            <v>1998</v>
          </cell>
          <cell r="G1973">
            <v>0</v>
          </cell>
          <cell r="H1973" t="str">
            <v>SM</v>
          </cell>
          <cell r="I1973" t="str">
            <v>00073</v>
          </cell>
          <cell r="J1973" t="str">
            <v>03602633</v>
          </cell>
        </row>
        <row r="1974">
          <cell r="A1974">
            <v>3605842</v>
          </cell>
          <cell r="B1974" t="str">
            <v>GUGLIELMI</v>
          </cell>
          <cell r="C1974" t="str">
            <v>ROGER</v>
          </cell>
          <cell r="D1974" t="str">
            <v>POLISPORTIVA DUEVILLE</v>
          </cell>
          <cell r="E1974">
            <v>0</v>
          </cell>
          <cell r="F1974">
            <v>1993</v>
          </cell>
          <cell r="G1974">
            <v>0</v>
          </cell>
          <cell r="H1974" t="str">
            <v>SM</v>
          </cell>
          <cell r="I1974" t="str">
            <v>00112</v>
          </cell>
          <cell r="J1974" t="str">
            <v>03605842</v>
          </cell>
        </row>
        <row r="1975">
          <cell r="A1975">
            <v>3603281</v>
          </cell>
          <cell r="B1975" t="str">
            <v>IENG</v>
          </cell>
          <cell r="C1975" t="str">
            <v>DAUDA</v>
          </cell>
          <cell r="D1975" t="str">
            <v>A.P.D. VALDAGNO</v>
          </cell>
          <cell r="E1975">
            <v>0</v>
          </cell>
          <cell r="F1975">
            <v>1990</v>
          </cell>
          <cell r="G1975">
            <v>0</v>
          </cell>
          <cell r="H1975" t="str">
            <v>SM</v>
          </cell>
          <cell r="I1975" t="str">
            <v>00135</v>
          </cell>
          <cell r="J1975" t="str">
            <v>03603281</v>
          </cell>
        </row>
        <row r="1976">
          <cell r="A1976">
            <v>3605994</v>
          </cell>
          <cell r="B1976" t="str">
            <v>INDERST</v>
          </cell>
          <cell r="C1976" t="str">
            <v>SEBASTIAN</v>
          </cell>
          <cell r="D1976" t="str">
            <v>ATLETICA MONTECCHIO MAGGIORE</v>
          </cell>
          <cell r="E1976">
            <v>0</v>
          </cell>
          <cell r="F1976">
            <v>1992</v>
          </cell>
          <cell r="G1976">
            <v>0</v>
          </cell>
          <cell r="H1976" t="str">
            <v>SM</v>
          </cell>
          <cell r="I1976" t="str">
            <v>00346</v>
          </cell>
          <cell r="J1976" t="str">
            <v>03605994</v>
          </cell>
        </row>
        <row r="1977">
          <cell r="A1977">
            <v>3603131</v>
          </cell>
          <cell r="B1977" t="str">
            <v>LAGHETTO</v>
          </cell>
          <cell r="C1977" t="str">
            <v>MICHELE</v>
          </cell>
          <cell r="D1977" t="str">
            <v>A.S.D. VALLI DEL PASUBIO</v>
          </cell>
          <cell r="E1977">
            <v>0</v>
          </cell>
          <cell r="F1977">
            <v>1994</v>
          </cell>
          <cell r="G1977">
            <v>0</v>
          </cell>
          <cell r="H1977" t="str">
            <v>SM</v>
          </cell>
          <cell r="I1977" t="str">
            <v>00073</v>
          </cell>
          <cell r="J1977" t="str">
            <v>03603131</v>
          </cell>
        </row>
        <row r="1978">
          <cell r="A1978">
            <v>3604522</v>
          </cell>
          <cell r="B1978" t="str">
            <v>LAGO</v>
          </cell>
          <cell r="C1978" t="str">
            <v>MASSIMILIANO</v>
          </cell>
          <cell r="D1978" t="str">
            <v>AMICI DELL'ATLETICA VICENZA</v>
          </cell>
          <cell r="E1978">
            <v>0</v>
          </cell>
          <cell r="F1978">
            <v>1992</v>
          </cell>
          <cell r="G1978">
            <v>0</v>
          </cell>
          <cell r="H1978" t="str">
            <v>SM</v>
          </cell>
          <cell r="I1978" t="str">
            <v>00265</v>
          </cell>
          <cell r="J1978" t="str">
            <v>03604522</v>
          </cell>
        </row>
        <row r="1979">
          <cell r="A1979">
            <v>3603973</v>
          </cell>
          <cell r="B1979" t="str">
            <v>LANARO</v>
          </cell>
          <cell r="C1979" t="str">
            <v>GIACOMO</v>
          </cell>
          <cell r="D1979" t="str">
            <v>POLISPORTIVA DUEVILLE</v>
          </cell>
          <cell r="E1979">
            <v>0</v>
          </cell>
          <cell r="F1979">
            <v>1998</v>
          </cell>
          <cell r="G1979">
            <v>0</v>
          </cell>
          <cell r="H1979" t="str">
            <v>SM</v>
          </cell>
          <cell r="I1979" t="str">
            <v>00112</v>
          </cell>
          <cell r="J1979" t="str">
            <v>03603973</v>
          </cell>
        </row>
        <row r="1980">
          <cell r="A1980">
            <v>3603975</v>
          </cell>
          <cell r="B1980" t="str">
            <v>LAZZARETTO</v>
          </cell>
          <cell r="C1980" t="str">
            <v>MIRKO</v>
          </cell>
          <cell r="D1980" t="str">
            <v>POLISPORTIVA DUEVILLE</v>
          </cell>
          <cell r="E1980">
            <v>0</v>
          </cell>
          <cell r="F1980">
            <v>1998</v>
          </cell>
          <cell r="G1980">
            <v>0</v>
          </cell>
          <cell r="H1980" t="str">
            <v>SM</v>
          </cell>
          <cell r="I1980" t="str">
            <v>00112</v>
          </cell>
          <cell r="J1980" t="str">
            <v>03603975</v>
          </cell>
        </row>
        <row r="1981">
          <cell r="A1981">
            <v>3603660</v>
          </cell>
          <cell r="B1981" t="str">
            <v>LORA</v>
          </cell>
          <cell r="C1981" t="str">
            <v>FRANCESCO</v>
          </cell>
          <cell r="D1981" t="str">
            <v>A.P.D. VALDAGNO</v>
          </cell>
          <cell r="E1981">
            <v>0</v>
          </cell>
          <cell r="F1981">
            <v>1997</v>
          </cell>
          <cell r="G1981">
            <v>0</v>
          </cell>
          <cell r="H1981" t="str">
            <v>SM</v>
          </cell>
          <cell r="I1981" t="str">
            <v>00135</v>
          </cell>
          <cell r="J1981" t="str">
            <v>03603660</v>
          </cell>
        </row>
        <row r="1982">
          <cell r="A1982">
            <v>3603351</v>
          </cell>
          <cell r="B1982" t="str">
            <v>LOVATIN</v>
          </cell>
          <cell r="C1982" t="str">
            <v>GIANMARCO</v>
          </cell>
          <cell r="D1982" t="str">
            <v>ATLETICA VALCHIAMPO</v>
          </cell>
          <cell r="E1982">
            <v>0</v>
          </cell>
          <cell r="F1982">
            <v>1989</v>
          </cell>
          <cell r="G1982">
            <v>0</v>
          </cell>
          <cell r="H1982" t="str">
            <v>SM</v>
          </cell>
          <cell r="I1982" t="str">
            <v>00140</v>
          </cell>
          <cell r="J1982" t="str">
            <v>03603351</v>
          </cell>
        </row>
        <row r="1983">
          <cell r="A1983">
            <v>3606721</v>
          </cell>
          <cell r="B1983" t="str">
            <v>LOVATO</v>
          </cell>
          <cell r="C1983" t="str">
            <v>STEFANO</v>
          </cell>
          <cell r="D1983" t="str">
            <v>ATLETICA VALCHIAMPO</v>
          </cell>
          <cell r="E1983">
            <v>0</v>
          </cell>
          <cell r="F1983">
            <v>1991</v>
          </cell>
          <cell r="G1983">
            <v>0</v>
          </cell>
          <cell r="H1983" t="str">
            <v>SM</v>
          </cell>
          <cell r="I1983" t="str">
            <v>00140</v>
          </cell>
          <cell r="J1983" t="str">
            <v>03606721</v>
          </cell>
        </row>
        <row r="1984">
          <cell r="A1984">
            <v>3607417</v>
          </cell>
          <cell r="B1984" t="str">
            <v>MARCHETTO</v>
          </cell>
          <cell r="C1984" t="str">
            <v>DANIELE</v>
          </cell>
          <cell r="D1984" t="str">
            <v>ATLETICA VALCHIAMPO</v>
          </cell>
          <cell r="E1984">
            <v>0</v>
          </cell>
          <cell r="F1984">
            <v>1994</v>
          </cell>
          <cell r="G1984">
            <v>0</v>
          </cell>
          <cell r="H1984" t="str">
            <v>SM</v>
          </cell>
          <cell r="I1984" t="str">
            <v>00140</v>
          </cell>
          <cell r="J1984" t="str">
            <v>03607417</v>
          </cell>
        </row>
        <row r="1985">
          <cell r="A1985">
            <v>3602249</v>
          </cell>
          <cell r="B1985" t="str">
            <v>MARCHETTO</v>
          </cell>
          <cell r="C1985" t="str">
            <v>GIULIO</v>
          </cell>
          <cell r="D1985" t="str">
            <v>ATLETICA UNION CREAZZO A.S.D.</v>
          </cell>
          <cell r="E1985">
            <v>0</v>
          </cell>
          <cell r="F1985">
            <v>1995</v>
          </cell>
          <cell r="G1985">
            <v>0</v>
          </cell>
          <cell r="H1985" t="str">
            <v>SM</v>
          </cell>
          <cell r="I1985" t="str">
            <v>00101</v>
          </cell>
          <cell r="J1985" t="str">
            <v>03602249</v>
          </cell>
        </row>
        <row r="1986">
          <cell r="A1986">
            <v>3606622</v>
          </cell>
          <cell r="B1986" t="str">
            <v>MARON</v>
          </cell>
          <cell r="C1986" t="str">
            <v>DIEGO</v>
          </cell>
          <cell r="D1986" t="str">
            <v>RISORGIVE</v>
          </cell>
          <cell r="E1986">
            <v>0</v>
          </cell>
          <cell r="F1986">
            <v>1984</v>
          </cell>
          <cell r="G1986">
            <v>0</v>
          </cell>
          <cell r="H1986" t="str">
            <v>SM</v>
          </cell>
          <cell r="I1986" t="str">
            <v>00031</v>
          </cell>
          <cell r="J1986" t="str">
            <v>03606622</v>
          </cell>
        </row>
        <row r="1987">
          <cell r="A1987">
            <v>3606995</v>
          </cell>
          <cell r="B1987" t="str">
            <v>MASIERO</v>
          </cell>
          <cell r="C1987" t="str">
            <v>MATTIA GIOVANNI</v>
          </cell>
          <cell r="D1987" t="str">
            <v>ATLETICA ARZIGNANO</v>
          </cell>
          <cell r="E1987">
            <v>0</v>
          </cell>
          <cell r="F1987">
            <v>1986</v>
          </cell>
          <cell r="G1987">
            <v>0</v>
          </cell>
          <cell r="H1987" t="str">
            <v>SM</v>
          </cell>
          <cell r="I1987" t="str">
            <v>00131</v>
          </cell>
          <cell r="J1987" t="str">
            <v>03606995</v>
          </cell>
        </row>
        <row r="1988">
          <cell r="A1988">
            <v>3603308</v>
          </cell>
          <cell r="B1988" t="str">
            <v>MASINA</v>
          </cell>
          <cell r="C1988" t="str">
            <v>PAOLO</v>
          </cell>
          <cell r="D1988" t="str">
            <v>ATLETICA VALCHIAMPO</v>
          </cell>
          <cell r="E1988">
            <v>0</v>
          </cell>
          <cell r="F1988">
            <v>1984</v>
          </cell>
          <cell r="G1988">
            <v>0</v>
          </cell>
          <cell r="H1988" t="str">
            <v>SM</v>
          </cell>
          <cell r="I1988" t="str">
            <v>00140</v>
          </cell>
          <cell r="J1988" t="str">
            <v>03603308</v>
          </cell>
        </row>
        <row r="1989">
          <cell r="A1989">
            <v>3603215</v>
          </cell>
          <cell r="B1989" t="str">
            <v>MASSIGNAN</v>
          </cell>
          <cell r="C1989" t="str">
            <v>ENRICO MARIO</v>
          </cell>
          <cell r="D1989" t="str">
            <v>ATLETICA TRISSINO</v>
          </cell>
          <cell r="E1989">
            <v>0</v>
          </cell>
          <cell r="F1989">
            <v>1986</v>
          </cell>
          <cell r="G1989">
            <v>0</v>
          </cell>
          <cell r="H1989" t="str">
            <v>SM</v>
          </cell>
          <cell r="I1989" t="str">
            <v>00230</v>
          </cell>
          <cell r="J1989" t="str">
            <v>03603215</v>
          </cell>
        </row>
        <row r="1990">
          <cell r="A1990">
            <v>3605843</v>
          </cell>
          <cell r="B1990" t="str">
            <v>MASTRAGOSTINO</v>
          </cell>
          <cell r="C1990" t="str">
            <v>FABIO</v>
          </cell>
          <cell r="D1990" t="str">
            <v>POLISPORTIVA DUEVILLE</v>
          </cell>
          <cell r="E1990">
            <v>0</v>
          </cell>
          <cell r="F1990">
            <v>1986</v>
          </cell>
          <cell r="G1990">
            <v>0</v>
          </cell>
          <cell r="H1990" t="str">
            <v>SM</v>
          </cell>
          <cell r="I1990" t="str">
            <v>00112</v>
          </cell>
          <cell r="J1990" t="str">
            <v>03605843</v>
          </cell>
        </row>
        <row r="1991">
          <cell r="A1991">
            <v>3603108</v>
          </cell>
          <cell r="B1991" t="str">
            <v>MASTROTTO</v>
          </cell>
          <cell r="C1991" t="str">
            <v>NICOLA</v>
          </cell>
          <cell r="D1991" t="str">
            <v>ATLETICA ARZIGNANO</v>
          </cell>
          <cell r="E1991">
            <v>0</v>
          </cell>
          <cell r="F1991">
            <v>1986</v>
          </cell>
          <cell r="G1991">
            <v>0</v>
          </cell>
          <cell r="H1991" t="str">
            <v>SM</v>
          </cell>
          <cell r="I1991" t="str">
            <v>00131</v>
          </cell>
          <cell r="J1991" t="str">
            <v>03603108</v>
          </cell>
        </row>
        <row r="1992">
          <cell r="A1992">
            <v>3603401</v>
          </cell>
          <cell r="B1992" t="str">
            <v>MASTROTTO</v>
          </cell>
          <cell r="C1992" t="str">
            <v>ROBERTO</v>
          </cell>
          <cell r="D1992" t="str">
            <v>ATLETICA VALCHIAMPO</v>
          </cell>
          <cell r="E1992">
            <v>0</v>
          </cell>
          <cell r="F1992">
            <v>1987</v>
          </cell>
          <cell r="G1992">
            <v>0</v>
          </cell>
          <cell r="H1992" t="str">
            <v>SM</v>
          </cell>
          <cell r="I1992" t="str">
            <v>00140</v>
          </cell>
          <cell r="J1992" t="str">
            <v>03603401</v>
          </cell>
        </row>
        <row r="1993">
          <cell r="A1993">
            <v>3603237</v>
          </cell>
          <cell r="B1993" t="str">
            <v>MEGGIOLARO</v>
          </cell>
          <cell r="C1993" t="str">
            <v>FILIPPO</v>
          </cell>
          <cell r="D1993" t="str">
            <v>ATLETICA TRISSINO</v>
          </cell>
          <cell r="E1993">
            <v>0</v>
          </cell>
          <cell r="F1993">
            <v>1998</v>
          </cell>
          <cell r="G1993">
            <v>0</v>
          </cell>
          <cell r="H1993" t="str">
            <v>SM</v>
          </cell>
          <cell r="I1993" t="str">
            <v>00230</v>
          </cell>
          <cell r="J1993" t="str">
            <v>03603237</v>
          </cell>
        </row>
        <row r="1994">
          <cell r="A1994">
            <v>3607235</v>
          </cell>
          <cell r="B1994" t="str">
            <v>MENEGHINI</v>
          </cell>
          <cell r="C1994" t="str">
            <v>DARIO</v>
          </cell>
          <cell r="D1994" t="str">
            <v>ATLETICA UNION CREAZZO A.S.D.</v>
          </cell>
          <cell r="E1994">
            <v>0</v>
          </cell>
          <cell r="F1994">
            <v>1986</v>
          </cell>
          <cell r="G1994">
            <v>0</v>
          </cell>
          <cell r="H1994" t="str">
            <v>SM</v>
          </cell>
          <cell r="I1994" t="str">
            <v>00101</v>
          </cell>
          <cell r="J1994" t="str">
            <v>03607235</v>
          </cell>
        </row>
        <row r="1995">
          <cell r="A1995">
            <v>3602864</v>
          </cell>
          <cell r="B1995" t="str">
            <v>MINOUGOU</v>
          </cell>
          <cell r="C1995" t="str">
            <v>CHEICK H TIDJANE</v>
          </cell>
          <cell r="D1995" t="str">
            <v>ATLETICA ARZIGNANO</v>
          </cell>
          <cell r="E1995">
            <v>0</v>
          </cell>
          <cell r="F1995">
            <v>1993</v>
          </cell>
          <cell r="G1995">
            <v>0</v>
          </cell>
          <cell r="H1995" t="str">
            <v>SM</v>
          </cell>
          <cell r="I1995" t="str">
            <v>00131</v>
          </cell>
          <cell r="J1995" t="str">
            <v>03602864</v>
          </cell>
        </row>
        <row r="1996">
          <cell r="A1996">
            <v>3603894</v>
          </cell>
          <cell r="B1996" t="str">
            <v>MIOLA</v>
          </cell>
          <cell r="C1996" t="str">
            <v>NICOLO'</v>
          </cell>
          <cell r="D1996" t="str">
            <v>ATLETICA CALDOGNO '93</v>
          </cell>
          <cell r="E1996">
            <v>0</v>
          </cell>
          <cell r="F1996">
            <v>1993</v>
          </cell>
          <cell r="G1996">
            <v>0</v>
          </cell>
          <cell r="H1996" t="str">
            <v>SM</v>
          </cell>
          <cell r="I1996" t="str">
            <v>00129</v>
          </cell>
          <cell r="J1996" t="str">
            <v>03603894</v>
          </cell>
        </row>
        <row r="1997">
          <cell r="A1997">
            <v>3602583</v>
          </cell>
          <cell r="B1997" t="str">
            <v>MIOTELLO</v>
          </cell>
          <cell r="C1997" t="str">
            <v>ALBERTO</v>
          </cell>
          <cell r="D1997" t="str">
            <v>C.S.I. TEZZE SUL BRENTA</v>
          </cell>
          <cell r="E1997">
            <v>0</v>
          </cell>
          <cell r="F1997">
            <v>1985</v>
          </cell>
          <cell r="G1997">
            <v>0</v>
          </cell>
          <cell r="H1997" t="str">
            <v>SM</v>
          </cell>
          <cell r="I1997" t="str">
            <v>00134</v>
          </cell>
          <cell r="J1997" t="str">
            <v>03602583</v>
          </cell>
        </row>
        <row r="1998">
          <cell r="A1998">
            <v>3603763</v>
          </cell>
          <cell r="B1998" t="str">
            <v>MIZZON</v>
          </cell>
          <cell r="C1998" t="str">
            <v>ALESSANDRO</v>
          </cell>
          <cell r="D1998" t="str">
            <v>G.S. LEONICENA</v>
          </cell>
          <cell r="E1998">
            <v>0</v>
          </cell>
          <cell r="F1998">
            <v>1991</v>
          </cell>
          <cell r="G1998">
            <v>0</v>
          </cell>
          <cell r="H1998" t="str">
            <v>SM</v>
          </cell>
          <cell r="I1998" t="str">
            <v>00136</v>
          </cell>
          <cell r="J1998" t="str">
            <v>03603763</v>
          </cell>
        </row>
        <row r="1999">
          <cell r="A1999">
            <v>3603808</v>
          </cell>
          <cell r="B1999" t="str">
            <v>MIZZON</v>
          </cell>
          <cell r="C1999" t="str">
            <v>STEFANO</v>
          </cell>
          <cell r="D1999" t="str">
            <v>G.S. LEONICENA</v>
          </cell>
          <cell r="E1999">
            <v>0</v>
          </cell>
          <cell r="F1999">
            <v>1994</v>
          </cell>
          <cell r="G1999">
            <v>0</v>
          </cell>
          <cell r="H1999" t="str">
            <v>SM</v>
          </cell>
          <cell r="I1999" t="str">
            <v>00136</v>
          </cell>
          <cell r="J1999" t="str">
            <v>03603808</v>
          </cell>
        </row>
        <row r="2000">
          <cell r="A2000">
            <v>3604246</v>
          </cell>
          <cell r="B2000" t="str">
            <v>MULLAH</v>
          </cell>
          <cell r="C2000" t="str">
            <v>NAHED</v>
          </cell>
          <cell r="D2000" t="str">
            <v>CSI ATLETICA COLLI BERICI A.S.D.</v>
          </cell>
          <cell r="E2000">
            <v>0</v>
          </cell>
          <cell r="F2000">
            <v>1998</v>
          </cell>
          <cell r="G2000">
            <v>0</v>
          </cell>
          <cell r="H2000" t="str">
            <v>SM</v>
          </cell>
          <cell r="I2000" t="str">
            <v>00070</v>
          </cell>
          <cell r="J2000" t="str">
            <v>03604246</v>
          </cell>
        </row>
        <row r="2001">
          <cell r="A2001">
            <v>3604247</v>
          </cell>
          <cell r="B2001" t="str">
            <v>MULLAH</v>
          </cell>
          <cell r="C2001" t="str">
            <v>REDOY</v>
          </cell>
          <cell r="D2001" t="str">
            <v>CSI ATLETICA COLLI BERICI A.S.D.</v>
          </cell>
          <cell r="E2001">
            <v>0</v>
          </cell>
          <cell r="F2001">
            <v>1997</v>
          </cell>
          <cell r="G2001">
            <v>0</v>
          </cell>
          <cell r="H2001" t="str">
            <v>SM</v>
          </cell>
          <cell r="I2001" t="str">
            <v>00070</v>
          </cell>
          <cell r="J2001" t="str">
            <v>03604247</v>
          </cell>
        </row>
        <row r="2002">
          <cell r="A2002">
            <v>3603907</v>
          </cell>
          <cell r="B2002" t="str">
            <v>PALENTINI</v>
          </cell>
          <cell r="C2002" t="str">
            <v>ALBERTO</v>
          </cell>
          <cell r="D2002" t="str">
            <v>ATLETICA CALDOGNO '93</v>
          </cell>
          <cell r="E2002">
            <v>0</v>
          </cell>
          <cell r="F2002">
            <v>1988</v>
          </cell>
          <cell r="G2002">
            <v>0</v>
          </cell>
          <cell r="H2002" t="str">
            <v>SM</v>
          </cell>
          <cell r="I2002" t="str">
            <v>00129</v>
          </cell>
          <cell r="J2002" t="str">
            <v>03603907</v>
          </cell>
        </row>
        <row r="2003">
          <cell r="A2003">
            <v>3605213</v>
          </cell>
          <cell r="B2003" t="str">
            <v>PATRICHI</v>
          </cell>
          <cell r="C2003" t="str">
            <v>COSMIN VLADUT</v>
          </cell>
          <cell r="D2003" t="str">
            <v>CSI ATLETICA COLLI BERICI A.S.D.</v>
          </cell>
          <cell r="E2003">
            <v>0</v>
          </cell>
          <cell r="F2003">
            <v>1996</v>
          </cell>
          <cell r="G2003">
            <v>0</v>
          </cell>
          <cell r="H2003" t="str">
            <v>SM</v>
          </cell>
          <cell r="I2003" t="str">
            <v>00070</v>
          </cell>
          <cell r="J2003" t="str">
            <v>03605213</v>
          </cell>
        </row>
        <row r="2004">
          <cell r="A2004">
            <v>3600716</v>
          </cell>
          <cell r="B2004" t="str">
            <v>PELLANDA</v>
          </cell>
          <cell r="C2004" t="str">
            <v>MARCO</v>
          </cell>
          <cell r="D2004" t="str">
            <v>C.S.I. TEZZE SUL BRENTA</v>
          </cell>
          <cell r="E2004">
            <v>0</v>
          </cell>
          <cell r="F2004">
            <v>1996</v>
          </cell>
          <cell r="G2004">
            <v>0</v>
          </cell>
          <cell r="H2004" t="str">
            <v>SM</v>
          </cell>
          <cell r="I2004" t="str">
            <v>00134</v>
          </cell>
          <cell r="J2004" t="str">
            <v>03600716</v>
          </cell>
        </row>
        <row r="2005">
          <cell r="A2005">
            <v>3603363</v>
          </cell>
          <cell r="B2005" t="str">
            <v>PELLIZZARI</v>
          </cell>
          <cell r="C2005" t="str">
            <v>PAOLO</v>
          </cell>
          <cell r="D2005" t="str">
            <v>ATLETICA VALCHIAMPO</v>
          </cell>
          <cell r="E2005">
            <v>0</v>
          </cell>
          <cell r="F2005">
            <v>1994</v>
          </cell>
          <cell r="G2005">
            <v>0</v>
          </cell>
          <cell r="H2005" t="str">
            <v>SM</v>
          </cell>
          <cell r="I2005" t="str">
            <v>00140</v>
          </cell>
          <cell r="J2005" t="str">
            <v>03603363</v>
          </cell>
        </row>
        <row r="2006">
          <cell r="A2006">
            <v>3603239</v>
          </cell>
          <cell r="B2006" t="str">
            <v>PELLIZZARO</v>
          </cell>
          <cell r="C2006" t="str">
            <v>FABIO</v>
          </cell>
          <cell r="D2006" t="str">
            <v>ATLETICA TRISSINO</v>
          </cell>
          <cell r="E2006">
            <v>0</v>
          </cell>
          <cell r="F2006">
            <v>1997</v>
          </cell>
          <cell r="G2006">
            <v>0</v>
          </cell>
          <cell r="H2006" t="str">
            <v>SM</v>
          </cell>
          <cell r="I2006" t="str">
            <v>00230</v>
          </cell>
          <cell r="J2006" t="str">
            <v>03603239</v>
          </cell>
        </row>
        <row r="2007">
          <cell r="A2007">
            <v>3607384</v>
          </cell>
          <cell r="B2007" t="str">
            <v>PERBELLINI</v>
          </cell>
          <cell r="C2007" t="str">
            <v>PIETRO</v>
          </cell>
          <cell r="D2007" t="str">
            <v>ATLETICA UNION CREAZZO A.S.D.</v>
          </cell>
          <cell r="E2007">
            <v>0</v>
          </cell>
          <cell r="F2007">
            <v>1984</v>
          </cell>
          <cell r="G2007">
            <v>0</v>
          </cell>
          <cell r="H2007" t="str">
            <v>SM</v>
          </cell>
          <cell r="I2007" t="str">
            <v>00101</v>
          </cell>
          <cell r="J2007" t="str">
            <v>03607384</v>
          </cell>
        </row>
        <row r="2008">
          <cell r="A2008">
            <v>3604525</v>
          </cell>
          <cell r="B2008" t="str">
            <v>PERTEGATO</v>
          </cell>
          <cell r="C2008" t="str">
            <v>CHRISTIAN</v>
          </cell>
          <cell r="D2008" t="str">
            <v>AMICI DELL'ATLETICA VICENZA</v>
          </cell>
          <cell r="E2008">
            <v>0</v>
          </cell>
          <cell r="F2008">
            <v>1993</v>
          </cell>
          <cell r="G2008">
            <v>0</v>
          </cell>
          <cell r="H2008" t="str">
            <v>SM</v>
          </cell>
          <cell r="I2008" t="str">
            <v>00265</v>
          </cell>
          <cell r="J2008" t="str">
            <v>03604525</v>
          </cell>
        </row>
        <row r="2009">
          <cell r="A2009">
            <v>3603492</v>
          </cell>
          <cell r="B2009" t="str">
            <v>PETTINA'</v>
          </cell>
          <cell r="C2009" t="str">
            <v>MANUEL</v>
          </cell>
          <cell r="D2009" t="str">
            <v>A.A. ATLETICA MALO</v>
          </cell>
          <cell r="E2009">
            <v>0</v>
          </cell>
          <cell r="F2009">
            <v>1997</v>
          </cell>
          <cell r="G2009">
            <v>0</v>
          </cell>
          <cell r="H2009" t="str">
            <v>SM</v>
          </cell>
          <cell r="I2009" t="str">
            <v>00132</v>
          </cell>
          <cell r="J2009" t="str">
            <v>03603492</v>
          </cell>
        </row>
        <row r="2010">
          <cell r="A2010">
            <v>3605781</v>
          </cell>
          <cell r="B2010" t="str">
            <v>PIAZZA</v>
          </cell>
          <cell r="C2010" t="str">
            <v>ALESSANDRO</v>
          </cell>
          <cell r="D2010" t="str">
            <v>CSI ATLETICA COLLI BERICI A.S.D.</v>
          </cell>
          <cell r="E2010">
            <v>0</v>
          </cell>
          <cell r="F2010">
            <v>1997</v>
          </cell>
          <cell r="G2010">
            <v>0</v>
          </cell>
          <cell r="H2010" t="str">
            <v>SM</v>
          </cell>
          <cell r="I2010" t="str">
            <v>00070</v>
          </cell>
          <cell r="J2010" t="str">
            <v>03605781</v>
          </cell>
        </row>
        <row r="2011">
          <cell r="A2011">
            <v>3603989</v>
          </cell>
          <cell r="B2011" t="str">
            <v>PIEROPAN</v>
          </cell>
          <cell r="C2011" t="str">
            <v>RICCARDO</v>
          </cell>
          <cell r="D2011" t="str">
            <v>POLISPORTIVA DUEVILLE</v>
          </cell>
          <cell r="E2011">
            <v>0</v>
          </cell>
          <cell r="F2011">
            <v>1994</v>
          </cell>
          <cell r="G2011">
            <v>0</v>
          </cell>
          <cell r="H2011" t="str">
            <v>SM</v>
          </cell>
          <cell r="I2011" t="str">
            <v>00112</v>
          </cell>
          <cell r="J2011" t="str">
            <v>03603989</v>
          </cell>
        </row>
        <row r="2012">
          <cell r="A2012">
            <v>3605849</v>
          </cell>
          <cell r="B2012" t="str">
            <v>PILLAN</v>
          </cell>
          <cell r="C2012" t="str">
            <v>NICOLA</v>
          </cell>
          <cell r="D2012" t="str">
            <v>POLISPORTIVA DUEVILLE</v>
          </cell>
          <cell r="E2012">
            <v>0</v>
          </cell>
          <cell r="F2012">
            <v>1987</v>
          </cell>
          <cell r="G2012">
            <v>0</v>
          </cell>
          <cell r="H2012" t="str">
            <v>SM</v>
          </cell>
          <cell r="I2012" t="str">
            <v>00112</v>
          </cell>
          <cell r="J2012" t="str">
            <v>03605849</v>
          </cell>
        </row>
        <row r="2013">
          <cell r="A2013">
            <v>3602405</v>
          </cell>
          <cell r="B2013" t="str">
            <v>PISANELLO</v>
          </cell>
          <cell r="C2013" t="str">
            <v>LORENZO</v>
          </cell>
          <cell r="D2013" t="str">
            <v>RISORGIVE</v>
          </cell>
          <cell r="E2013">
            <v>0</v>
          </cell>
          <cell r="F2013">
            <v>1994</v>
          </cell>
          <cell r="G2013">
            <v>0</v>
          </cell>
          <cell r="H2013" t="str">
            <v>SM</v>
          </cell>
          <cell r="I2013" t="str">
            <v>00031</v>
          </cell>
          <cell r="J2013" t="str">
            <v>03602405</v>
          </cell>
        </row>
        <row r="2014">
          <cell r="A2014">
            <v>3604813</v>
          </cell>
          <cell r="B2014" t="str">
            <v>PISARI</v>
          </cell>
          <cell r="C2014" t="str">
            <v>VLAD</v>
          </cell>
          <cell r="D2014" t="str">
            <v>A.S.D. VALLI DEL PASUBIO</v>
          </cell>
          <cell r="E2014">
            <v>0</v>
          </cell>
          <cell r="F2014">
            <v>1998</v>
          </cell>
          <cell r="G2014">
            <v>0</v>
          </cell>
          <cell r="H2014" t="str">
            <v>SM</v>
          </cell>
          <cell r="I2014" t="str">
            <v>00073</v>
          </cell>
          <cell r="J2014" t="str">
            <v>03604813</v>
          </cell>
        </row>
        <row r="2015">
          <cell r="A2015">
            <v>3602636</v>
          </cell>
          <cell r="B2015" t="str">
            <v>POMOSHNIKOV</v>
          </cell>
          <cell r="C2015" t="str">
            <v>SERGEI</v>
          </cell>
          <cell r="D2015" t="str">
            <v>A.S.D. VALLI DEL PASUBIO</v>
          </cell>
          <cell r="E2015">
            <v>0</v>
          </cell>
          <cell r="F2015">
            <v>1990</v>
          </cell>
          <cell r="G2015">
            <v>0</v>
          </cell>
          <cell r="H2015" t="str">
            <v>SM</v>
          </cell>
          <cell r="I2015" t="str">
            <v>00073</v>
          </cell>
          <cell r="J2015" t="str">
            <v>03602636</v>
          </cell>
        </row>
        <row r="2016">
          <cell r="A2016">
            <v>3603465</v>
          </cell>
          <cell r="B2016" t="str">
            <v>PORRA</v>
          </cell>
          <cell r="C2016" t="str">
            <v>DANIELE</v>
          </cell>
          <cell r="D2016" t="str">
            <v>A.A. ATLETICA MALO</v>
          </cell>
          <cell r="E2016">
            <v>0</v>
          </cell>
          <cell r="F2016">
            <v>1994</v>
          </cell>
          <cell r="G2016">
            <v>0</v>
          </cell>
          <cell r="H2016" t="str">
            <v>SM</v>
          </cell>
          <cell r="I2016" t="str">
            <v>00132</v>
          </cell>
          <cell r="J2016" t="str">
            <v>03603465</v>
          </cell>
        </row>
        <row r="2017">
          <cell r="A2017">
            <v>3603184</v>
          </cell>
          <cell r="B2017" t="str">
            <v>POZZER</v>
          </cell>
          <cell r="C2017" t="str">
            <v>FEDERICO</v>
          </cell>
          <cell r="D2017" t="str">
            <v>A.S.D. VALLI DEL PASUBIO</v>
          </cell>
          <cell r="E2017">
            <v>0</v>
          </cell>
          <cell r="F2017">
            <v>1995</v>
          </cell>
          <cell r="G2017">
            <v>0</v>
          </cell>
          <cell r="H2017" t="str">
            <v>SM</v>
          </cell>
          <cell r="I2017" t="str">
            <v>00073</v>
          </cell>
          <cell r="J2017" t="str">
            <v>03603184</v>
          </cell>
        </row>
        <row r="2018">
          <cell r="A2018">
            <v>3603368</v>
          </cell>
          <cell r="B2018" t="str">
            <v>PRESA</v>
          </cell>
          <cell r="C2018" t="str">
            <v>DAMIANO</v>
          </cell>
          <cell r="D2018" t="str">
            <v>ATLETICA VALCHIAMPO</v>
          </cell>
          <cell r="E2018">
            <v>0</v>
          </cell>
          <cell r="F2018">
            <v>1995</v>
          </cell>
          <cell r="G2018">
            <v>0</v>
          </cell>
          <cell r="H2018" t="str">
            <v>SM</v>
          </cell>
          <cell r="I2018" t="str">
            <v>00140</v>
          </cell>
          <cell r="J2018" t="str">
            <v>03603368</v>
          </cell>
        </row>
        <row r="2019">
          <cell r="A2019">
            <v>3603370</v>
          </cell>
          <cell r="B2019" t="str">
            <v>PRESA</v>
          </cell>
          <cell r="C2019" t="str">
            <v>FEDERICO</v>
          </cell>
          <cell r="D2019" t="str">
            <v>ATLETICA VALCHIAMPO</v>
          </cell>
          <cell r="E2019">
            <v>0</v>
          </cell>
          <cell r="F2019">
            <v>1998</v>
          </cell>
          <cell r="G2019">
            <v>0</v>
          </cell>
          <cell r="H2019" t="str">
            <v>SM</v>
          </cell>
          <cell r="I2019" t="str">
            <v>00140</v>
          </cell>
          <cell r="J2019" t="str">
            <v>03603370</v>
          </cell>
        </row>
        <row r="2020">
          <cell r="A2020">
            <v>3603090</v>
          </cell>
          <cell r="B2020" t="str">
            <v>QUARTEY KOFFI</v>
          </cell>
          <cell r="C2020" t="str">
            <v>SHADRACK</v>
          </cell>
          <cell r="D2020" t="str">
            <v>ATLETICA ARZIGNANO</v>
          </cell>
          <cell r="E2020">
            <v>0</v>
          </cell>
          <cell r="F2020">
            <v>1993</v>
          </cell>
          <cell r="G2020">
            <v>0</v>
          </cell>
          <cell r="H2020" t="str">
            <v>SM</v>
          </cell>
          <cell r="I2020" t="str">
            <v>00131</v>
          </cell>
          <cell r="J2020" t="str">
            <v>03603090</v>
          </cell>
        </row>
        <row r="2021">
          <cell r="A2021">
            <v>3602774</v>
          </cell>
          <cell r="B2021" t="str">
            <v>RAMON</v>
          </cell>
          <cell r="C2021" t="str">
            <v>ANDREA</v>
          </cell>
          <cell r="D2021" t="str">
            <v>C.S.I. TEZZE SUL BRENTA</v>
          </cell>
          <cell r="E2021">
            <v>0</v>
          </cell>
          <cell r="F2021">
            <v>1997</v>
          </cell>
          <cell r="G2021">
            <v>0</v>
          </cell>
          <cell r="H2021" t="str">
            <v>SM</v>
          </cell>
          <cell r="I2021" t="str">
            <v>00134</v>
          </cell>
          <cell r="J2021" t="str">
            <v>03602774</v>
          </cell>
        </row>
        <row r="2022">
          <cell r="A2022">
            <v>3602564</v>
          </cell>
          <cell r="B2022" t="str">
            <v>RAMPAZZO</v>
          </cell>
          <cell r="C2022" t="str">
            <v>LUCA</v>
          </cell>
          <cell r="D2022" t="str">
            <v>ATLETICA UNION CREAZZO A.S.D.</v>
          </cell>
          <cell r="E2022">
            <v>0</v>
          </cell>
          <cell r="F2022">
            <v>1995</v>
          </cell>
          <cell r="G2022">
            <v>0</v>
          </cell>
          <cell r="H2022" t="str">
            <v>SM</v>
          </cell>
          <cell r="I2022" t="str">
            <v>00101</v>
          </cell>
          <cell r="J2022" t="str">
            <v>03602564</v>
          </cell>
        </row>
        <row r="2023">
          <cell r="A2023">
            <v>3603372</v>
          </cell>
          <cell r="B2023" t="str">
            <v>RANCAN</v>
          </cell>
          <cell r="C2023" t="str">
            <v>MICHELE</v>
          </cell>
          <cell r="D2023" t="str">
            <v>ATLETICA VALCHIAMPO</v>
          </cell>
          <cell r="E2023">
            <v>0</v>
          </cell>
          <cell r="F2023">
            <v>1998</v>
          </cell>
          <cell r="G2023">
            <v>0</v>
          </cell>
          <cell r="H2023" t="str">
            <v>SM</v>
          </cell>
          <cell r="I2023" t="str">
            <v>00140</v>
          </cell>
          <cell r="J2023" t="str">
            <v>03603372</v>
          </cell>
        </row>
        <row r="2024">
          <cell r="A2024">
            <v>3603374</v>
          </cell>
          <cell r="B2024" t="str">
            <v>RANIERO</v>
          </cell>
          <cell r="C2024" t="str">
            <v>DAMIANO</v>
          </cell>
          <cell r="D2024" t="str">
            <v>ATLETICA VALCHIAMPO</v>
          </cell>
          <cell r="E2024">
            <v>0</v>
          </cell>
          <cell r="F2024">
            <v>1995</v>
          </cell>
          <cell r="G2024">
            <v>0</v>
          </cell>
          <cell r="H2024" t="str">
            <v>SM</v>
          </cell>
          <cell r="I2024" t="str">
            <v>00140</v>
          </cell>
          <cell r="J2024" t="str">
            <v>03603374</v>
          </cell>
        </row>
        <row r="2025">
          <cell r="A2025">
            <v>3602532</v>
          </cell>
          <cell r="B2025" t="str">
            <v>RANIERO</v>
          </cell>
          <cell r="C2025" t="str">
            <v>MARCO</v>
          </cell>
          <cell r="D2025" t="str">
            <v>ATLETICA UNION CREAZZO A.S.D.</v>
          </cell>
          <cell r="E2025">
            <v>0</v>
          </cell>
          <cell r="F2025">
            <v>1984</v>
          </cell>
          <cell r="G2025">
            <v>0</v>
          </cell>
          <cell r="H2025" t="str">
            <v>SM</v>
          </cell>
          <cell r="I2025" t="str">
            <v>00101</v>
          </cell>
          <cell r="J2025" t="str">
            <v>03602532</v>
          </cell>
        </row>
        <row r="2026">
          <cell r="A2026">
            <v>3603469</v>
          </cell>
          <cell r="B2026" t="str">
            <v>REGAZZINI</v>
          </cell>
          <cell r="C2026" t="str">
            <v>MICHELE</v>
          </cell>
          <cell r="D2026" t="str">
            <v>A.A. ATLETICA MALO</v>
          </cell>
          <cell r="E2026">
            <v>0</v>
          </cell>
          <cell r="F2026">
            <v>1991</v>
          </cell>
          <cell r="G2026">
            <v>0</v>
          </cell>
          <cell r="H2026" t="str">
            <v>SM</v>
          </cell>
          <cell r="I2026" t="str">
            <v>00132</v>
          </cell>
          <cell r="J2026" t="str">
            <v>03603469</v>
          </cell>
        </row>
        <row r="2027">
          <cell r="A2027">
            <v>3604352</v>
          </cell>
          <cell r="B2027" t="str">
            <v>RENI</v>
          </cell>
          <cell r="C2027" t="str">
            <v>LUCA</v>
          </cell>
          <cell r="D2027" t="str">
            <v>A.S.D. VALLI DEL PASUBIO</v>
          </cell>
          <cell r="E2027">
            <v>0</v>
          </cell>
          <cell r="F2027">
            <v>1994</v>
          </cell>
          <cell r="G2027">
            <v>0</v>
          </cell>
          <cell r="H2027" t="str">
            <v>SM</v>
          </cell>
          <cell r="I2027" t="str">
            <v>00073</v>
          </cell>
          <cell r="J2027" t="str">
            <v>03604352</v>
          </cell>
        </row>
        <row r="2028">
          <cell r="A2028">
            <v>3604517</v>
          </cell>
          <cell r="B2028" t="str">
            <v>RIZZATO</v>
          </cell>
          <cell r="C2028" t="str">
            <v>LORENZO</v>
          </cell>
          <cell r="D2028" t="str">
            <v>POLISPORTIVA DUEVILLE</v>
          </cell>
          <cell r="E2028">
            <v>0</v>
          </cell>
          <cell r="F2028">
            <v>1997</v>
          </cell>
          <cell r="G2028">
            <v>0</v>
          </cell>
          <cell r="H2028" t="str">
            <v>SM</v>
          </cell>
          <cell r="I2028" t="str">
            <v>00112</v>
          </cell>
          <cell r="J2028" t="str">
            <v>03604517</v>
          </cell>
        </row>
        <row r="2029">
          <cell r="A2029">
            <v>3604507</v>
          </cell>
          <cell r="B2029" t="str">
            <v>RIZZOTTO</v>
          </cell>
          <cell r="C2029" t="str">
            <v>ANDREA</v>
          </cell>
          <cell r="D2029" t="str">
            <v>C.S.I. TEZZE SUL BRENTA</v>
          </cell>
          <cell r="E2029">
            <v>0</v>
          </cell>
          <cell r="F2029">
            <v>1997</v>
          </cell>
          <cell r="G2029">
            <v>0</v>
          </cell>
          <cell r="H2029" t="str">
            <v>SM</v>
          </cell>
          <cell r="I2029" t="str">
            <v>00134</v>
          </cell>
          <cell r="J2029" t="str">
            <v>03604507</v>
          </cell>
        </row>
        <row r="2030">
          <cell r="A2030">
            <v>3604164</v>
          </cell>
          <cell r="B2030" t="str">
            <v>RONZANI</v>
          </cell>
          <cell r="C2030" t="str">
            <v>FABIO</v>
          </cell>
          <cell r="D2030" t="str">
            <v>ATLETICA CALDOGNO '93</v>
          </cell>
          <cell r="E2030">
            <v>0</v>
          </cell>
          <cell r="F2030">
            <v>1993</v>
          </cell>
          <cell r="G2030">
            <v>0</v>
          </cell>
          <cell r="H2030" t="str">
            <v>SM</v>
          </cell>
          <cell r="I2030" t="str">
            <v>00129</v>
          </cell>
          <cell r="J2030" t="str">
            <v>03604164</v>
          </cell>
        </row>
        <row r="2031">
          <cell r="A2031">
            <v>3604069</v>
          </cell>
          <cell r="B2031" t="str">
            <v>ROSSI</v>
          </cell>
          <cell r="C2031" t="str">
            <v>ANDREA</v>
          </cell>
          <cell r="D2031" t="str">
            <v>RISORGIVE</v>
          </cell>
          <cell r="E2031">
            <v>0</v>
          </cell>
          <cell r="F2031">
            <v>1984</v>
          </cell>
          <cell r="G2031">
            <v>0</v>
          </cell>
          <cell r="H2031" t="str">
            <v>SM</v>
          </cell>
          <cell r="I2031" t="str">
            <v>00031</v>
          </cell>
          <cell r="J2031" t="str">
            <v>03604069</v>
          </cell>
        </row>
        <row r="2032">
          <cell r="A2032">
            <v>3603015</v>
          </cell>
          <cell r="B2032" t="str">
            <v>ROSSI</v>
          </cell>
          <cell r="C2032" t="str">
            <v>NICOLO'</v>
          </cell>
          <cell r="D2032" t="str">
            <v>ATLETICA ARZIGNANO</v>
          </cell>
          <cell r="E2032">
            <v>0</v>
          </cell>
          <cell r="F2032">
            <v>1984</v>
          </cell>
          <cell r="G2032">
            <v>0</v>
          </cell>
          <cell r="H2032" t="str">
            <v>SM</v>
          </cell>
          <cell r="I2032" t="str">
            <v>00131</v>
          </cell>
          <cell r="J2032" t="str">
            <v>03603015</v>
          </cell>
        </row>
        <row r="2033">
          <cell r="A2033">
            <v>3603918</v>
          </cell>
          <cell r="B2033" t="str">
            <v>SACCOZZA</v>
          </cell>
          <cell r="C2033" t="str">
            <v>GIANMATTIA</v>
          </cell>
          <cell r="D2033" t="str">
            <v>ATLETICA CALDOGNO '93</v>
          </cell>
          <cell r="E2033">
            <v>0</v>
          </cell>
          <cell r="F2033">
            <v>1987</v>
          </cell>
          <cell r="G2033">
            <v>0</v>
          </cell>
          <cell r="H2033" t="str">
            <v>SM</v>
          </cell>
          <cell r="I2033" t="str">
            <v>00129</v>
          </cell>
          <cell r="J2033" t="str">
            <v>03603918</v>
          </cell>
        </row>
        <row r="2034">
          <cell r="A2034">
            <v>3603297</v>
          </cell>
          <cell r="B2034" t="str">
            <v>SANTAGIULIANA</v>
          </cell>
          <cell r="C2034" t="str">
            <v>VITTORIO</v>
          </cell>
          <cell r="D2034" t="str">
            <v>A.P.D. VALDAGNO</v>
          </cell>
          <cell r="E2034">
            <v>0</v>
          </cell>
          <cell r="F2034">
            <v>1998</v>
          </cell>
          <cell r="G2034">
            <v>0</v>
          </cell>
          <cell r="H2034" t="str">
            <v>SM</v>
          </cell>
          <cell r="I2034" t="str">
            <v>00135</v>
          </cell>
          <cell r="J2034" t="str">
            <v>03603297</v>
          </cell>
        </row>
        <row r="2035">
          <cell r="A2035">
            <v>3602539</v>
          </cell>
          <cell r="B2035" t="str">
            <v>SARTORI</v>
          </cell>
          <cell r="C2035" t="str">
            <v>MIRCO</v>
          </cell>
          <cell r="D2035" t="str">
            <v>ATLETICA UNION CREAZZO A.S.D.</v>
          </cell>
          <cell r="E2035">
            <v>0</v>
          </cell>
          <cell r="F2035">
            <v>1996</v>
          </cell>
          <cell r="G2035">
            <v>0</v>
          </cell>
          <cell r="H2035" t="str">
            <v>SM</v>
          </cell>
          <cell r="I2035" t="str">
            <v>00101</v>
          </cell>
          <cell r="J2035" t="str">
            <v>03602539</v>
          </cell>
        </row>
        <row r="2036">
          <cell r="A2036">
            <v>3604071</v>
          </cell>
          <cell r="B2036" t="str">
            <v>SCACCO</v>
          </cell>
          <cell r="C2036" t="str">
            <v>MATTIA</v>
          </cell>
          <cell r="D2036" t="str">
            <v>RISORGIVE</v>
          </cell>
          <cell r="E2036">
            <v>0</v>
          </cell>
          <cell r="F2036">
            <v>1992</v>
          </cell>
          <cell r="G2036">
            <v>0</v>
          </cell>
          <cell r="H2036" t="str">
            <v>SM</v>
          </cell>
          <cell r="I2036" t="str">
            <v>00031</v>
          </cell>
          <cell r="J2036" t="str">
            <v>03604071</v>
          </cell>
        </row>
        <row r="2037">
          <cell r="A2037">
            <v>3605851</v>
          </cell>
          <cell r="B2037" t="str">
            <v>SCIACCHITANO</v>
          </cell>
          <cell r="C2037" t="str">
            <v>VITTORIO</v>
          </cell>
          <cell r="D2037" t="str">
            <v>POLISPORTIVA DUEVILLE</v>
          </cell>
          <cell r="E2037">
            <v>0</v>
          </cell>
          <cell r="F2037">
            <v>1998</v>
          </cell>
          <cell r="G2037">
            <v>0</v>
          </cell>
          <cell r="H2037" t="str">
            <v>SM</v>
          </cell>
          <cell r="I2037" t="str">
            <v>00112</v>
          </cell>
          <cell r="J2037" t="str">
            <v>03605851</v>
          </cell>
        </row>
        <row r="2038">
          <cell r="A2038">
            <v>3602541</v>
          </cell>
          <cell r="B2038" t="str">
            <v>SEGATO</v>
          </cell>
          <cell r="C2038" t="str">
            <v>GIOVANNI</v>
          </cell>
          <cell r="D2038" t="str">
            <v>ATLETICA UNION CREAZZO A.S.D.</v>
          </cell>
          <cell r="E2038">
            <v>0</v>
          </cell>
          <cell r="F2038">
            <v>1997</v>
          </cell>
          <cell r="G2038">
            <v>0</v>
          </cell>
          <cell r="H2038" t="str">
            <v>SM</v>
          </cell>
          <cell r="I2038" t="str">
            <v>00101</v>
          </cell>
          <cell r="J2038" t="str">
            <v>03602541</v>
          </cell>
        </row>
        <row r="2039">
          <cell r="A2039">
            <v>3602640</v>
          </cell>
          <cell r="B2039" t="str">
            <v>SIMIONATO</v>
          </cell>
          <cell r="C2039" t="str">
            <v>GIANGAETANO</v>
          </cell>
          <cell r="D2039" t="str">
            <v>A.S.D. VALLI DEL PASUBIO</v>
          </cell>
          <cell r="E2039">
            <v>0</v>
          </cell>
          <cell r="F2039">
            <v>1998</v>
          </cell>
          <cell r="G2039">
            <v>0</v>
          </cell>
          <cell r="H2039" t="str">
            <v>SM</v>
          </cell>
          <cell r="I2039" t="str">
            <v>00073</v>
          </cell>
          <cell r="J2039" t="str">
            <v>03602640</v>
          </cell>
        </row>
        <row r="2040">
          <cell r="A2040">
            <v>3604258</v>
          </cell>
          <cell r="B2040" t="str">
            <v>SINIGAGLIA</v>
          </cell>
          <cell r="C2040" t="str">
            <v>DAVIDE</v>
          </cell>
          <cell r="D2040" t="str">
            <v>CSI ATLETICA COLLI BERICI A.S.D.</v>
          </cell>
          <cell r="E2040">
            <v>0</v>
          </cell>
          <cell r="F2040">
            <v>1995</v>
          </cell>
          <cell r="G2040">
            <v>0</v>
          </cell>
          <cell r="H2040" t="str">
            <v>SM</v>
          </cell>
          <cell r="I2040" t="str">
            <v>00070</v>
          </cell>
          <cell r="J2040" t="str">
            <v>03604258</v>
          </cell>
        </row>
        <row r="2041">
          <cell r="A2041">
            <v>3603923</v>
          </cell>
          <cell r="B2041" t="str">
            <v>SLANZI</v>
          </cell>
          <cell r="C2041" t="str">
            <v>MARCO</v>
          </cell>
          <cell r="D2041" t="str">
            <v>ATLETICA CALDOGNO '93</v>
          </cell>
          <cell r="E2041">
            <v>0</v>
          </cell>
          <cell r="F2041">
            <v>1992</v>
          </cell>
          <cell r="G2041">
            <v>0</v>
          </cell>
          <cell r="H2041" t="str">
            <v>SM</v>
          </cell>
          <cell r="I2041" t="str">
            <v>00129</v>
          </cell>
          <cell r="J2041" t="str">
            <v>03603923</v>
          </cell>
        </row>
        <row r="2042">
          <cell r="A2042">
            <v>3605852</v>
          </cell>
          <cell r="B2042" t="str">
            <v>SORZATO</v>
          </cell>
          <cell r="C2042" t="str">
            <v>RAFFAELE</v>
          </cell>
          <cell r="D2042" t="str">
            <v>POLISPORTIVA DUEVILLE</v>
          </cell>
          <cell r="E2042">
            <v>0</v>
          </cell>
          <cell r="F2042">
            <v>1984</v>
          </cell>
          <cell r="G2042">
            <v>0</v>
          </cell>
          <cell r="H2042" t="str">
            <v>SM</v>
          </cell>
          <cell r="I2042" t="str">
            <v>00112</v>
          </cell>
          <cell r="J2042" t="str">
            <v>03605852</v>
          </cell>
        </row>
        <row r="2043">
          <cell r="A2043">
            <v>3602410</v>
          </cell>
          <cell r="B2043" t="str">
            <v>SPANEVELLO</v>
          </cell>
          <cell r="C2043" t="str">
            <v>SEBASTIANO</v>
          </cell>
          <cell r="D2043" t="str">
            <v>RISORGIVE</v>
          </cell>
          <cell r="E2043">
            <v>0</v>
          </cell>
          <cell r="F2043">
            <v>1996</v>
          </cell>
          <cell r="G2043">
            <v>0</v>
          </cell>
          <cell r="H2043" t="str">
            <v>SM</v>
          </cell>
          <cell r="I2043" t="str">
            <v>00031</v>
          </cell>
          <cell r="J2043" t="str">
            <v>03602410</v>
          </cell>
        </row>
        <row r="2044">
          <cell r="A2044">
            <v>3604070</v>
          </cell>
          <cell r="B2044" t="str">
            <v>SPOLADORE</v>
          </cell>
          <cell r="C2044" t="str">
            <v>ANDREA</v>
          </cell>
          <cell r="D2044" t="str">
            <v>RISORGIVE</v>
          </cell>
          <cell r="E2044">
            <v>0</v>
          </cell>
          <cell r="F2044">
            <v>1984</v>
          </cell>
          <cell r="G2044">
            <v>0</v>
          </cell>
          <cell r="H2044" t="str">
            <v>SM</v>
          </cell>
          <cell r="I2044" t="str">
            <v>00031</v>
          </cell>
          <cell r="J2044" t="str">
            <v>03604070</v>
          </cell>
        </row>
        <row r="2045">
          <cell r="A2045">
            <v>3604260</v>
          </cell>
          <cell r="B2045" t="str">
            <v>STEFANI</v>
          </cell>
          <cell r="C2045" t="str">
            <v>ALESSANDRO</v>
          </cell>
          <cell r="D2045" t="str">
            <v>CSI ATLETICA COLLI BERICI A.S.D.</v>
          </cell>
          <cell r="E2045">
            <v>0</v>
          </cell>
          <cell r="F2045">
            <v>1997</v>
          </cell>
          <cell r="G2045">
            <v>0</v>
          </cell>
          <cell r="H2045" t="str">
            <v>SM</v>
          </cell>
          <cell r="I2045" t="str">
            <v>00070</v>
          </cell>
          <cell r="J2045" t="str">
            <v>03604260</v>
          </cell>
        </row>
        <row r="2046">
          <cell r="A2046">
            <v>3603132</v>
          </cell>
          <cell r="B2046" t="str">
            <v>STELLA</v>
          </cell>
          <cell r="C2046" t="str">
            <v>SIMONE</v>
          </cell>
          <cell r="D2046" t="str">
            <v>A.S.D. VALLI DEL PASUBIO</v>
          </cell>
          <cell r="E2046">
            <v>0</v>
          </cell>
          <cell r="F2046">
            <v>1990</v>
          </cell>
          <cell r="G2046">
            <v>0</v>
          </cell>
          <cell r="H2046" t="str">
            <v>SM</v>
          </cell>
          <cell r="I2046" t="str">
            <v>00073</v>
          </cell>
          <cell r="J2046" t="str">
            <v>03603132</v>
          </cell>
        </row>
        <row r="2047">
          <cell r="A2047">
            <v>3602618</v>
          </cell>
          <cell r="B2047" t="str">
            <v>STORTI</v>
          </cell>
          <cell r="C2047" t="str">
            <v>EDOARDO</v>
          </cell>
          <cell r="D2047" t="str">
            <v>ATLETICA MONTECCHIO MAGGIORE</v>
          </cell>
          <cell r="E2047">
            <v>0</v>
          </cell>
          <cell r="F2047">
            <v>1997</v>
          </cell>
          <cell r="G2047">
            <v>0</v>
          </cell>
          <cell r="H2047" t="str">
            <v>SM</v>
          </cell>
          <cell r="I2047" t="str">
            <v>00346</v>
          </cell>
          <cell r="J2047" t="str">
            <v>03602618</v>
          </cell>
        </row>
        <row r="2048">
          <cell r="A2048">
            <v>3607328</v>
          </cell>
          <cell r="B2048" t="str">
            <v>TADIELLO</v>
          </cell>
          <cell r="C2048" t="str">
            <v>LUCA</v>
          </cell>
          <cell r="D2048" t="str">
            <v>ATLETICA ARZIGNANO</v>
          </cell>
          <cell r="E2048">
            <v>0</v>
          </cell>
          <cell r="F2048">
            <v>1998</v>
          </cell>
          <cell r="G2048">
            <v>0</v>
          </cell>
          <cell r="H2048" t="str">
            <v>SM</v>
          </cell>
          <cell r="I2048" t="str">
            <v>00131</v>
          </cell>
          <cell r="J2048" t="str">
            <v>03607328</v>
          </cell>
        </row>
        <row r="2049">
          <cell r="A2049">
            <v>3602308</v>
          </cell>
          <cell r="B2049" t="str">
            <v>TESCARI</v>
          </cell>
          <cell r="C2049" t="str">
            <v>FABIO</v>
          </cell>
          <cell r="D2049" t="str">
            <v>POL. DIL. MONTECCHIO PRECALCINO</v>
          </cell>
          <cell r="E2049">
            <v>0</v>
          </cell>
          <cell r="F2049">
            <v>1992</v>
          </cell>
          <cell r="G2049">
            <v>0</v>
          </cell>
          <cell r="H2049" t="str">
            <v>SM</v>
          </cell>
          <cell r="I2049" t="str">
            <v>00004</v>
          </cell>
          <cell r="J2049" t="str">
            <v>03602308</v>
          </cell>
        </row>
        <row r="2050">
          <cell r="A2050">
            <v>3602978</v>
          </cell>
          <cell r="B2050" t="str">
            <v>TESSARO</v>
          </cell>
          <cell r="C2050" t="str">
            <v>GIULIO</v>
          </cell>
          <cell r="D2050" t="str">
            <v>POLISPORTIVA DUEVILLE</v>
          </cell>
          <cell r="E2050">
            <v>0</v>
          </cell>
          <cell r="F2050">
            <v>1993</v>
          </cell>
          <cell r="G2050">
            <v>0</v>
          </cell>
          <cell r="H2050" t="str">
            <v>SM</v>
          </cell>
          <cell r="I2050" t="str">
            <v>00112</v>
          </cell>
          <cell r="J2050" t="str">
            <v>03602978</v>
          </cell>
        </row>
        <row r="2051">
          <cell r="A2051">
            <v>3603385</v>
          </cell>
          <cell r="B2051" t="str">
            <v>TIBALDO</v>
          </cell>
          <cell r="C2051" t="str">
            <v>EMANUELE</v>
          </cell>
          <cell r="D2051" t="str">
            <v>ATLETICA VALCHIAMPO</v>
          </cell>
          <cell r="E2051">
            <v>0</v>
          </cell>
          <cell r="F2051">
            <v>1998</v>
          </cell>
          <cell r="G2051">
            <v>0</v>
          </cell>
          <cell r="H2051" t="str">
            <v>SM</v>
          </cell>
          <cell r="I2051" t="str">
            <v>00140</v>
          </cell>
          <cell r="J2051" t="str">
            <v>03603385</v>
          </cell>
        </row>
        <row r="2052">
          <cell r="A2052">
            <v>3607234</v>
          </cell>
          <cell r="B2052" t="str">
            <v>TISO</v>
          </cell>
          <cell r="C2052" t="str">
            <v>SEBASTIAN</v>
          </cell>
          <cell r="D2052" t="str">
            <v>ATLETICA UNION CREAZZO A.S.D.</v>
          </cell>
          <cell r="E2052">
            <v>0</v>
          </cell>
          <cell r="F2052">
            <v>1992</v>
          </cell>
          <cell r="G2052">
            <v>0</v>
          </cell>
          <cell r="H2052" t="str">
            <v>SM</v>
          </cell>
          <cell r="I2052" t="str">
            <v>00101</v>
          </cell>
          <cell r="J2052" t="str">
            <v>03607234</v>
          </cell>
        </row>
        <row r="2053">
          <cell r="A2053">
            <v>3604005</v>
          </cell>
          <cell r="B2053" t="str">
            <v>TOMASI</v>
          </cell>
          <cell r="C2053" t="str">
            <v>ALBERTO</v>
          </cell>
          <cell r="D2053" t="str">
            <v>POLISPORTIVA DUEVILLE</v>
          </cell>
          <cell r="E2053">
            <v>0</v>
          </cell>
          <cell r="F2053">
            <v>1991</v>
          </cell>
          <cell r="G2053">
            <v>0</v>
          </cell>
          <cell r="H2053" t="str">
            <v>SM</v>
          </cell>
          <cell r="I2053" t="str">
            <v>00112</v>
          </cell>
          <cell r="J2053" t="str">
            <v>03604005</v>
          </cell>
        </row>
        <row r="2054">
          <cell r="A2054">
            <v>3602566</v>
          </cell>
          <cell r="B2054" t="str">
            <v>TOMMASIN</v>
          </cell>
          <cell r="C2054" t="str">
            <v>FILIPPO</v>
          </cell>
          <cell r="D2054" t="str">
            <v>ATLETICA UNION CREAZZO A.S.D.</v>
          </cell>
          <cell r="E2054">
            <v>0</v>
          </cell>
          <cell r="F2054">
            <v>1996</v>
          </cell>
          <cell r="G2054">
            <v>0</v>
          </cell>
          <cell r="H2054" t="str">
            <v>SM</v>
          </cell>
          <cell r="I2054" t="str">
            <v>00101</v>
          </cell>
          <cell r="J2054" t="str">
            <v>03602566</v>
          </cell>
        </row>
        <row r="2055">
          <cell r="A2055">
            <v>3604006</v>
          </cell>
          <cell r="B2055" t="str">
            <v>TONEATTI</v>
          </cell>
          <cell r="C2055" t="str">
            <v>EDOARDO</v>
          </cell>
          <cell r="D2055" t="str">
            <v>POLISPORTIVA DUEVILLE</v>
          </cell>
          <cell r="E2055">
            <v>0</v>
          </cell>
          <cell r="F2055">
            <v>1998</v>
          </cell>
          <cell r="G2055">
            <v>0</v>
          </cell>
          <cell r="H2055" t="str">
            <v>SM</v>
          </cell>
          <cell r="I2055" t="str">
            <v>00112</v>
          </cell>
          <cell r="J2055" t="str">
            <v>03604006</v>
          </cell>
        </row>
        <row r="2056">
          <cell r="A2056">
            <v>3603534</v>
          </cell>
          <cell r="B2056" t="str">
            <v>TONIOLO</v>
          </cell>
          <cell r="C2056" t="str">
            <v>FRANCESCO</v>
          </cell>
          <cell r="D2056" t="str">
            <v>U.S. SUMMANO</v>
          </cell>
          <cell r="E2056">
            <v>0</v>
          </cell>
          <cell r="F2056">
            <v>1993</v>
          </cell>
          <cell r="G2056">
            <v>0</v>
          </cell>
          <cell r="H2056" t="str">
            <v>SM</v>
          </cell>
          <cell r="I2056" t="str">
            <v>00137</v>
          </cell>
          <cell r="J2056" t="str">
            <v>03603534</v>
          </cell>
        </row>
        <row r="2057">
          <cell r="A2057">
            <v>3604564</v>
          </cell>
          <cell r="B2057" t="str">
            <v>TOSCANI</v>
          </cell>
          <cell r="C2057" t="str">
            <v>CLAUDIO</v>
          </cell>
          <cell r="D2057" t="str">
            <v>AMICI DELL'ATLETICA VICENZA</v>
          </cell>
          <cell r="E2057">
            <v>0</v>
          </cell>
          <cell r="F2057">
            <v>1998</v>
          </cell>
          <cell r="G2057">
            <v>0</v>
          </cell>
          <cell r="H2057" t="str">
            <v>SM</v>
          </cell>
          <cell r="I2057" t="str">
            <v>00265</v>
          </cell>
          <cell r="J2057" t="str">
            <v>03604564</v>
          </cell>
        </row>
        <row r="2058">
          <cell r="A2058">
            <v>3604166</v>
          </cell>
          <cell r="B2058" t="str">
            <v>TRESSO</v>
          </cell>
          <cell r="C2058" t="str">
            <v>ALESSANDRO</v>
          </cell>
          <cell r="D2058" t="str">
            <v>ATLETICA CALDOGNO '93</v>
          </cell>
          <cell r="E2058">
            <v>0</v>
          </cell>
          <cell r="F2058">
            <v>1997</v>
          </cell>
          <cell r="G2058">
            <v>0</v>
          </cell>
          <cell r="H2058" t="str">
            <v>SM</v>
          </cell>
          <cell r="I2058" t="str">
            <v>00129</v>
          </cell>
          <cell r="J2058" t="str">
            <v>03604166</v>
          </cell>
        </row>
        <row r="2059">
          <cell r="A2059">
            <v>3604185</v>
          </cell>
          <cell r="B2059" t="str">
            <v>TREVISAN</v>
          </cell>
          <cell r="C2059" t="str">
            <v>EUGENIO</v>
          </cell>
          <cell r="D2059" t="str">
            <v>ATLETICA MONTECCHIO MAGGIORE</v>
          </cell>
          <cell r="E2059">
            <v>0</v>
          </cell>
          <cell r="F2059">
            <v>1995</v>
          </cell>
          <cell r="G2059">
            <v>0</v>
          </cell>
          <cell r="H2059" t="str">
            <v>SM</v>
          </cell>
          <cell r="I2059" t="str">
            <v>00346</v>
          </cell>
          <cell r="J2059" t="str">
            <v>03604185</v>
          </cell>
        </row>
        <row r="2060">
          <cell r="A2060">
            <v>3604158</v>
          </cell>
          <cell r="B2060" t="str">
            <v>TROVATO</v>
          </cell>
          <cell r="C2060" t="str">
            <v>RICCARDO GIUSEPPE</v>
          </cell>
          <cell r="D2060" t="str">
            <v>ATLETICA CALDOGNO '93</v>
          </cell>
          <cell r="E2060">
            <v>0</v>
          </cell>
          <cell r="F2060">
            <v>1988</v>
          </cell>
          <cell r="G2060">
            <v>0</v>
          </cell>
          <cell r="H2060" t="str">
            <v>SM</v>
          </cell>
          <cell r="I2060" t="str">
            <v>00129</v>
          </cell>
          <cell r="J2060" t="str">
            <v>03604158</v>
          </cell>
        </row>
        <row r="2061">
          <cell r="A2061">
            <v>3602415</v>
          </cell>
          <cell r="B2061" t="str">
            <v>VASSALLO</v>
          </cell>
          <cell r="C2061" t="str">
            <v>FEDERICO</v>
          </cell>
          <cell r="D2061" t="str">
            <v>RISORGIVE</v>
          </cell>
          <cell r="E2061">
            <v>0</v>
          </cell>
          <cell r="F2061">
            <v>1993</v>
          </cell>
          <cell r="G2061">
            <v>0</v>
          </cell>
          <cell r="H2061" t="str">
            <v>SM</v>
          </cell>
          <cell r="I2061" t="str">
            <v>00031</v>
          </cell>
          <cell r="J2061" t="str">
            <v>03602415</v>
          </cell>
        </row>
        <row r="2062">
          <cell r="A2062">
            <v>3602416</v>
          </cell>
          <cell r="B2062" t="str">
            <v>VASSALLO</v>
          </cell>
          <cell r="C2062" t="str">
            <v>MATTEO</v>
          </cell>
          <cell r="D2062" t="str">
            <v>RISORGIVE</v>
          </cell>
          <cell r="E2062">
            <v>0</v>
          </cell>
          <cell r="F2062">
            <v>1996</v>
          </cell>
          <cell r="G2062">
            <v>0</v>
          </cell>
          <cell r="H2062" t="str">
            <v>SM</v>
          </cell>
          <cell r="I2062" t="str">
            <v>00031</v>
          </cell>
          <cell r="J2062" t="str">
            <v>03602416</v>
          </cell>
        </row>
        <row r="2063">
          <cell r="A2063">
            <v>3604311</v>
          </cell>
          <cell r="B2063" t="str">
            <v>VIOTTO</v>
          </cell>
          <cell r="C2063" t="str">
            <v>FEDERICO GIOVANNI</v>
          </cell>
          <cell r="D2063" t="str">
            <v>C.S.I. TEZZE SUL BRENTA</v>
          </cell>
          <cell r="E2063">
            <v>0</v>
          </cell>
          <cell r="F2063">
            <v>1998</v>
          </cell>
          <cell r="G2063">
            <v>0</v>
          </cell>
          <cell r="H2063" t="str">
            <v>SM</v>
          </cell>
          <cell r="I2063" t="str">
            <v>00134</v>
          </cell>
          <cell r="J2063" t="str">
            <v>03604311</v>
          </cell>
        </row>
        <row r="2064">
          <cell r="A2064">
            <v>3602643</v>
          </cell>
          <cell r="B2064" t="str">
            <v>ZAMPIERI</v>
          </cell>
          <cell r="C2064" t="str">
            <v>LUCA</v>
          </cell>
          <cell r="D2064" t="str">
            <v>A.S.D. VALLI DEL PASUBIO</v>
          </cell>
          <cell r="E2064">
            <v>0</v>
          </cell>
          <cell r="F2064">
            <v>1992</v>
          </cell>
          <cell r="G2064">
            <v>0</v>
          </cell>
          <cell r="H2064" t="str">
            <v>SM</v>
          </cell>
          <cell r="I2064" t="str">
            <v>00073</v>
          </cell>
          <cell r="J2064" t="str">
            <v>03602643</v>
          </cell>
        </row>
        <row r="2065">
          <cell r="A2065">
            <v>3602555</v>
          </cell>
          <cell r="B2065" t="str">
            <v>ZAMUNARO</v>
          </cell>
          <cell r="C2065" t="str">
            <v>NICOLA</v>
          </cell>
          <cell r="D2065" t="str">
            <v>ATLETICA UNION CREAZZO A.S.D.</v>
          </cell>
          <cell r="E2065">
            <v>0</v>
          </cell>
          <cell r="F2065">
            <v>1997</v>
          </cell>
          <cell r="G2065">
            <v>0</v>
          </cell>
          <cell r="H2065" t="str">
            <v>SM</v>
          </cell>
          <cell r="I2065" t="str">
            <v>00101</v>
          </cell>
          <cell r="J2065" t="str">
            <v>03602555</v>
          </cell>
        </row>
        <row r="2066">
          <cell r="A2066">
            <v>3603931</v>
          </cell>
          <cell r="B2066" t="str">
            <v>ZATTRA</v>
          </cell>
          <cell r="C2066" t="str">
            <v>FILIPPO</v>
          </cell>
          <cell r="D2066" t="str">
            <v>ATLETICA CALDOGNO '93</v>
          </cell>
          <cell r="E2066">
            <v>0</v>
          </cell>
          <cell r="F2066">
            <v>1997</v>
          </cell>
          <cell r="G2066">
            <v>0</v>
          </cell>
          <cell r="H2066" t="str">
            <v>SM</v>
          </cell>
          <cell r="I2066" t="str">
            <v>00129</v>
          </cell>
          <cell r="J2066" t="str">
            <v>03603931</v>
          </cell>
        </row>
        <row r="2067">
          <cell r="A2067">
            <v>3605175</v>
          </cell>
          <cell r="B2067" t="str">
            <v>ZOPPELLO</v>
          </cell>
          <cell r="C2067" t="str">
            <v>ANDREA</v>
          </cell>
          <cell r="D2067" t="str">
            <v>ATLETICA CALDOGNO '93</v>
          </cell>
          <cell r="E2067">
            <v>0</v>
          </cell>
          <cell r="F2067">
            <v>1987</v>
          </cell>
          <cell r="G2067">
            <v>0</v>
          </cell>
          <cell r="H2067" t="str">
            <v>SM</v>
          </cell>
          <cell r="I2067" t="str">
            <v>00129</v>
          </cell>
          <cell r="J2067" t="str">
            <v>03605175</v>
          </cell>
        </row>
        <row r="2068">
          <cell r="A2068">
            <v>3603019</v>
          </cell>
          <cell r="B2068" t="str">
            <v>ZORDAN</v>
          </cell>
          <cell r="C2068" t="str">
            <v>DENIS</v>
          </cell>
          <cell r="D2068" t="str">
            <v>ATLETICA ARZIGNANO</v>
          </cell>
          <cell r="E2068">
            <v>0</v>
          </cell>
          <cell r="F2068">
            <v>1988</v>
          </cell>
          <cell r="G2068">
            <v>0</v>
          </cell>
          <cell r="H2068" t="str">
            <v>SM</v>
          </cell>
          <cell r="I2068" t="str">
            <v>00131</v>
          </cell>
          <cell r="J2068" t="str">
            <v>03603019</v>
          </cell>
        </row>
        <row r="2069">
          <cell r="A2069">
            <v>3603398</v>
          </cell>
          <cell r="B2069" t="str">
            <v>ZOSO</v>
          </cell>
          <cell r="C2069" t="str">
            <v>DAVIDE</v>
          </cell>
          <cell r="D2069" t="str">
            <v>ATLETICA VALCHIAMPO</v>
          </cell>
          <cell r="E2069">
            <v>0</v>
          </cell>
          <cell r="F2069">
            <v>1985</v>
          </cell>
          <cell r="G2069">
            <v>0</v>
          </cell>
          <cell r="H2069" t="str">
            <v>SM</v>
          </cell>
          <cell r="I2069" t="str">
            <v>00140</v>
          </cell>
          <cell r="J2069" t="str">
            <v>03603398</v>
          </cell>
        </row>
        <row r="2070">
          <cell r="A2070">
            <v>3607538</v>
          </cell>
          <cell r="B2070" t="str">
            <v>ZUSTOVI</v>
          </cell>
          <cell r="C2070" t="str">
            <v>GREGORIO</v>
          </cell>
          <cell r="D2070" t="str">
            <v>G.S. LEONICENA</v>
          </cell>
          <cell r="E2070">
            <v>0</v>
          </cell>
          <cell r="F2070">
            <v>1993</v>
          </cell>
          <cell r="G2070">
            <v>0</v>
          </cell>
          <cell r="H2070" t="str">
            <v>SM</v>
          </cell>
          <cell r="I2070" t="str">
            <v>00136</v>
          </cell>
          <cell r="J2070" t="str">
            <v>03607538</v>
          </cell>
        </row>
        <row r="2071">
          <cell r="A2071">
            <v>3603723</v>
          </cell>
          <cell r="B2071" t="str">
            <v>AZZOLIN</v>
          </cell>
          <cell r="C2071" t="str">
            <v>GIANNINA</v>
          </cell>
          <cell r="D2071" t="str">
            <v>GRUPPO SPORTIVO ALPINI VICENZA</v>
          </cell>
          <cell r="E2071">
            <v>0</v>
          </cell>
          <cell r="F2071">
            <v>1961</v>
          </cell>
          <cell r="G2071">
            <v>0</v>
          </cell>
          <cell r="H2071" t="str">
            <v>VF</v>
          </cell>
          <cell r="I2071" t="str">
            <v>00288</v>
          </cell>
          <cell r="J2071" t="str">
            <v>03603723</v>
          </cell>
        </row>
        <row r="2072">
          <cell r="A2072">
            <v>3605743</v>
          </cell>
          <cell r="B2072" t="str">
            <v>BENEDETTI</v>
          </cell>
          <cell r="C2072" t="str">
            <v>VALERIA</v>
          </cell>
          <cell r="D2072" t="str">
            <v>POLISPORTIVA SALF ALTOPADOVANA</v>
          </cell>
          <cell r="E2072">
            <v>0</v>
          </cell>
          <cell r="F2072">
            <v>1952</v>
          </cell>
          <cell r="G2072">
            <v>0</v>
          </cell>
          <cell r="H2072" t="str">
            <v>VF</v>
          </cell>
          <cell r="I2072" t="str">
            <v>00145</v>
          </cell>
          <cell r="J2072" t="str">
            <v>03605743</v>
          </cell>
        </row>
        <row r="2073">
          <cell r="A2073">
            <v>3603430</v>
          </cell>
          <cell r="B2073" t="str">
            <v>CAMPESE</v>
          </cell>
          <cell r="C2073" t="str">
            <v>ANNA</v>
          </cell>
          <cell r="D2073" t="str">
            <v>A.A. ATLETICA MALO</v>
          </cell>
          <cell r="E2073">
            <v>0</v>
          </cell>
          <cell r="F2073">
            <v>1962</v>
          </cell>
          <cell r="G2073">
            <v>0</v>
          </cell>
          <cell r="H2073" t="str">
            <v>VF</v>
          </cell>
          <cell r="I2073" t="str">
            <v>00132</v>
          </cell>
          <cell r="J2073" t="str">
            <v>03603430</v>
          </cell>
        </row>
        <row r="2074">
          <cell r="A2074">
            <v>3602303</v>
          </cell>
          <cell r="B2074" t="str">
            <v>COMBERLATO</v>
          </cell>
          <cell r="C2074" t="str">
            <v>NATALINA</v>
          </cell>
          <cell r="D2074" t="str">
            <v>POL. DIL. MONTECCHIO PRECALCINO</v>
          </cell>
          <cell r="E2074">
            <v>0</v>
          </cell>
          <cell r="F2074">
            <v>1961</v>
          </cell>
          <cell r="G2074">
            <v>0</v>
          </cell>
          <cell r="H2074" t="str">
            <v>VF</v>
          </cell>
          <cell r="I2074" t="str">
            <v>00004</v>
          </cell>
          <cell r="J2074" t="str">
            <v>03602303</v>
          </cell>
        </row>
        <row r="2075">
          <cell r="A2075">
            <v>3603016</v>
          </cell>
          <cell r="B2075" t="str">
            <v>CORTIVO</v>
          </cell>
          <cell r="C2075" t="str">
            <v>MIRCA</v>
          </cell>
          <cell r="D2075" t="str">
            <v>ATLETICA ARZIGNANO</v>
          </cell>
          <cell r="E2075">
            <v>0</v>
          </cell>
          <cell r="F2075">
            <v>1959</v>
          </cell>
          <cell r="G2075">
            <v>0</v>
          </cell>
          <cell r="H2075" t="str">
            <v>VF</v>
          </cell>
          <cell r="I2075" t="str">
            <v>00131</v>
          </cell>
          <cell r="J2075" t="str">
            <v>03603016</v>
          </cell>
        </row>
        <row r="2076">
          <cell r="A2076">
            <v>3603757</v>
          </cell>
          <cell r="B2076" t="str">
            <v>CREMONESE</v>
          </cell>
          <cell r="C2076" t="str">
            <v>DANIELA</v>
          </cell>
          <cell r="D2076" t="str">
            <v>G.S. LEONICENA</v>
          </cell>
          <cell r="E2076">
            <v>0</v>
          </cell>
          <cell r="F2076">
            <v>1962</v>
          </cell>
          <cell r="G2076">
            <v>0</v>
          </cell>
          <cell r="H2076" t="str">
            <v>VF</v>
          </cell>
          <cell r="I2076" t="str">
            <v>00136</v>
          </cell>
          <cell r="J2076" t="str">
            <v>03603757</v>
          </cell>
        </row>
        <row r="2077">
          <cell r="A2077">
            <v>3605831</v>
          </cell>
          <cell r="B2077" t="str">
            <v>DAL FERRO</v>
          </cell>
          <cell r="C2077" t="str">
            <v>LORENZA</v>
          </cell>
          <cell r="D2077" t="str">
            <v>POLISPORTIVA DUEVILLE</v>
          </cell>
          <cell r="E2077">
            <v>0</v>
          </cell>
          <cell r="F2077">
            <v>1962</v>
          </cell>
          <cell r="G2077">
            <v>0</v>
          </cell>
          <cell r="H2077" t="str">
            <v>VF</v>
          </cell>
          <cell r="I2077" t="str">
            <v>00112</v>
          </cell>
          <cell r="J2077" t="str">
            <v>03605831</v>
          </cell>
        </row>
        <row r="2078">
          <cell r="A2078">
            <v>3603445</v>
          </cell>
          <cell r="B2078" t="str">
            <v>DAL SANTO</v>
          </cell>
          <cell r="C2078" t="str">
            <v>MARIA CRISTINA</v>
          </cell>
          <cell r="D2078" t="str">
            <v>A.A. ATLETICA MALO</v>
          </cell>
          <cell r="E2078">
            <v>0</v>
          </cell>
          <cell r="F2078">
            <v>1955</v>
          </cell>
          <cell r="G2078">
            <v>0</v>
          </cell>
          <cell r="H2078" t="str">
            <v>VF</v>
          </cell>
          <cell r="I2078" t="str">
            <v>00132</v>
          </cell>
          <cell r="J2078" t="str">
            <v>03603445</v>
          </cell>
        </row>
        <row r="2079">
          <cell r="A2079">
            <v>3603667</v>
          </cell>
          <cell r="B2079" t="str">
            <v>DAL TOSO</v>
          </cell>
          <cell r="C2079" t="str">
            <v>ANNALISA</v>
          </cell>
          <cell r="D2079" t="str">
            <v>A.P.D. VALDAGNO</v>
          </cell>
          <cell r="E2079">
            <v>0</v>
          </cell>
          <cell r="F2079">
            <v>1948</v>
          </cell>
          <cell r="G2079">
            <v>0</v>
          </cell>
          <cell r="H2079" t="str">
            <v>VF</v>
          </cell>
          <cell r="I2079" t="str">
            <v>00135</v>
          </cell>
          <cell r="J2079" t="str">
            <v>03603667</v>
          </cell>
        </row>
        <row r="2080">
          <cell r="A2080">
            <v>3603052</v>
          </cell>
          <cell r="B2080" t="str">
            <v>DANDA</v>
          </cell>
          <cell r="C2080" t="str">
            <v>FRANCA</v>
          </cell>
          <cell r="D2080" t="str">
            <v>ATLETICA ARZIGNANO</v>
          </cell>
          <cell r="E2080">
            <v>0</v>
          </cell>
          <cell r="F2080">
            <v>1958</v>
          </cell>
          <cell r="G2080">
            <v>0</v>
          </cell>
          <cell r="H2080" t="str">
            <v>VF</v>
          </cell>
          <cell r="I2080" t="str">
            <v>00131</v>
          </cell>
          <cell r="J2080" t="str">
            <v>03603052</v>
          </cell>
        </row>
        <row r="2081">
          <cell r="A2081">
            <v>3604218</v>
          </cell>
          <cell r="B2081" t="str">
            <v>DE NICOLAO</v>
          </cell>
          <cell r="C2081" t="str">
            <v>BARBARA</v>
          </cell>
          <cell r="D2081" t="str">
            <v>CSI ATLETICA COLLI BERICI A.S.D.</v>
          </cell>
          <cell r="E2081">
            <v>0</v>
          </cell>
          <cell r="F2081">
            <v>1960</v>
          </cell>
          <cell r="G2081">
            <v>0</v>
          </cell>
          <cell r="H2081" t="str">
            <v>VF</v>
          </cell>
          <cell r="I2081" t="str">
            <v>00070</v>
          </cell>
          <cell r="J2081" t="str">
            <v>03604218</v>
          </cell>
        </row>
        <row r="2082">
          <cell r="A2082">
            <v>3604224</v>
          </cell>
          <cell r="B2082" t="str">
            <v>FAGGIN</v>
          </cell>
          <cell r="C2082" t="str">
            <v>CARLA</v>
          </cell>
          <cell r="D2082" t="str">
            <v>CSI ATLETICA COLLI BERICI A.S.D.</v>
          </cell>
          <cell r="E2082">
            <v>0</v>
          </cell>
          <cell r="F2082">
            <v>1960</v>
          </cell>
          <cell r="G2082">
            <v>0</v>
          </cell>
          <cell r="H2082" t="str">
            <v>VF</v>
          </cell>
          <cell r="I2082" t="str">
            <v>00070</v>
          </cell>
          <cell r="J2082" t="str">
            <v>03604224</v>
          </cell>
        </row>
        <row r="2083">
          <cell r="A2083">
            <v>3603452</v>
          </cell>
          <cell r="B2083" t="str">
            <v>FOCHESATO</v>
          </cell>
          <cell r="C2083" t="str">
            <v>SONIA</v>
          </cell>
          <cell r="D2083" t="str">
            <v>A.A. ATLETICA MALO</v>
          </cell>
          <cell r="E2083">
            <v>0</v>
          </cell>
          <cell r="F2083">
            <v>1958</v>
          </cell>
          <cell r="G2083">
            <v>0</v>
          </cell>
          <cell r="H2083" t="str">
            <v>VF</v>
          </cell>
          <cell r="I2083" t="str">
            <v>00132</v>
          </cell>
          <cell r="J2083" t="str">
            <v>03603452</v>
          </cell>
        </row>
        <row r="2084">
          <cell r="A2084">
            <v>3603885</v>
          </cell>
          <cell r="B2084" t="str">
            <v>GHELLER</v>
          </cell>
          <cell r="C2084" t="str">
            <v>MANUELA</v>
          </cell>
          <cell r="D2084" t="str">
            <v>ATLETICA CALDOGNO '93</v>
          </cell>
          <cell r="E2084">
            <v>0</v>
          </cell>
          <cell r="F2084">
            <v>1963</v>
          </cell>
          <cell r="G2084">
            <v>0</v>
          </cell>
          <cell r="H2084" t="str">
            <v>VF</v>
          </cell>
          <cell r="I2084" t="str">
            <v>00129</v>
          </cell>
          <cell r="J2084" t="str">
            <v>03603885</v>
          </cell>
        </row>
        <row r="2085">
          <cell r="A2085">
            <v>3605628</v>
          </cell>
          <cell r="B2085" t="str">
            <v>GUARATO</v>
          </cell>
          <cell r="C2085" t="str">
            <v>FRANCESCA</v>
          </cell>
          <cell r="D2085" t="str">
            <v>ARCES</v>
          </cell>
          <cell r="E2085">
            <v>0</v>
          </cell>
          <cell r="F2085">
            <v>1958</v>
          </cell>
          <cell r="G2085">
            <v>0</v>
          </cell>
          <cell r="H2085" t="str">
            <v>VF</v>
          </cell>
          <cell r="I2085" t="str">
            <v>00339</v>
          </cell>
          <cell r="J2085" t="str">
            <v>03605628</v>
          </cell>
        </row>
        <row r="2086">
          <cell r="A2086">
            <v>3602282</v>
          </cell>
          <cell r="B2086" t="str">
            <v>LAVARDA</v>
          </cell>
          <cell r="C2086" t="str">
            <v>MARIA</v>
          </cell>
          <cell r="D2086" t="str">
            <v>POL. DIL. MONTECCHIO PRECALCINO</v>
          </cell>
          <cell r="E2086">
            <v>0</v>
          </cell>
          <cell r="F2086">
            <v>1959</v>
          </cell>
          <cell r="G2086">
            <v>0</v>
          </cell>
          <cell r="H2086" t="str">
            <v>VF</v>
          </cell>
          <cell r="I2086" t="str">
            <v>00004</v>
          </cell>
          <cell r="J2086" t="str">
            <v>03602282</v>
          </cell>
        </row>
        <row r="2087">
          <cell r="A2087">
            <v>3604367</v>
          </cell>
          <cell r="B2087" t="str">
            <v>MESSINA</v>
          </cell>
          <cell r="C2087" t="str">
            <v>CONCETTA</v>
          </cell>
          <cell r="D2087" t="str">
            <v>ATLETICA VALCHIAMPO</v>
          </cell>
          <cell r="E2087">
            <v>0</v>
          </cell>
          <cell r="F2087">
            <v>1956</v>
          </cell>
          <cell r="G2087">
            <v>0</v>
          </cell>
          <cell r="H2087" t="str">
            <v>VF</v>
          </cell>
          <cell r="I2087" t="str">
            <v>00140</v>
          </cell>
          <cell r="J2087" t="str">
            <v>03604367</v>
          </cell>
        </row>
        <row r="2088">
          <cell r="A2088">
            <v>3604570</v>
          </cell>
          <cell r="B2088" t="str">
            <v>MONDIN</v>
          </cell>
          <cell r="C2088" t="str">
            <v>MIRIAM</v>
          </cell>
          <cell r="D2088" t="str">
            <v>AMICI DELL'ATLETICA VICENZA</v>
          </cell>
          <cell r="E2088">
            <v>0</v>
          </cell>
          <cell r="F2088">
            <v>1960</v>
          </cell>
          <cell r="G2088">
            <v>0</v>
          </cell>
          <cell r="H2088" t="str">
            <v>VF</v>
          </cell>
          <cell r="I2088" t="str">
            <v>00265</v>
          </cell>
          <cell r="J2088" t="str">
            <v>03604570</v>
          </cell>
        </row>
        <row r="2089">
          <cell r="A2089">
            <v>3602288</v>
          </cell>
          <cell r="B2089" t="str">
            <v>MUNARI</v>
          </cell>
          <cell r="C2089" t="str">
            <v>ANNA</v>
          </cell>
          <cell r="D2089" t="str">
            <v>POL. DIL. MONTECCHIO PRECALCINO</v>
          </cell>
          <cell r="E2089">
            <v>0</v>
          </cell>
          <cell r="F2089">
            <v>1963</v>
          </cell>
          <cell r="G2089">
            <v>0</v>
          </cell>
          <cell r="H2089" t="str">
            <v>VF</v>
          </cell>
          <cell r="I2089" t="str">
            <v>00004</v>
          </cell>
          <cell r="J2089" t="str">
            <v>03602288</v>
          </cell>
        </row>
        <row r="2090">
          <cell r="A2090">
            <v>3603906</v>
          </cell>
          <cell r="B2090" t="str">
            <v>OSELLADORE</v>
          </cell>
          <cell r="C2090" t="str">
            <v>ROSSELLA</v>
          </cell>
          <cell r="D2090" t="str">
            <v>ATLETICA CALDOGNO '93</v>
          </cell>
          <cell r="E2090">
            <v>0</v>
          </cell>
          <cell r="F2090">
            <v>1960</v>
          </cell>
          <cell r="G2090">
            <v>0</v>
          </cell>
          <cell r="H2090" t="str">
            <v>VF</v>
          </cell>
          <cell r="I2090" t="str">
            <v>00129</v>
          </cell>
          <cell r="J2090" t="str">
            <v>03603906</v>
          </cell>
        </row>
        <row r="2091">
          <cell r="A2091">
            <v>3602483</v>
          </cell>
          <cell r="B2091" t="str">
            <v>PANGRAZI</v>
          </cell>
          <cell r="C2091" t="str">
            <v>IRENE</v>
          </cell>
          <cell r="D2091" t="str">
            <v>ATLETICA UNION CREAZZO A.S.D.</v>
          </cell>
          <cell r="E2091">
            <v>0</v>
          </cell>
          <cell r="F2091">
            <v>1958</v>
          </cell>
          <cell r="G2091">
            <v>0</v>
          </cell>
          <cell r="H2091" t="str">
            <v>VF</v>
          </cell>
          <cell r="I2091" t="str">
            <v>00101</v>
          </cell>
          <cell r="J2091" t="str">
            <v>03602483</v>
          </cell>
        </row>
        <row r="2092">
          <cell r="A2092">
            <v>3603362</v>
          </cell>
          <cell r="B2092" t="str">
            <v>PASIN</v>
          </cell>
          <cell r="C2092" t="str">
            <v>MARGHERITA</v>
          </cell>
          <cell r="D2092" t="str">
            <v>ATLETICA VALCHIAMPO</v>
          </cell>
          <cell r="E2092">
            <v>0</v>
          </cell>
          <cell r="F2092">
            <v>1960</v>
          </cell>
          <cell r="G2092">
            <v>0</v>
          </cell>
          <cell r="H2092" t="str">
            <v>VF</v>
          </cell>
          <cell r="I2092" t="str">
            <v>00140</v>
          </cell>
          <cell r="J2092" t="str">
            <v>03603362</v>
          </cell>
        </row>
        <row r="2093">
          <cell r="A2093">
            <v>3603908</v>
          </cell>
          <cell r="B2093" t="str">
            <v>PERUZZI</v>
          </cell>
          <cell r="C2093" t="str">
            <v>ELIDE</v>
          </cell>
          <cell r="D2093" t="str">
            <v>ATLETICA CALDOGNO '93</v>
          </cell>
          <cell r="E2093">
            <v>0</v>
          </cell>
          <cell r="F2093">
            <v>1955</v>
          </cell>
          <cell r="G2093">
            <v>0</v>
          </cell>
          <cell r="H2093" t="str">
            <v>VF</v>
          </cell>
          <cell r="I2093" t="str">
            <v>00129</v>
          </cell>
          <cell r="J2093" t="str">
            <v>03603908</v>
          </cell>
        </row>
        <row r="2094">
          <cell r="A2094">
            <v>3604131</v>
          </cell>
          <cell r="B2094" t="str">
            <v>PICCOLI</v>
          </cell>
          <cell r="C2094" t="str">
            <v>PAOLA</v>
          </cell>
          <cell r="D2094" t="str">
            <v>POLISPORTIVA DUEVILLE</v>
          </cell>
          <cell r="E2094">
            <v>0</v>
          </cell>
          <cell r="F2094">
            <v>1963</v>
          </cell>
          <cell r="G2094">
            <v>0</v>
          </cell>
          <cell r="H2094" t="str">
            <v>VF</v>
          </cell>
          <cell r="I2094" t="str">
            <v>00112</v>
          </cell>
          <cell r="J2094" t="str">
            <v>03604131</v>
          </cell>
        </row>
        <row r="2095">
          <cell r="A2095">
            <v>3603916</v>
          </cell>
          <cell r="B2095" t="str">
            <v>RIZZOTTO</v>
          </cell>
          <cell r="C2095" t="str">
            <v>MARISA</v>
          </cell>
          <cell r="D2095" t="str">
            <v>ATLETICA CALDOGNO '93</v>
          </cell>
          <cell r="E2095">
            <v>0</v>
          </cell>
          <cell r="F2095">
            <v>1957</v>
          </cell>
          <cell r="G2095">
            <v>0</v>
          </cell>
          <cell r="H2095" t="str">
            <v>VF</v>
          </cell>
          <cell r="I2095" t="str">
            <v>00129</v>
          </cell>
          <cell r="J2095" t="str">
            <v>03603916</v>
          </cell>
        </row>
        <row r="2096">
          <cell r="A2096">
            <v>3603917</v>
          </cell>
          <cell r="B2096" t="str">
            <v>ROSSI</v>
          </cell>
          <cell r="C2096" t="str">
            <v>PATRIZIA</v>
          </cell>
          <cell r="D2096" t="str">
            <v>ATLETICA CALDOGNO '93</v>
          </cell>
          <cell r="E2096">
            <v>0</v>
          </cell>
          <cell r="F2096">
            <v>1962</v>
          </cell>
          <cell r="G2096">
            <v>0</v>
          </cell>
          <cell r="H2096" t="str">
            <v>VF</v>
          </cell>
          <cell r="I2096" t="str">
            <v>00129</v>
          </cell>
          <cell r="J2096" t="str">
            <v>03603917</v>
          </cell>
        </row>
        <row r="2097">
          <cell r="A2097">
            <v>3603920</v>
          </cell>
          <cell r="B2097" t="str">
            <v>SEGALA</v>
          </cell>
          <cell r="C2097" t="str">
            <v>LORIANA</v>
          </cell>
          <cell r="D2097" t="str">
            <v>ATLETICA CALDOGNO '93</v>
          </cell>
          <cell r="E2097">
            <v>0</v>
          </cell>
          <cell r="F2097">
            <v>1962</v>
          </cell>
          <cell r="G2097">
            <v>0</v>
          </cell>
          <cell r="H2097" t="str">
            <v>VF</v>
          </cell>
          <cell r="I2097" t="str">
            <v>00129</v>
          </cell>
          <cell r="J2097" t="str">
            <v>03603920</v>
          </cell>
        </row>
        <row r="2098">
          <cell r="A2098">
            <v>3602642</v>
          </cell>
          <cell r="B2098" t="str">
            <v>TAGLIAPIETRA</v>
          </cell>
          <cell r="C2098" t="str">
            <v>LUCIA</v>
          </cell>
          <cell r="D2098" t="str">
            <v>A.S.D. VALLI DEL PASUBIO</v>
          </cell>
          <cell r="E2098">
            <v>0</v>
          </cell>
          <cell r="F2098">
            <v>1963</v>
          </cell>
          <cell r="G2098">
            <v>0</v>
          </cell>
          <cell r="H2098" t="str">
            <v>VF</v>
          </cell>
          <cell r="I2098" t="str">
            <v>00073</v>
          </cell>
          <cell r="J2098" t="str">
            <v>03602642</v>
          </cell>
        </row>
        <row r="2099">
          <cell r="A2099">
            <v>3603712</v>
          </cell>
          <cell r="B2099" t="str">
            <v>TECCHIO</v>
          </cell>
          <cell r="C2099" t="str">
            <v>DONATELLA</v>
          </cell>
          <cell r="D2099" t="str">
            <v>A.P.D. VALDAGNO</v>
          </cell>
          <cell r="E2099">
            <v>0</v>
          </cell>
          <cell r="F2099">
            <v>1955</v>
          </cell>
          <cell r="G2099">
            <v>0</v>
          </cell>
          <cell r="H2099" t="str">
            <v>VF</v>
          </cell>
          <cell r="I2099" t="str">
            <v>00135</v>
          </cell>
          <cell r="J2099" t="str">
            <v>03603712</v>
          </cell>
        </row>
        <row r="2100">
          <cell r="A2100">
            <v>3603143</v>
          </cell>
          <cell r="B2100" t="str">
            <v>TERRIN</v>
          </cell>
          <cell r="C2100" t="str">
            <v>MARIA NADIA</v>
          </cell>
          <cell r="D2100" t="str">
            <v>ATLETICA UNION CREAZZO A.S.D.</v>
          </cell>
          <cell r="E2100">
            <v>0</v>
          </cell>
          <cell r="F2100">
            <v>1961</v>
          </cell>
          <cell r="G2100">
            <v>0</v>
          </cell>
          <cell r="H2100" t="str">
            <v>VF</v>
          </cell>
          <cell r="I2100" t="str">
            <v>00101</v>
          </cell>
          <cell r="J2100" t="str">
            <v>03603143</v>
          </cell>
        </row>
        <row r="2101">
          <cell r="A2101">
            <v>3604094</v>
          </cell>
          <cell r="B2101" t="str">
            <v>TOSETTO</v>
          </cell>
          <cell r="C2101" t="str">
            <v>GIOVANNA</v>
          </cell>
          <cell r="D2101" t="str">
            <v>CSI ATLETICA COLLI BERICI A.S.D.</v>
          </cell>
          <cell r="E2101">
            <v>0</v>
          </cell>
          <cell r="F2101">
            <v>1961</v>
          </cell>
          <cell r="G2101">
            <v>0</v>
          </cell>
          <cell r="H2101" t="str">
            <v>VF</v>
          </cell>
          <cell r="I2101" t="str">
            <v>00070</v>
          </cell>
          <cell r="J2101" t="str">
            <v>03604094</v>
          </cell>
        </row>
        <row r="2102">
          <cell r="A2102">
            <v>3604095</v>
          </cell>
          <cell r="B2102" t="str">
            <v>TOSETTO</v>
          </cell>
          <cell r="C2102" t="str">
            <v>MARIA EUGENIA</v>
          </cell>
          <cell r="D2102" t="str">
            <v>CSI ATLETICA COLLI BERICI A.S.D.</v>
          </cell>
          <cell r="E2102">
            <v>0</v>
          </cell>
          <cell r="F2102">
            <v>1955</v>
          </cell>
          <cell r="G2102">
            <v>0</v>
          </cell>
          <cell r="H2102" t="str">
            <v>VF</v>
          </cell>
          <cell r="I2102" t="str">
            <v>00070</v>
          </cell>
          <cell r="J2102" t="str">
            <v>03604095</v>
          </cell>
        </row>
        <row r="2103">
          <cell r="A2103">
            <v>3603102</v>
          </cell>
          <cell r="B2103" t="str">
            <v>TOSOLINI</v>
          </cell>
          <cell r="C2103" t="str">
            <v>LAURA</v>
          </cell>
          <cell r="D2103" t="str">
            <v>ATLETICA ARZIGNANO</v>
          </cell>
          <cell r="E2103">
            <v>0</v>
          </cell>
          <cell r="F2103">
            <v>1963</v>
          </cell>
          <cell r="G2103">
            <v>0</v>
          </cell>
          <cell r="H2103" t="str">
            <v>VF</v>
          </cell>
          <cell r="I2103" t="str">
            <v>00131</v>
          </cell>
          <cell r="J2103" t="str">
            <v>03603102</v>
          </cell>
        </row>
        <row r="2104">
          <cell r="A2104">
            <v>3603927</v>
          </cell>
          <cell r="B2104" t="str">
            <v>VIDOTTO</v>
          </cell>
          <cell r="C2104" t="str">
            <v>MARIA</v>
          </cell>
          <cell r="D2104" t="str">
            <v>ATLETICA CALDOGNO '93</v>
          </cell>
          <cell r="E2104">
            <v>0</v>
          </cell>
          <cell r="F2104">
            <v>1959</v>
          </cell>
          <cell r="G2104">
            <v>0</v>
          </cell>
          <cell r="H2104" t="str">
            <v>VF</v>
          </cell>
          <cell r="I2104" t="str">
            <v>00129</v>
          </cell>
          <cell r="J2104" t="str">
            <v>03603927</v>
          </cell>
        </row>
        <row r="2105">
          <cell r="A2105">
            <v>3607329</v>
          </cell>
          <cell r="B2105" t="str">
            <v>ZORZANELLO</v>
          </cell>
          <cell r="C2105" t="str">
            <v>CARLA</v>
          </cell>
          <cell r="D2105" t="str">
            <v>ATLETICA ARZIGNANO</v>
          </cell>
          <cell r="E2105">
            <v>0</v>
          </cell>
          <cell r="F2105">
            <v>1962</v>
          </cell>
          <cell r="G2105">
            <v>0</v>
          </cell>
          <cell r="H2105" t="str">
            <v>VF</v>
          </cell>
          <cell r="I2105" t="str">
            <v>00131</v>
          </cell>
          <cell r="J2105" t="str">
            <v>03607329</v>
          </cell>
        </row>
        <row r="2106">
          <cell r="A2106">
            <v>3602224</v>
          </cell>
          <cell r="B2106" t="str">
            <v>AMADORI</v>
          </cell>
          <cell r="C2106" t="str">
            <v>RICCARDO</v>
          </cell>
          <cell r="D2106" t="str">
            <v>G.S. VICENZA EST</v>
          </cell>
          <cell r="E2106">
            <v>0</v>
          </cell>
          <cell r="F2106">
            <v>1954</v>
          </cell>
          <cell r="G2106">
            <v>0</v>
          </cell>
          <cell r="H2106" t="str">
            <v>VM</v>
          </cell>
          <cell r="I2106" t="str">
            <v>00139</v>
          </cell>
          <cell r="J2106" t="str">
            <v>03602224</v>
          </cell>
        </row>
        <row r="2107">
          <cell r="A2107">
            <v>3602867</v>
          </cell>
          <cell r="B2107" t="str">
            <v>BALDINI</v>
          </cell>
          <cell r="C2107" t="str">
            <v>MARCO</v>
          </cell>
          <cell r="D2107" t="str">
            <v>SPAZI VERDI</v>
          </cell>
          <cell r="E2107">
            <v>0</v>
          </cell>
          <cell r="F2107">
            <v>1960</v>
          </cell>
          <cell r="G2107">
            <v>0</v>
          </cell>
          <cell r="H2107" t="str">
            <v>VM</v>
          </cell>
          <cell r="I2107" t="str">
            <v>00298</v>
          </cell>
          <cell r="J2107" t="str">
            <v>03602867</v>
          </cell>
        </row>
        <row r="2108">
          <cell r="A2108">
            <v>3603260</v>
          </cell>
          <cell r="B2108" t="str">
            <v>BARATTINI</v>
          </cell>
          <cell r="C2108" t="str">
            <v>FRANCO</v>
          </cell>
          <cell r="D2108" t="str">
            <v>A.P.D. VALDAGNO</v>
          </cell>
          <cell r="E2108">
            <v>0</v>
          </cell>
          <cell r="F2108">
            <v>1961</v>
          </cell>
          <cell r="G2108">
            <v>0</v>
          </cell>
          <cell r="H2108" t="str">
            <v>VM</v>
          </cell>
          <cell r="I2108" t="str">
            <v>00135</v>
          </cell>
          <cell r="J2108" t="str">
            <v>03603260</v>
          </cell>
        </row>
        <row r="2109">
          <cell r="A2109">
            <v>3604551</v>
          </cell>
          <cell r="B2109" t="str">
            <v>BARATTINI</v>
          </cell>
          <cell r="C2109" t="str">
            <v>GIAMPIETRO</v>
          </cell>
          <cell r="D2109" t="str">
            <v>A.P.D. VALDAGNO</v>
          </cell>
          <cell r="E2109">
            <v>0</v>
          </cell>
          <cell r="F2109">
            <v>1958</v>
          </cell>
          <cell r="G2109">
            <v>0</v>
          </cell>
          <cell r="H2109" t="str">
            <v>VM</v>
          </cell>
          <cell r="I2109" t="str">
            <v>00135</v>
          </cell>
          <cell r="J2109" t="str">
            <v>03604551</v>
          </cell>
        </row>
        <row r="2110">
          <cell r="A2110">
            <v>3603844</v>
          </cell>
          <cell r="B2110" t="str">
            <v>BARBIERO</v>
          </cell>
          <cell r="C2110" t="str">
            <v>CLAUDIO</v>
          </cell>
          <cell r="D2110" t="str">
            <v>ATLETICA CALDOGNO '93</v>
          </cell>
          <cell r="E2110">
            <v>0</v>
          </cell>
          <cell r="F2110">
            <v>1959</v>
          </cell>
          <cell r="G2110">
            <v>0</v>
          </cell>
          <cell r="H2110" t="str">
            <v>VM</v>
          </cell>
          <cell r="I2110" t="str">
            <v>00129</v>
          </cell>
          <cell r="J2110" t="str">
            <v>03603844</v>
          </cell>
        </row>
        <row r="2111">
          <cell r="A2111">
            <v>3607349</v>
          </cell>
          <cell r="B2111" t="str">
            <v>BARON</v>
          </cell>
          <cell r="C2111" t="str">
            <v>MORENO</v>
          </cell>
          <cell r="D2111" t="str">
            <v>POLISPORTIVA DUEVILLE</v>
          </cell>
          <cell r="E2111">
            <v>0</v>
          </cell>
          <cell r="F2111">
            <v>1961</v>
          </cell>
          <cell r="G2111">
            <v>0</v>
          </cell>
          <cell r="H2111" t="str">
            <v>VM</v>
          </cell>
          <cell r="I2111" t="str">
            <v>00112</v>
          </cell>
          <cell r="J2111" t="str">
            <v>03607349</v>
          </cell>
        </row>
        <row r="2112">
          <cell r="A2112">
            <v>3606011</v>
          </cell>
          <cell r="B2112" t="str">
            <v>BASSO</v>
          </cell>
          <cell r="C2112" t="str">
            <v>FRANCESCO</v>
          </cell>
          <cell r="D2112" t="str">
            <v>POLISPORTIVA SALF ALTOPADOVANA</v>
          </cell>
          <cell r="E2112">
            <v>0</v>
          </cell>
          <cell r="F2112">
            <v>1963</v>
          </cell>
          <cell r="G2112">
            <v>0</v>
          </cell>
          <cell r="H2112" t="str">
            <v>VM</v>
          </cell>
          <cell r="I2112" t="str">
            <v>00145</v>
          </cell>
          <cell r="J2112" t="str">
            <v>03606011</v>
          </cell>
        </row>
        <row r="2113">
          <cell r="A2113">
            <v>3603845</v>
          </cell>
          <cell r="B2113" t="str">
            <v>BASSO</v>
          </cell>
          <cell r="C2113" t="str">
            <v>LORENZO</v>
          </cell>
          <cell r="D2113" t="str">
            <v>ATLETICA CALDOGNO '93</v>
          </cell>
          <cell r="E2113">
            <v>0</v>
          </cell>
          <cell r="F2113">
            <v>1955</v>
          </cell>
          <cell r="G2113">
            <v>0</v>
          </cell>
          <cell r="H2113" t="str">
            <v>VM</v>
          </cell>
          <cell r="I2113" t="str">
            <v>00129</v>
          </cell>
          <cell r="J2113" t="str">
            <v>03603845</v>
          </cell>
        </row>
        <row r="2114">
          <cell r="A2114">
            <v>3600708</v>
          </cell>
          <cell r="B2114" t="str">
            <v>BASSO</v>
          </cell>
          <cell r="C2114" t="str">
            <v>LUIGI</v>
          </cell>
          <cell r="D2114" t="str">
            <v>C.S.I. TEZZE SUL BRENTA</v>
          </cell>
          <cell r="E2114">
            <v>0</v>
          </cell>
          <cell r="F2114">
            <v>1951</v>
          </cell>
          <cell r="G2114">
            <v>0</v>
          </cell>
          <cell r="H2114" t="str">
            <v>VM</v>
          </cell>
          <cell r="I2114" t="str">
            <v>00134</v>
          </cell>
          <cell r="J2114" t="str">
            <v>03600708</v>
          </cell>
        </row>
        <row r="2115">
          <cell r="A2115">
            <v>3603318</v>
          </cell>
          <cell r="B2115" t="str">
            <v>BERTI</v>
          </cell>
          <cell r="C2115" t="str">
            <v>LUIGI</v>
          </cell>
          <cell r="D2115" t="str">
            <v>ATLETICA VALCHIAMPO</v>
          </cell>
          <cell r="E2115">
            <v>0</v>
          </cell>
          <cell r="F2115">
            <v>1960</v>
          </cell>
          <cell r="G2115">
            <v>0</v>
          </cell>
          <cell r="H2115" t="str">
            <v>VM</v>
          </cell>
          <cell r="I2115" t="str">
            <v>00140</v>
          </cell>
          <cell r="J2115" t="str">
            <v>03603318</v>
          </cell>
        </row>
        <row r="2116">
          <cell r="A2116">
            <v>3603850</v>
          </cell>
          <cell r="B2116" t="str">
            <v>BERTIN</v>
          </cell>
          <cell r="C2116" t="str">
            <v>MORENO</v>
          </cell>
          <cell r="D2116" t="str">
            <v>ATLETICA CALDOGNO '93</v>
          </cell>
          <cell r="E2116">
            <v>0</v>
          </cell>
          <cell r="F2116">
            <v>1960</v>
          </cell>
          <cell r="G2116">
            <v>0</v>
          </cell>
          <cell r="H2116" t="str">
            <v>VM</v>
          </cell>
          <cell r="I2116" t="str">
            <v>00129</v>
          </cell>
          <cell r="J2116" t="str">
            <v>03603850</v>
          </cell>
        </row>
        <row r="2117">
          <cell r="A2117">
            <v>3603136</v>
          </cell>
          <cell r="B2117" t="str">
            <v>BEZZERRI</v>
          </cell>
          <cell r="C2117" t="str">
            <v>LUCIANO</v>
          </cell>
          <cell r="D2117" t="str">
            <v>RISORGIVE</v>
          </cell>
          <cell r="E2117">
            <v>0</v>
          </cell>
          <cell r="F2117">
            <v>1956</v>
          </cell>
          <cell r="G2117">
            <v>0</v>
          </cell>
          <cell r="H2117" t="str">
            <v>VM</v>
          </cell>
          <cell r="I2117" t="str">
            <v>00031</v>
          </cell>
          <cell r="J2117" t="str">
            <v>03603136</v>
          </cell>
        </row>
        <row r="2118">
          <cell r="A2118">
            <v>3603941</v>
          </cell>
          <cell r="B2118" t="str">
            <v>BIDESE</v>
          </cell>
          <cell r="C2118" t="str">
            <v>GIOVANNI BATTISTA</v>
          </cell>
          <cell r="D2118" t="str">
            <v>POLISPORTIVA DUEVILLE</v>
          </cell>
          <cell r="E2118">
            <v>0</v>
          </cell>
          <cell r="F2118">
            <v>1963</v>
          </cell>
          <cell r="G2118">
            <v>0</v>
          </cell>
          <cell r="H2118" t="str">
            <v>VM</v>
          </cell>
          <cell r="I2118" t="str">
            <v>00112</v>
          </cell>
          <cell r="J2118" t="str">
            <v>03603941</v>
          </cell>
        </row>
        <row r="2119">
          <cell r="A2119">
            <v>3602875</v>
          </cell>
          <cell r="B2119" t="str">
            <v>BIGARELLA</v>
          </cell>
          <cell r="C2119" t="str">
            <v>MAURIZIO</v>
          </cell>
          <cell r="D2119" t="str">
            <v>SPAZI VERDI</v>
          </cell>
          <cell r="E2119">
            <v>0</v>
          </cell>
          <cell r="F2119">
            <v>1953</v>
          </cell>
          <cell r="G2119">
            <v>0</v>
          </cell>
          <cell r="H2119" t="str">
            <v>VM</v>
          </cell>
          <cell r="I2119" t="str">
            <v>00298</v>
          </cell>
          <cell r="J2119" t="str">
            <v>03602875</v>
          </cell>
        </row>
        <row r="2120">
          <cell r="A2120">
            <v>3602876</v>
          </cell>
          <cell r="B2120" t="str">
            <v>BIGARELLA</v>
          </cell>
          <cell r="C2120" t="str">
            <v>ROBERTO</v>
          </cell>
          <cell r="D2120" t="str">
            <v>SPAZI VERDI</v>
          </cell>
          <cell r="E2120">
            <v>0</v>
          </cell>
          <cell r="F2120">
            <v>1957</v>
          </cell>
          <cell r="G2120">
            <v>0</v>
          </cell>
          <cell r="H2120" t="str">
            <v>VM</v>
          </cell>
          <cell r="I2120" t="str">
            <v>00298</v>
          </cell>
          <cell r="J2120" t="str">
            <v>03602876</v>
          </cell>
        </row>
        <row r="2121">
          <cell r="A2121">
            <v>3604202</v>
          </cell>
          <cell r="B2121" t="str">
            <v>BISARELLO</v>
          </cell>
          <cell r="C2121" t="str">
            <v>FLORIANO</v>
          </cell>
          <cell r="D2121" t="str">
            <v>CSI ATLETICA COLLI BERICI A.S.D.</v>
          </cell>
          <cell r="E2121">
            <v>0</v>
          </cell>
          <cell r="F2121">
            <v>1963</v>
          </cell>
          <cell r="G2121">
            <v>0</v>
          </cell>
          <cell r="H2121" t="str">
            <v>VM</v>
          </cell>
          <cell r="I2121" t="str">
            <v>00070</v>
          </cell>
          <cell r="J2121" t="str">
            <v>03604202</v>
          </cell>
        </row>
        <row r="2122">
          <cell r="A2122">
            <v>3602301</v>
          </cell>
          <cell r="B2122" t="str">
            <v>BONGIOLO</v>
          </cell>
          <cell r="C2122" t="str">
            <v>RENATO</v>
          </cell>
          <cell r="D2122" t="str">
            <v>POL. DIL. MONTECCHIO PRECALCINO</v>
          </cell>
          <cell r="E2122">
            <v>0</v>
          </cell>
          <cell r="F2122">
            <v>1960</v>
          </cell>
          <cell r="G2122">
            <v>0</v>
          </cell>
          <cell r="H2122" t="str">
            <v>VM</v>
          </cell>
          <cell r="I2122" t="str">
            <v>00004</v>
          </cell>
          <cell r="J2122" t="str">
            <v>03602301</v>
          </cell>
        </row>
        <row r="2123">
          <cell r="A2123">
            <v>3600709</v>
          </cell>
          <cell r="B2123" t="str">
            <v>BORDIGNON</v>
          </cell>
          <cell r="C2123" t="str">
            <v>ANTONIO</v>
          </cell>
          <cell r="D2123" t="str">
            <v>C.S.I. TEZZE SUL BRENTA</v>
          </cell>
          <cell r="E2123">
            <v>0</v>
          </cell>
          <cell r="F2123">
            <v>1955</v>
          </cell>
          <cell r="G2123">
            <v>0</v>
          </cell>
          <cell r="H2123" t="str">
            <v>VM</v>
          </cell>
          <cell r="I2123" t="str">
            <v>00134</v>
          </cell>
          <cell r="J2123" t="str">
            <v>03600709</v>
          </cell>
        </row>
        <row r="2124">
          <cell r="A2124">
            <v>3605172</v>
          </cell>
          <cell r="B2124" t="str">
            <v>BRESSAN</v>
          </cell>
          <cell r="C2124" t="str">
            <v>LINO</v>
          </cell>
          <cell r="D2124" t="str">
            <v>ATLETICA CALDOGNO '93</v>
          </cell>
          <cell r="E2124">
            <v>0</v>
          </cell>
          <cell r="F2124">
            <v>1959</v>
          </cell>
          <cell r="G2124">
            <v>0</v>
          </cell>
          <cell r="H2124" t="str">
            <v>VM</v>
          </cell>
          <cell r="I2124" t="str">
            <v>00129</v>
          </cell>
          <cell r="J2124" t="str">
            <v>03605172</v>
          </cell>
        </row>
        <row r="2125">
          <cell r="A2125">
            <v>3603225</v>
          </cell>
          <cell r="B2125" t="str">
            <v>CAILOTTO</v>
          </cell>
          <cell r="C2125" t="str">
            <v>NEREO</v>
          </cell>
          <cell r="D2125" t="str">
            <v>ATLETICA TRISSINO</v>
          </cell>
          <cell r="E2125">
            <v>0</v>
          </cell>
          <cell r="F2125">
            <v>1962</v>
          </cell>
          <cell r="G2125">
            <v>0</v>
          </cell>
          <cell r="H2125" t="str">
            <v>VM</v>
          </cell>
          <cell r="I2125" t="str">
            <v>00230</v>
          </cell>
          <cell r="J2125" t="str">
            <v>03603225</v>
          </cell>
        </row>
        <row r="2126">
          <cell r="A2126">
            <v>3602460</v>
          </cell>
          <cell r="B2126" t="str">
            <v>CAPOZZI</v>
          </cell>
          <cell r="C2126" t="str">
            <v>SERGIO</v>
          </cell>
          <cell r="D2126" t="str">
            <v>ATLETICA UNION CREAZZO A.S.D.</v>
          </cell>
          <cell r="E2126">
            <v>0</v>
          </cell>
          <cell r="F2126">
            <v>1961</v>
          </cell>
          <cell r="G2126">
            <v>0</v>
          </cell>
          <cell r="H2126" t="str">
            <v>VM</v>
          </cell>
          <cell r="I2126" t="str">
            <v>00101</v>
          </cell>
          <cell r="J2126" t="str">
            <v>03602460</v>
          </cell>
        </row>
        <row r="2127">
          <cell r="A2127">
            <v>3603532</v>
          </cell>
          <cell r="B2127" t="str">
            <v>CAPPOZZO</v>
          </cell>
          <cell r="C2127" t="str">
            <v>WALTER</v>
          </cell>
          <cell r="D2127" t="str">
            <v>U.S. SUMMANO</v>
          </cell>
          <cell r="E2127">
            <v>0</v>
          </cell>
          <cell r="F2127">
            <v>1963</v>
          </cell>
          <cell r="G2127">
            <v>0</v>
          </cell>
          <cell r="H2127" t="str">
            <v>VM</v>
          </cell>
          <cell r="I2127" t="str">
            <v>00137</v>
          </cell>
          <cell r="J2127" t="str">
            <v>03603532</v>
          </cell>
        </row>
        <row r="2128">
          <cell r="A2128">
            <v>3604204</v>
          </cell>
          <cell r="B2128" t="str">
            <v>CAPRARO</v>
          </cell>
          <cell r="C2128" t="str">
            <v>GIANNI FRANCESCO</v>
          </cell>
          <cell r="D2128" t="str">
            <v>CSI ATLETICA COLLI BERICI A.S.D.</v>
          </cell>
          <cell r="E2128">
            <v>0</v>
          </cell>
          <cell r="F2128">
            <v>1951</v>
          </cell>
          <cell r="G2128">
            <v>0</v>
          </cell>
          <cell r="H2128" t="str">
            <v>VM</v>
          </cell>
          <cell r="I2128" t="str">
            <v>00070</v>
          </cell>
          <cell r="J2128" t="str">
            <v>03604204</v>
          </cell>
        </row>
        <row r="2129">
          <cell r="A2129">
            <v>3602259</v>
          </cell>
          <cell r="B2129" t="str">
            <v>CAROLLO</v>
          </cell>
          <cell r="C2129" t="str">
            <v>ANTONIO</v>
          </cell>
          <cell r="D2129" t="str">
            <v>POL. DIL. MONTECCHIO PRECALCINO</v>
          </cell>
          <cell r="E2129">
            <v>0</v>
          </cell>
          <cell r="F2129">
            <v>1962</v>
          </cell>
          <cell r="G2129">
            <v>0</v>
          </cell>
          <cell r="H2129" t="str">
            <v>VM</v>
          </cell>
          <cell r="I2129" t="str">
            <v>00004</v>
          </cell>
          <cell r="J2129" t="str">
            <v>03602259</v>
          </cell>
        </row>
        <row r="2130">
          <cell r="A2130">
            <v>3603433</v>
          </cell>
          <cell r="B2130" t="str">
            <v>CASTAGNA</v>
          </cell>
          <cell r="C2130" t="str">
            <v>ALFONSO</v>
          </cell>
          <cell r="D2130" t="str">
            <v>A.A. ATLETICA MALO</v>
          </cell>
          <cell r="E2130">
            <v>0</v>
          </cell>
          <cell r="F2130">
            <v>1962</v>
          </cell>
          <cell r="G2130">
            <v>0</v>
          </cell>
          <cell r="H2130" t="str">
            <v>VM</v>
          </cell>
          <cell r="I2130" t="str">
            <v>00132</v>
          </cell>
          <cell r="J2130" t="str">
            <v>03603433</v>
          </cell>
        </row>
        <row r="2131">
          <cell r="A2131">
            <v>3603434</v>
          </cell>
          <cell r="B2131" t="str">
            <v>CATTELAN</v>
          </cell>
          <cell r="C2131" t="str">
            <v>FRANCO</v>
          </cell>
          <cell r="D2131" t="str">
            <v>A.A. ATLETICA MALO</v>
          </cell>
          <cell r="E2131">
            <v>0</v>
          </cell>
          <cell r="F2131">
            <v>1959</v>
          </cell>
          <cell r="G2131">
            <v>0</v>
          </cell>
          <cell r="H2131" t="str">
            <v>VM</v>
          </cell>
          <cell r="I2131" t="str">
            <v>00132</v>
          </cell>
          <cell r="J2131" t="str">
            <v>03603434</v>
          </cell>
        </row>
        <row r="2132">
          <cell r="A2132">
            <v>3603436</v>
          </cell>
          <cell r="B2132" t="str">
            <v>CAZZOLA</v>
          </cell>
          <cell r="C2132" t="str">
            <v>ENRICO</v>
          </cell>
          <cell r="D2132" t="str">
            <v>A.A. ATLETICA MALO</v>
          </cell>
          <cell r="E2132">
            <v>0</v>
          </cell>
          <cell r="F2132">
            <v>1949</v>
          </cell>
          <cell r="G2132">
            <v>0</v>
          </cell>
          <cell r="H2132" t="str">
            <v>VM</v>
          </cell>
          <cell r="I2132" t="str">
            <v>00132</v>
          </cell>
          <cell r="J2132" t="str">
            <v>03603436</v>
          </cell>
        </row>
        <row r="2133">
          <cell r="A2133">
            <v>3603437</v>
          </cell>
          <cell r="B2133" t="str">
            <v>CAZZOLA</v>
          </cell>
          <cell r="C2133" t="str">
            <v>GILIO</v>
          </cell>
          <cell r="D2133" t="str">
            <v>A.A. ATLETICA MALO</v>
          </cell>
          <cell r="E2133">
            <v>0</v>
          </cell>
          <cell r="F2133">
            <v>1946</v>
          </cell>
          <cell r="G2133">
            <v>0</v>
          </cell>
          <cell r="H2133" t="str">
            <v>VM</v>
          </cell>
          <cell r="I2133" t="str">
            <v>00132</v>
          </cell>
          <cell r="J2133" t="str">
            <v>03603437</v>
          </cell>
        </row>
        <row r="2134">
          <cell r="A2134">
            <v>3602271</v>
          </cell>
          <cell r="B2134" t="str">
            <v>CECCHETTO</v>
          </cell>
          <cell r="C2134" t="str">
            <v>ADRIANO</v>
          </cell>
          <cell r="D2134" t="str">
            <v>POL. DIL. MONTECCHIO PRECALCINO</v>
          </cell>
          <cell r="E2134">
            <v>0</v>
          </cell>
          <cell r="F2134">
            <v>1956</v>
          </cell>
          <cell r="G2134">
            <v>0</v>
          </cell>
          <cell r="H2134" t="str">
            <v>VM</v>
          </cell>
          <cell r="I2134" t="str">
            <v>00004</v>
          </cell>
          <cell r="J2134" t="str">
            <v>03602271</v>
          </cell>
        </row>
        <row r="2135">
          <cell r="A2135">
            <v>3603949</v>
          </cell>
          <cell r="B2135" t="str">
            <v>CENTOFANTE</v>
          </cell>
          <cell r="C2135" t="str">
            <v>GIORGIO</v>
          </cell>
          <cell r="D2135" t="str">
            <v>POLISPORTIVA DUEVILLE</v>
          </cell>
          <cell r="E2135">
            <v>0</v>
          </cell>
          <cell r="F2135">
            <v>1959</v>
          </cell>
          <cell r="G2135">
            <v>0</v>
          </cell>
          <cell r="H2135" t="str">
            <v>VM</v>
          </cell>
          <cell r="I2135" t="str">
            <v>00112</v>
          </cell>
          <cell r="J2135" t="str">
            <v>03603949</v>
          </cell>
        </row>
        <row r="2136">
          <cell r="A2136">
            <v>3607352</v>
          </cell>
          <cell r="B2136" t="str">
            <v>CEOLA</v>
          </cell>
          <cell r="C2136" t="str">
            <v>MAURIZIO</v>
          </cell>
          <cell r="D2136" t="str">
            <v>C.S.I. TEZZE SUL BRENTA</v>
          </cell>
          <cell r="E2136">
            <v>0</v>
          </cell>
          <cell r="F2136">
            <v>1962</v>
          </cell>
          <cell r="G2136">
            <v>0</v>
          </cell>
          <cell r="H2136" t="str">
            <v>VM</v>
          </cell>
          <cell r="I2136" t="str">
            <v>00134</v>
          </cell>
          <cell r="J2136" t="str">
            <v>03607352</v>
          </cell>
        </row>
        <row r="2137">
          <cell r="A2137">
            <v>3606486</v>
          </cell>
          <cell r="B2137" t="str">
            <v>CISCO</v>
          </cell>
          <cell r="C2137" t="str">
            <v>SILVIO</v>
          </cell>
          <cell r="D2137" t="str">
            <v>ATLETICA VALCHIAMPO</v>
          </cell>
          <cell r="E2137">
            <v>0</v>
          </cell>
          <cell r="F2137">
            <v>1962</v>
          </cell>
          <cell r="G2137">
            <v>0</v>
          </cell>
          <cell r="H2137" t="str">
            <v>VM</v>
          </cell>
          <cell r="I2137" t="str">
            <v>00140</v>
          </cell>
          <cell r="J2137" t="str">
            <v>03606486</v>
          </cell>
        </row>
        <row r="2138">
          <cell r="A2138">
            <v>3604091</v>
          </cell>
          <cell r="B2138" t="str">
            <v>COCCO</v>
          </cell>
          <cell r="C2138" t="str">
            <v>CARLO</v>
          </cell>
          <cell r="D2138" t="str">
            <v>CSI ATLETICA COLLI BERICI A.S.D.</v>
          </cell>
          <cell r="E2138">
            <v>0</v>
          </cell>
          <cell r="F2138">
            <v>1960</v>
          </cell>
          <cell r="G2138">
            <v>0</v>
          </cell>
          <cell r="H2138" t="str">
            <v>VM</v>
          </cell>
          <cell r="I2138" t="str">
            <v>00070</v>
          </cell>
          <cell r="J2138" t="str">
            <v>03604091</v>
          </cell>
        </row>
        <row r="2139">
          <cell r="A2139">
            <v>3606483</v>
          </cell>
          <cell r="B2139" t="str">
            <v>COLOSSO</v>
          </cell>
          <cell r="C2139" t="str">
            <v>ENZO</v>
          </cell>
          <cell r="D2139" t="str">
            <v>POLISPORTIVA DUEVILLE</v>
          </cell>
          <cell r="E2139">
            <v>0</v>
          </cell>
          <cell r="F2139">
            <v>1960</v>
          </cell>
          <cell r="G2139">
            <v>0</v>
          </cell>
          <cell r="H2139" t="str">
            <v>VM</v>
          </cell>
          <cell r="I2139" t="str">
            <v>00112</v>
          </cell>
          <cell r="J2139" t="str">
            <v>03606483</v>
          </cell>
        </row>
        <row r="2140">
          <cell r="A2140">
            <v>3602260</v>
          </cell>
          <cell r="B2140" t="str">
            <v>COLTRO</v>
          </cell>
          <cell r="C2140" t="str">
            <v>EROS GIULIANO</v>
          </cell>
          <cell r="D2140" t="str">
            <v>POL. DIL. MONTECCHIO PRECALCINO</v>
          </cell>
          <cell r="E2140">
            <v>0</v>
          </cell>
          <cell r="F2140">
            <v>1956</v>
          </cell>
          <cell r="G2140">
            <v>0</v>
          </cell>
          <cell r="H2140" t="str">
            <v>VM</v>
          </cell>
          <cell r="I2140" t="str">
            <v>00004</v>
          </cell>
          <cell r="J2140" t="str">
            <v>03602260</v>
          </cell>
        </row>
        <row r="2141">
          <cell r="A2141">
            <v>3607645</v>
          </cell>
          <cell r="B2141" t="str">
            <v>CRACCO</v>
          </cell>
          <cell r="C2141" t="str">
            <v>FLORINDO</v>
          </cell>
          <cell r="D2141" t="str">
            <v>ATLETICA CALDOGNO '93</v>
          </cell>
          <cell r="E2141">
            <v>0</v>
          </cell>
          <cell r="F2141">
            <v>1956</v>
          </cell>
          <cell r="G2141">
            <v>0</v>
          </cell>
          <cell r="H2141" t="str">
            <v>VM</v>
          </cell>
          <cell r="I2141" t="str">
            <v>00129</v>
          </cell>
          <cell r="J2141" t="str">
            <v>03607645</v>
          </cell>
        </row>
        <row r="2142">
          <cell r="A2142">
            <v>3604112</v>
          </cell>
          <cell r="B2142" t="str">
            <v>CRESTANI</v>
          </cell>
          <cell r="C2142" t="str">
            <v>GIANFRANCO</v>
          </cell>
          <cell r="D2142" t="str">
            <v>POLISPORTIVA DUEVILLE</v>
          </cell>
          <cell r="E2142">
            <v>0</v>
          </cell>
          <cell r="F2142">
            <v>1961</v>
          </cell>
          <cell r="G2142">
            <v>0</v>
          </cell>
          <cell r="H2142" t="str">
            <v>VM</v>
          </cell>
          <cell r="I2142" t="str">
            <v>00112</v>
          </cell>
          <cell r="J2142" t="str">
            <v>03604112</v>
          </cell>
        </row>
        <row r="2143">
          <cell r="A2143">
            <v>3605207</v>
          </cell>
          <cell r="B2143" t="str">
            <v>CRIVELLARO</v>
          </cell>
          <cell r="C2143" t="str">
            <v>BERNARDINO</v>
          </cell>
          <cell r="D2143" t="str">
            <v>AMICI DELL'ATLETICA VICENZA</v>
          </cell>
          <cell r="E2143">
            <v>0</v>
          </cell>
          <cell r="F2143">
            <v>1958</v>
          </cell>
          <cell r="G2143">
            <v>0</v>
          </cell>
          <cell r="H2143" t="str">
            <v>VM</v>
          </cell>
          <cell r="I2143" t="str">
            <v>00265</v>
          </cell>
          <cell r="J2143" t="str">
            <v>03605207</v>
          </cell>
        </row>
        <row r="2144">
          <cell r="A2144">
            <v>3606484</v>
          </cell>
          <cell r="B2144" t="str">
            <v>DALLA POZZA</v>
          </cell>
          <cell r="C2144" t="str">
            <v>LUCIANO</v>
          </cell>
          <cell r="D2144" t="str">
            <v>POLISPORTIVA DUEVILLE</v>
          </cell>
          <cell r="E2144">
            <v>0</v>
          </cell>
          <cell r="F2144">
            <v>1963</v>
          </cell>
          <cell r="G2144">
            <v>0</v>
          </cell>
          <cell r="H2144" t="str">
            <v>VM</v>
          </cell>
          <cell r="I2144" t="str">
            <v>00112</v>
          </cell>
          <cell r="J2144" t="str">
            <v>03606484</v>
          </cell>
        </row>
        <row r="2145">
          <cell r="A2145">
            <v>3603488</v>
          </cell>
          <cell r="B2145" t="str">
            <v>DALLE MOLLE</v>
          </cell>
          <cell r="C2145" t="str">
            <v>GIOVANNI</v>
          </cell>
          <cell r="D2145" t="str">
            <v>A.A. ATLETICA MALO</v>
          </cell>
          <cell r="E2145">
            <v>0</v>
          </cell>
          <cell r="F2145">
            <v>1963</v>
          </cell>
          <cell r="G2145">
            <v>0</v>
          </cell>
          <cell r="H2145" t="str">
            <v>VM</v>
          </cell>
          <cell r="I2145" t="str">
            <v>00132</v>
          </cell>
          <cell r="J2145" t="str">
            <v>03603488</v>
          </cell>
        </row>
        <row r="2146">
          <cell r="A2146">
            <v>3602990</v>
          </cell>
          <cell r="B2146" t="str">
            <v>DANZO</v>
          </cell>
          <cell r="C2146" t="str">
            <v>LUCIANO</v>
          </cell>
          <cell r="D2146" t="str">
            <v>GRUPPO SPORTIVO ALPINI VICENZA</v>
          </cell>
          <cell r="E2146">
            <v>0</v>
          </cell>
          <cell r="F2146">
            <v>1957</v>
          </cell>
          <cell r="G2146">
            <v>0</v>
          </cell>
          <cell r="H2146" t="str">
            <v>VM</v>
          </cell>
          <cell r="I2146" t="str">
            <v>00288</v>
          </cell>
          <cell r="J2146" t="str">
            <v>03602990</v>
          </cell>
        </row>
        <row r="2147">
          <cell r="A2147">
            <v>3605626</v>
          </cell>
          <cell r="B2147" t="str">
            <v>DAVIA</v>
          </cell>
          <cell r="C2147" t="str">
            <v>DAVIDE</v>
          </cell>
          <cell r="D2147" t="str">
            <v>ARCES</v>
          </cell>
          <cell r="E2147">
            <v>0</v>
          </cell>
          <cell r="F2147">
            <v>1961</v>
          </cell>
          <cell r="G2147">
            <v>0</v>
          </cell>
          <cell r="H2147" t="str">
            <v>VM</v>
          </cell>
          <cell r="I2147" t="str">
            <v>00339</v>
          </cell>
          <cell r="J2147" t="str">
            <v>03605626</v>
          </cell>
        </row>
        <row r="2148">
          <cell r="A2148">
            <v>3603449</v>
          </cell>
          <cell r="B2148" t="str">
            <v>FILIPPI FARMAR</v>
          </cell>
          <cell r="C2148" t="str">
            <v>ANTONIO</v>
          </cell>
          <cell r="D2148" t="str">
            <v>A.A. ATLETICA MALO</v>
          </cell>
          <cell r="E2148">
            <v>0</v>
          </cell>
          <cell r="F2148">
            <v>1943</v>
          </cell>
          <cell r="G2148">
            <v>0</v>
          </cell>
          <cell r="H2148" t="str">
            <v>VM</v>
          </cell>
          <cell r="I2148" t="str">
            <v>00132</v>
          </cell>
          <cell r="J2148" t="str">
            <v>03603449</v>
          </cell>
        </row>
        <row r="2149">
          <cell r="A2149">
            <v>3603759</v>
          </cell>
          <cell r="B2149" t="str">
            <v>FIORASO</v>
          </cell>
          <cell r="C2149" t="str">
            <v>ROBERTO</v>
          </cell>
          <cell r="D2149" t="str">
            <v>G.S. LEONICENA</v>
          </cell>
          <cell r="E2149">
            <v>0</v>
          </cell>
          <cell r="F2149">
            <v>1949</v>
          </cell>
          <cell r="G2149">
            <v>0</v>
          </cell>
          <cell r="H2149" t="str">
            <v>VM</v>
          </cell>
          <cell r="I2149" t="str">
            <v>00136</v>
          </cell>
          <cell r="J2149" t="str">
            <v>03603759</v>
          </cell>
        </row>
        <row r="2150">
          <cell r="A2150">
            <v>3602975</v>
          </cell>
          <cell r="B2150" t="str">
            <v>FONTANA</v>
          </cell>
          <cell r="C2150" t="str">
            <v>FERDINANDO</v>
          </cell>
          <cell r="D2150" t="str">
            <v>POLISPORTIVA DUEVILLE</v>
          </cell>
          <cell r="E2150">
            <v>0</v>
          </cell>
          <cell r="F2150">
            <v>1959</v>
          </cell>
          <cell r="G2150">
            <v>0</v>
          </cell>
          <cell r="H2150" t="str">
            <v>VM</v>
          </cell>
          <cell r="I2150" t="str">
            <v>00112</v>
          </cell>
          <cell r="J2150" t="str">
            <v>03602975</v>
          </cell>
        </row>
        <row r="2151">
          <cell r="A2151">
            <v>3602632</v>
          </cell>
          <cell r="B2151" t="str">
            <v>FONTANA</v>
          </cell>
          <cell r="C2151" t="str">
            <v>URBANO</v>
          </cell>
          <cell r="D2151" t="str">
            <v>A.S.D. VALLI DEL PASUBIO</v>
          </cell>
          <cell r="E2151">
            <v>0</v>
          </cell>
          <cell r="F2151">
            <v>1959</v>
          </cell>
          <cell r="G2151">
            <v>0</v>
          </cell>
          <cell r="H2151" t="str">
            <v>VM</v>
          </cell>
          <cell r="I2151" t="str">
            <v>00073</v>
          </cell>
          <cell r="J2151" t="str">
            <v>03602632</v>
          </cell>
        </row>
        <row r="2152">
          <cell r="A2152">
            <v>3603059</v>
          </cell>
          <cell r="B2152" t="str">
            <v>FRACASSO</v>
          </cell>
          <cell r="C2152" t="str">
            <v>OLINTO</v>
          </cell>
          <cell r="D2152" t="str">
            <v>ATLETICA ARZIGNANO</v>
          </cell>
          <cell r="E2152">
            <v>0</v>
          </cell>
          <cell r="F2152">
            <v>1961</v>
          </cell>
          <cell r="G2152">
            <v>0</v>
          </cell>
          <cell r="H2152" t="str">
            <v>VM</v>
          </cell>
          <cell r="I2152" t="str">
            <v>00131</v>
          </cell>
          <cell r="J2152" t="str">
            <v>03603059</v>
          </cell>
        </row>
        <row r="2153">
          <cell r="A2153">
            <v>3606012</v>
          </cell>
          <cell r="B2153" t="str">
            <v>FRANCO</v>
          </cell>
          <cell r="C2153" t="str">
            <v>MARCO</v>
          </cell>
          <cell r="D2153" t="str">
            <v>POLISPORTIVA SALF ALTOPADOVANA</v>
          </cell>
          <cell r="E2153">
            <v>0</v>
          </cell>
          <cell r="F2153">
            <v>1963</v>
          </cell>
          <cell r="G2153">
            <v>0</v>
          </cell>
          <cell r="H2153" t="str">
            <v>VM</v>
          </cell>
          <cell r="I2153" t="str">
            <v>00145</v>
          </cell>
          <cell r="J2153" t="str">
            <v>03606012</v>
          </cell>
        </row>
        <row r="2154">
          <cell r="A2154">
            <v>3603882</v>
          </cell>
          <cell r="B2154" t="str">
            <v>FRASSONI</v>
          </cell>
          <cell r="C2154" t="str">
            <v>FABRIZIO</v>
          </cell>
          <cell r="D2154" t="str">
            <v>ATLETICA CALDOGNO '93</v>
          </cell>
          <cell r="E2154">
            <v>0</v>
          </cell>
          <cell r="F2154">
            <v>1958</v>
          </cell>
          <cell r="G2154">
            <v>0</v>
          </cell>
          <cell r="H2154" t="str">
            <v>VM</v>
          </cell>
          <cell r="I2154" t="str">
            <v>00129</v>
          </cell>
          <cell r="J2154" t="str">
            <v>03603882</v>
          </cell>
        </row>
        <row r="2155">
          <cell r="A2155">
            <v>3603233</v>
          </cell>
          <cell r="B2155" t="str">
            <v>GENTILIN</v>
          </cell>
          <cell r="C2155" t="str">
            <v>SILVANO</v>
          </cell>
          <cell r="D2155" t="str">
            <v>ATLETICA TRISSINO</v>
          </cell>
          <cell r="E2155">
            <v>0</v>
          </cell>
          <cell r="F2155">
            <v>1960</v>
          </cell>
          <cell r="G2155">
            <v>0</v>
          </cell>
          <cell r="H2155" t="str">
            <v>VM</v>
          </cell>
          <cell r="I2155" t="str">
            <v>00230</v>
          </cell>
          <cell r="J2155" t="str">
            <v>03603233</v>
          </cell>
        </row>
        <row r="2156">
          <cell r="A2156">
            <v>3602964</v>
          </cell>
          <cell r="B2156" t="str">
            <v>GIROTTO</v>
          </cell>
          <cell r="C2156" t="str">
            <v>GIUSEPPE</v>
          </cell>
          <cell r="D2156" t="str">
            <v>AMICI DELL'ATLETICA VICENZA</v>
          </cell>
          <cell r="E2156">
            <v>0</v>
          </cell>
          <cell r="F2156">
            <v>1962</v>
          </cell>
          <cell r="G2156">
            <v>0</v>
          </cell>
          <cell r="H2156" t="str">
            <v>VM</v>
          </cell>
          <cell r="I2156" t="str">
            <v>00265</v>
          </cell>
          <cell r="J2156" t="str">
            <v>03602964</v>
          </cell>
        </row>
        <row r="2157">
          <cell r="A2157">
            <v>3603489</v>
          </cell>
          <cell r="B2157" t="str">
            <v>GRIGOLETTO</v>
          </cell>
          <cell r="C2157" t="str">
            <v>EMANUELE</v>
          </cell>
          <cell r="D2157" t="str">
            <v>A.A. ATLETICA MALO</v>
          </cell>
          <cell r="E2157">
            <v>0</v>
          </cell>
          <cell r="F2157">
            <v>1963</v>
          </cell>
          <cell r="G2157">
            <v>0</v>
          </cell>
          <cell r="H2157" t="str">
            <v>VM</v>
          </cell>
          <cell r="I2157" t="str">
            <v>00132</v>
          </cell>
          <cell r="J2157" t="str">
            <v>03603489</v>
          </cell>
        </row>
        <row r="2158">
          <cell r="A2158">
            <v>3602507</v>
          </cell>
          <cell r="B2158" t="str">
            <v>KNAPTON</v>
          </cell>
          <cell r="C2158" t="str">
            <v>MICHAEL</v>
          </cell>
          <cell r="D2158" t="str">
            <v>ATLETICA UNION CREAZZO A.S.D.</v>
          </cell>
          <cell r="E2158">
            <v>0</v>
          </cell>
          <cell r="F2158">
            <v>1950</v>
          </cell>
          <cell r="G2158">
            <v>0</v>
          </cell>
          <cell r="H2158" t="str">
            <v>VM</v>
          </cell>
          <cell r="I2158" t="str">
            <v>00101</v>
          </cell>
          <cell r="J2158" t="str">
            <v>03602507</v>
          </cell>
        </row>
        <row r="2159">
          <cell r="A2159">
            <v>3602513</v>
          </cell>
          <cell r="B2159" t="str">
            <v>LONGHIN</v>
          </cell>
          <cell r="C2159" t="str">
            <v>DIEGO</v>
          </cell>
          <cell r="D2159" t="str">
            <v>ATLETICA UNION CREAZZO A.S.D.</v>
          </cell>
          <cell r="E2159">
            <v>0</v>
          </cell>
          <cell r="F2159">
            <v>1963</v>
          </cell>
          <cell r="G2159">
            <v>0</v>
          </cell>
          <cell r="H2159" t="str">
            <v>VM</v>
          </cell>
          <cell r="I2159" t="str">
            <v>00101</v>
          </cell>
          <cell r="J2159" t="str">
            <v>03602513</v>
          </cell>
        </row>
        <row r="2160">
          <cell r="A2160">
            <v>3603890</v>
          </cell>
          <cell r="B2160" t="str">
            <v>LORA</v>
          </cell>
          <cell r="C2160" t="str">
            <v>ENZO</v>
          </cell>
          <cell r="D2160" t="str">
            <v>ATLETICA CALDOGNO '93</v>
          </cell>
          <cell r="E2160">
            <v>0</v>
          </cell>
          <cell r="F2160">
            <v>1957</v>
          </cell>
          <cell r="G2160">
            <v>0</v>
          </cell>
          <cell r="H2160" t="str">
            <v>VM</v>
          </cell>
          <cell r="I2160" t="str">
            <v>00129</v>
          </cell>
          <cell r="J2160" t="str">
            <v>03603890</v>
          </cell>
        </row>
        <row r="2161">
          <cell r="A2161">
            <v>3603130</v>
          </cell>
          <cell r="B2161" t="str">
            <v>LORIA</v>
          </cell>
          <cell r="C2161" t="str">
            <v>SAVERIO</v>
          </cell>
          <cell r="D2161" t="str">
            <v>A.S.D. VALLI DEL PASUBIO</v>
          </cell>
          <cell r="E2161">
            <v>0</v>
          </cell>
          <cell r="F2161">
            <v>1962</v>
          </cell>
          <cell r="G2161">
            <v>0</v>
          </cell>
          <cell r="H2161" t="str">
            <v>VM</v>
          </cell>
          <cell r="I2161" t="str">
            <v>00073</v>
          </cell>
          <cell r="J2161" t="str">
            <v>03603130</v>
          </cell>
        </row>
        <row r="2162">
          <cell r="A2162">
            <v>3604093</v>
          </cell>
          <cell r="B2162" t="str">
            <v>MAGRIN</v>
          </cell>
          <cell r="C2162" t="str">
            <v>PIETRO</v>
          </cell>
          <cell r="D2162" t="str">
            <v>CSI ATLETICA COLLI BERICI A.S.D.</v>
          </cell>
          <cell r="E2162">
            <v>0</v>
          </cell>
          <cell r="F2162">
            <v>1961</v>
          </cell>
          <cell r="G2162">
            <v>0</v>
          </cell>
          <cell r="H2162" t="str">
            <v>VM</v>
          </cell>
          <cell r="I2162" t="str">
            <v>00070</v>
          </cell>
          <cell r="J2162" t="str">
            <v>03604093</v>
          </cell>
        </row>
        <row r="2163">
          <cell r="A2163">
            <v>3602315</v>
          </cell>
          <cell r="B2163" t="str">
            <v>MAISTRELLO</v>
          </cell>
          <cell r="C2163" t="str">
            <v>ROBERTO</v>
          </cell>
          <cell r="D2163" t="str">
            <v>POL. DIL. MONTECCHIO PRECALCINO</v>
          </cell>
          <cell r="E2163">
            <v>0</v>
          </cell>
          <cell r="F2163">
            <v>1961</v>
          </cell>
          <cell r="G2163">
            <v>0</v>
          </cell>
          <cell r="H2163" t="str">
            <v>VM</v>
          </cell>
          <cell r="I2163" t="str">
            <v>00004</v>
          </cell>
          <cell r="J2163" t="str">
            <v>03602315</v>
          </cell>
        </row>
        <row r="2164">
          <cell r="A2164">
            <v>3602285</v>
          </cell>
          <cell r="B2164" t="str">
            <v>MARAGNO</v>
          </cell>
          <cell r="C2164" t="str">
            <v>MAURIZIO</v>
          </cell>
          <cell r="D2164" t="str">
            <v>POL. DIL. MONTECCHIO PRECALCINO</v>
          </cell>
          <cell r="E2164">
            <v>0</v>
          </cell>
          <cell r="F2164">
            <v>1955</v>
          </cell>
          <cell r="G2164">
            <v>0</v>
          </cell>
          <cell r="H2164" t="str">
            <v>VM</v>
          </cell>
          <cell r="I2164" t="str">
            <v>00004</v>
          </cell>
          <cell r="J2164" t="str">
            <v>03602285</v>
          </cell>
        </row>
        <row r="2165">
          <cell r="A2165">
            <v>3603762</v>
          </cell>
          <cell r="B2165" t="str">
            <v>MASETTO</v>
          </cell>
          <cell r="C2165" t="str">
            <v>GIOVANNI</v>
          </cell>
          <cell r="D2165" t="str">
            <v>G.S. LEONICENA</v>
          </cell>
          <cell r="E2165">
            <v>0</v>
          </cell>
          <cell r="F2165">
            <v>1944</v>
          </cell>
          <cell r="G2165">
            <v>0</v>
          </cell>
          <cell r="H2165" t="str">
            <v>VM</v>
          </cell>
          <cell r="I2165" t="str">
            <v>00136</v>
          </cell>
          <cell r="J2165" t="str">
            <v>03603762</v>
          </cell>
        </row>
        <row r="2166">
          <cell r="A2166">
            <v>3607225</v>
          </cell>
          <cell r="B2166" t="str">
            <v>MASSIGNAN</v>
          </cell>
          <cell r="C2166" t="str">
            <v>LUIGI</v>
          </cell>
          <cell r="D2166" t="str">
            <v>ATLETICA TRISSINO</v>
          </cell>
          <cell r="E2166">
            <v>0</v>
          </cell>
          <cell r="F2166">
            <v>1956</v>
          </cell>
          <cell r="G2166">
            <v>0</v>
          </cell>
          <cell r="H2166" t="str">
            <v>VM</v>
          </cell>
          <cell r="I2166" t="str">
            <v>00230</v>
          </cell>
          <cell r="J2166" t="str">
            <v>03607225</v>
          </cell>
        </row>
        <row r="2167">
          <cell r="A2167">
            <v>3602226</v>
          </cell>
          <cell r="B2167" t="str">
            <v>MASTELLA</v>
          </cell>
          <cell r="C2167" t="str">
            <v>ENRICO</v>
          </cell>
          <cell r="D2167" t="str">
            <v>G.S. VICENZA EST</v>
          </cell>
          <cell r="E2167">
            <v>0</v>
          </cell>
          <cell r="F2167">
            <v>1957</v>
          </cell>
          <cell r="G2167">
            <v>0</v>
          </cell>
          <cell r="H2167" t="str">
            <v>VM</v>
          </cell>
          <cell r="I2167" t="str">
            <v>00139</v>
          </cell>
          <cell r="J2167" t="str">
            <v>03602226</v>
          </cell>
        </row>
        <row r="2168">
          <cell r="A2168">
            <v>3603462</v>
          </cell>
          <cell r="B2168" t="str">
            <v>MORANDIN</v>
          </cell>
          <cell r="C2168" t="str">
            <v>GIUSEPPE</v>
          </cell>
          <cell r="D2168" t="str">
            <v>A.A. ATLETICA MALO</v>
          </cell>
          <cell r="E2168">
            <v>0</v>
          </cell>
          <cell r="F2168">
            <v>1949</v>
          </cell>
          <cell r="G2168">
            <v>0</v>
          </cell>
          <cell r="H2168" t="str">
            <v>VM</v>
          </cell>
          <cell r="I2168" t="str">
            <v>00132</v>
          </cell>
          <cell r="J2168" t="str">
            <v>03603462</v>
          </cell>
        </row>
        <row r="2169">
          <cell r="A2169">
            <v>3604889</v>
          </cell>
          <cell r="B2169" t="str">
            <v>NICOLINI</v>
          </cell>
          <cell r="C2169" t="str">
            <v>DANIELE</v>
          </cell>
          <cell r="D2169" t="str">
            <v>A.P.D. VALDAGNO</v>
          </cell>
          <cell r="E2169">
            <v>0</v>
          </cell>
          <cell r="F2169">
            <v>1955</v>
          </cell>
          <cell r="G2169">
            <v>0</v>
          </cell>
          <cell r="H2169" t="str">
            <v>VM</v>
          </cell>
          <cell r="I2169" t="str">
            <v>00135</v>
          </cell>
          <cell r="J2169" t="str">
            <v>03604889</v>
          </cell>
        </row>
        <row r="2170">
          <cell r="A2170">
            <v>3602530</v>
          </cell>
          <cell r="B2170" t="str">
            <v>PALMA</v>
          </cell>
          <cell r="C2170" t="str">
            <v>FRANCESCO</v>
          </cell>
          <cell r="D2170" t="str">
            <v>ATLETICA UNION CREAZZO A.S.D.</v>
          </cell>
          <cell r="E2170">
            <v>0</v>
          </cell>
          <cell r="F2170">
            <v>1961</v>
          </cell>
          <cell r="G2170">
            <v>0</v>
          </cell>
          <cell r="H2170" t="str">
            <v>VM</v>
          </cell>
          <cell r="I2170" t="str">
            <v>00101</v>
          </cell>
          <cell r="J2170" t="str">
            <v>03602530</v>
          </cell>
        </row>
        <row r="2171">
          <cell r="A2171">
            <v>3604524</v>
          </cell>
          <cell r="B2171" t="str">
            <v>PAULON</v>
          </cell>
          <cell r="C2171" t="str">
            <v>STEFANO</v>
          </cell>
          <cell r="D2171" t="str">
            <v>AMICI DELL'ATLETICA VICENZA</v>
          </cell>
          <cell r="E2171">
            <v>0</v>
          </cell>
          <cell r="F2171">
            <v>1956</v>
          </cell>
          <cell r="G2171">
            <v>0</v>
          </cell>
          <cell r="H2171" t="str">
            <v>VM</v>
          </cell>
          <cell r="I2171" t="str">
            <v>00265</v>
          </cell>
          <cell r="J2171" t="str">
            <v>03604524</v>
          </cell>
        </row>
        <row r="2172">
          <cell r="A2172">
            <v>3603984</v>
          </cell>
          <cell r="B2172" t="str">
            <v>PELLANDA</v>
          </cell>
          <cell r="C2172" t="str">
            <v>ANGELO</v>
          </cell>
          <cell r="D2172" t="str">
            <v>POLISPORTIVA DUEVILLE</v>
          </cell>
          <cell r="E2172">
            <v>0</v>
          </cell>
          <cell r="F2172">
            <v>1954</v>
          </cell>
          <cell r="G2172">
            <v>0</v>
          </cell>
          <cell r="H2172" t="str">
            <v>VM</v>
          </cell>
          <cell r="I2172" t="str">
            <v>00112</v>
          </cell>
          <cell r="J2172" t="str">
            <v>03603984</v>
          </cell>
        </row>
        <row r="2173">
          <cell r="A2173">
            <v>3600715</v>
          </cell>
          <cell r="B2173" t="str">
            <v>PELLANDA</v>
          </cell>
          <cell r="C2173" t="str">
            <v>GERARDO</v>
          </cell>
          <cell r="D2173" t="str">
            <v>C.S.I. TEZZE SUL BRENTA</v>
          </cell>
          <cell r="E2173">
            <v>0</v>
          </cell>
          <cell r="F2173">
            <v>1956</v>
          </cell>
          <cell r="G2173">
            <v>0</v>
          </cell>
          <cell r="H2173" t="str">
            <v>VM</v>
          </cell>
          <cell r="I2173" t="str">
            <v>00134</v>
          </cell>
          <cell r="J2173" t="str">
            <v>03600715</v>
          </cell>
        </row>
        <row r="2174">
          <cell r="A2174">
            <v>3603217</v>
          </cell>
          <cell r="B2174" t="str">
            <v>PELLIZZARO</v>
          </cell>
          <cell r="C2174" t="str">
            <v>LUIGI</v>
          </cell>
          <cell r="D2174" t="str">
            <v>ATLETICA TRISSINO</v>
          </cell>
          <cell r="E2174">
            <v>0</v>
          </cell>
          <cell r="F2174">
            <v>1960</v>
          </cell>
          <cell r="G2174">
            <v>0</v>
          </cell>
          <cell r="H2174" t="str">
            <v>VM</v>
          </cell>
          <cell r="I2174" t="str">
            <v>00230</v>
          </cell>
          <cell r="J2174" t="str">
            <v>03603217</v>
          </cell>
        </row>
        <row r="2175">
          <cell r="A2175">
            <v>3602262</v>
          </cell>
          <cell r="B2175" t="str">
            <v>PESAVENTO</v>
          </cell>
          <cell r="C2175" t="str">
            <v>SERGIO</v>
          </cell>
          <cell r="D2175" t="str">
            <v>POL. DIL. MONTECCHIO PRECALCINO</v>
          </cell>
          <cell r="E2175">
            <v>0</v>
          </cell>
          <cell r="F2175">
            <v>1958</v>
          </cell>
          <cell r="G2175">
            <v>0</v>
          </cell>
          <cell r="H2175" t="str">
            <v>VM</v>
          </cell>
          <cell r="I2175" t="str">
            <v>00004</v>
          </cell>
          <cell r="J2175" t="str">
            <v>03602262</v>
          </cell>
        </row>
        <row r="2176">
          <cell r="A2176">
            <v>3603085</v>
          </cell>
          <cell r="B2176" t="str">
            <v>PIERINI</v>
          </cell>
          <cell r="C2176" t="str">
            <v>GIOVANNI</v>
          </cell>
          <cell r="D2176" t="str">
            <v>ATLETICA ARZIGNANO</v>
          </cell>
          <cell r="E2176">
            <v>0</v>
          </cell>
          <cell r="F2176">
            <v>1962</v>
          </cell>
          <cell r="G2176">
            <v>0</v>
          </cell>
          <cell r="H2176" t="str">
            <v>VM</v>
          </cell>
          <cell r="I2176" t="str">
            <v>00131</v>
          </cell>
          <cell r="J2176" t="str">
            <v>03603085</v>
          </cell>
        </row>
        <row r="2177">
          <cell r="A2177">
            <v>3603464</v>
          </cell>
          <cell r="B2177" t="str">
            <v>PIETROBELLI</v>
          </cell>
          <cell r="C2177" t="str">
            <v>MIRCO</v>
          </cell>
          <cell r="D2177" t="str">
            <v>A.A. ATLETICA MALO</v>
          </cell>
          <cell r="E2177">
            <v>0</v>
          </cell>
          <cell r="F2177">
            <v>1962</v>
          </cell>
          <cell r="G2177">
            <v>0</v>
          </cell>
          <cell r="H2177" t="str">
            <v>VM</v>
          </cell>
          <cell r="I2177" t="str">
            <v>00132</v>
          </cell>
          <cell r="J2177" t="str">
            <v>03603464</v>
          </cell>
        </row>
        <row r="2178">
          <cell r="A2178">
            <v>3607227</v>
          </cell>
          <cell r="B2178" t="str">
            <v>PILLAN</v>
          </cell>
          <cell r="C2178" t="str">
            <v>AMPELIO</v>
          </cell>
          <cell r="D2178" t="str">
            <v>GRUPPO SPORTIVO ALPINI VICENZA</v>
          </cell>
          <cell r="E2178">
            <v>0</v>
          </cell>
          <cell r="F2178">
            <v>1939</v>
          </cell>
          <cell r="G2178">
            <v>0</v>
          </cell>
          <cell r="H2178" t="str">
            <v>VM</v>
          </cell>
          <cell r="I2178" t="str">
            <v>00288</v>
          </cell>
          <cell r="J2178" t="str">
            <v>03607227</v>
          </cell>
        </row>
        <row r="2179">
          <cell r="A2179">
            <v>3603909</v>
          </cell>
          <cell r="B2179" t="str">
            <v>PINAROLI</v>
          </cell>
          <cell r="C2179" t="str">
            <v>ALBERTO</v>
          </cell>
          <cell r="D2179" t="str">
            <v>ATLETICA CALDOGNO '93</v>
          </cell>
          <cell r="E2179">
            <v>0</v>
          </cell>
          <cell r="F2179">
            <v>1959</v>
          </cell>
          <cell r="G2179">
            <v>0</v>
          </cell>
          <cell r="H2179" t="str">
            <v>VM</v>
          </cell>
          <cell r="I2179" t="str">
            <v>00129</v>
          </cell>
          <cell r="J2179" t="str">
            <v>03603909</v>
          </cell>
        </row>
        <row r="2180">
          <cell r="A2180">
            <v>3603466</v>
          </cell>
          <cell r="B2180" t="str">
            <v>PORRA</v>
          </cell>
          <cell r="C2180" t="str">
            <v>FABIO</v>
          </cell>
          <cell r="D2180" t="str">
            <v>A.A. ATLETICA MALO</v>
          </cell>
          <cell r="E2180">
            <v>0</v>
          </cell>
          <cell r="F2180">
            <v>1963</v>
          </cell>
          <cell r="G2180">
            <v>0</v>
          </cell>
          <cell r="H2180" t="str">
            <v>VM</v>
          </cell>
          <cell r="I2180" t="str">
            <v>00132</v>
          </cell>
          <cell r="J2180" t="str">
            <v>03603466</v>
          </cell>
        </row>
        <row r="2181">
          <cell r="A2181">
            <v>3603764</v>
          </cell>
          <cell r="B2181" t="str">
            <v>POZZAN</v>
          </cell>
          <cell r="C2181" t="str">
            <v>SILVANO</v>
          </cell>
          <cell r="D2181" t="str">
            <v>G.S. LEONICENA</v>
          </cell>
          <cell r="E2181">
            <v>0</v>
          </cell>
          <cell r="F2181">
            <v>1959</v>
          </cell>
          <cell r="G2181">
            <v>0</v>
          </cell>
          <cell r="H2181" t="str">
            <v>VM</v>
          </cell>
          <cell r="I2181" t="str">
            <v>00136</v>
          </cell>
          <cell r="J2181" t="str">
            <v>03603764</v>
          </cell>
        </row>
        <row r="2182">
          <cell r="A2182">
            <v>3603468</v>
          </cell>
          <cell r="B2182" t="str">
            <v>POZZER</v>
          </cell>
          <cell r="C2182" t="str">
            <v>GIOVANNI LUIGI</v>
          </cell>
          <cell r="D2182" t="str">
            <v>A.A. ATLETICA MALO</v>
          </cell>
          <cell r="E2182">
            <v>0</v>
          </cell>
          <cell r="F2182">
            <v>1961</v>
          </cell>
          <cell r="G2182">
            <v>0</v>
          </cell>
          <cell r="H2182" t="str">
            <v>VM</v>
          </cell>
          <cell r="I2182" t="str">
            <v>00132</v>
          </cell>
          <cell r="J2182" t="str">
            <v>03603468</v>
          </cell>
        </row>
        <row r="2183">
          <cell r="A2183">
            <v>3605173</v>
          </cell>
          <cell r="B2183" t="str">
            <v>RENZI</v>
          </cell>
          <cell r="C2183" t="str">
            <v>RENZO</v>
          </cell>
          <cell r="D2183" t="str">
            <v>ATLETICA CALDOGNO '93</v>
          </cell>
          <cell r="E2183">
            <v>0</v>
          </cell>
          <cell r="F2183">
            <v>1963</v>
          </cell>
          <cell r="G2183">
            <v>0</v>
          </cell>
          <cell r="H2183" t="str">
            <v>VM</v>
          </cell>
          <cell r="I2183" t="str">
            <v>00129</v>
          </cell>
          <cell r="J2183" t="str">
            <v>03605173</v>
          </cell>
        </row>
        <row r="2184">
          <cell r="A2184">
            <v>3602969</v>
          </cell>
          <cell r="B2184" t="str">
            <v>RIGODANZO</v>
          </cell>
          <cell r="C2184" t="str">
            <v>PAOLO</v>
          </cell>
          <cell r="D2184" t="str">
            <v>AMICI DELL'ATLETICA VICENZA</v>
          </cell>
          <cell r="E2184">
            <v>0</v>
          </cell>
          <cell r="F2184">
            <v>1960</v>
          </cell>
          <cell r="G2184">
            <v>0</v>
          </cell>
          <cell r="H2184" t="str">
            <v>VM</v>
          </cell>
          <cell r="I2184" t="str">
            <v>00265</v>
          </cell>
          <cell r="J2184" t="str">
            <v>03602969</v>
          </cell>
        </row>
        <row r="2185">
          <cell r="A2185">
            <v>3604933</v>
          </cell>
          <cell r="B2185" t="str">
            <v>RIGONI</v>
          </cell>
          <cell r="C2185" t="str">
            <v>NAZZARENO</v>
          </cell>
          <cell r="D2185" t="str">
            <v>AURORA 76</v>
          </cell>
          <cell r="E2185">
            <v>0</v>
          </cell>
          <cell r="F2185">
            <v>1960</v>
          </cell>
          <cell r="G2185">
            <v>0</v>
          </cell>
          <cell r="H2185" t="str">
            <v>VM</v>
          </cell>
          <cell r="I2185" t="str">
            <v>00039</v>
          </cell>
          <cell r="J2185" t="str">
            <v>03604933</v>
          </cell>
        </row>
        <row r="2186">
          <cell r="A2186">
            <v>3603472</v>
          </cell>
          <cell r="B2186" t="str">
            <v>RIGONI</v>
          </cell>
          <cell r="C2186" t="str">
            <v>SILVANO</v>
          </cell>
          <cell r="D2186" t="str">
            <v>A.A. ATLETICA MALO</v>
          </cell>
          <cell r="E2186">
            <v>0</v>
          </cell>
          <cell r="F2186">
            <v>1954</v>
          </cell>
          <cell r="G2186">
            <v>0</v>
          </cell>
          <cell r="H2186" t="str">
            <v>VM</v>
          </cell>
          <cell r="I2186" t="str">
            <v>00132</v>
          </cell>
          <cell r="J2186" t="str">
            <v>03603472</v>
          </cell>
        </row>
        <row r="2187">
          <cell r="A2187">
            <v>3603995</v>
          </cell>
          <cell r="B2187" t="str">
            <v>RIZZATO</v>
          </cell>
          <cell r="C2187" t="str">
            <v>PIERANTONIO</v>
          </cell>
          <cell r="D2187" t="str">
            <v>POLISPORTIVA DUEVILLE</v>
          </cell>
          <cell r="E2187">
            <v>0</v>
          </cell>
          <cell r="F2187">
            <v>1950</v>
          </cell>
          <cell r="G2187">
            <v>0</v>
          </cell>
          <cell r="H2187" t="str">
            <v>VM</v>
          </cell>
          <cell r="I2187" t="str">
            <v>00112</v>
          </cell>
          <cell r="J2187" t="str">
            <v>03603995</v>
          </cell>
        </row>
        <row r="2188">
          <cell r="A2188">
            <v>3603493</v>
          </cell>
          <cell r="B2188" t="str">
            <v>ROMAN</v>
          </cell>
          <cell r="C2188" t="str">
            <v>STEFANO</v>
          </cell>
          <cell r="D2188" t="str">
            <v>A.A. ATLETICA MALO</v>
          </cell>
          <cell r="E2188">
            <v>0</v>
          </cell>
          <cell r="F2188">
            <v>1961</v>
          </cell>
          <cell r="G2188">
            <v>0</v>
          </cell>
          <cell r="H2188" t="str">
            <v>VM</v>
          </cell>
          <cell r="I2188" t="str">
            <v>00132</v>
          </cell>
          <cell r="J2188" t="str">
            <v>03603493</v>
          </cell>
        </row>
        <row r="2189">
          <cell r="A2189">
            <v>3602263</v>
          </cell>
          <cell r="B2189" t="str">
            <v>ROSSI</v>
          </cell>
          <cell r="C2189" t="str">
            <v>IVANO</v>
          </cell>
          <cell r="D2189" t="str">
            <v>POL. DIL. MONTECCHIO PRECALCINO</v>
          </cell>
          <cell r="E2189">
            <v>0</v>
          </cell>
          <cell r="F2189">
            <v>1960</v>
          </cell>
          <cell r="G2189">
            <v>0</v>
          </cell>
          <cell r="H2189" t="str">
            <v>VM</v>
          </cell>
          <cell r="I2189" t="str">
            <v>00004</v>
          </cell>
          <cell r="J2189" t="str">
            <v>03602263</v>
          </cell>
        </row>
        <row r="2190">
          <cell r="A2190">
            <v>3607325</v>
          </cell>
          <cell r="B2190" t="str">
            <v>ROSSI</v>
          </cell>
          <cell r="C2190" t="str">
            <v>PAOLO PABLITO</v>
          </cell>
          <cell r="D2190" t="str">
            <v>G.S. VICENZA EST</v>
          </cell>
          <cell r="E2190">
            <v>0</v>
          </cell>
          <cell r="F2190">
            <v>1956</v>
          </cell>
          <cell r="G2190">
            <v>0</v>
          </cell>
          <cell r="H2190" t="str">
            <v>VM</v>
          </cell>
          <cell r="I2190" t="str">
            <v>00139</v>
          </cell>
          <cell r="J2190" t="str">
            <v>03607325</v>
          </cell>
        </row>
        <row r="2191">
          <cell r="A2191">
            <v>3603382</v>
          </cell>
          <cell r="B2191" t="str">
            <v>SCALCO</v>
          </cell>
          <cell r="C2191" t="str">
            <v>MAICO</v>
          </cell>
          <cell r="D2191" t="str">
            <v>ATLETICA VALCHIAMPO</v>
          </cell>
          <cell r="E2191">
            <v>0</v>
          </cell>
          <cell r="F2191">
            <v>1960</v>
          </cell>
          <cell r="G2191">
            <v>0</v>
          </cell>
          <cell r="H2191" t="str">
            <v>VM</v>
          </cell>
          <cell r="I2191" t="str">
            <v>00140</v>
          </cell>
          <cell r="J2191" t="str">
            <v>03603382</v>
          </cell>
        </row>
        <row r="2192">
          <cell r="A2192">
            <v>3604000</v>
          </cell>
          <cell r="B2192" t="str">
            <v>SCHIAVO</v>
          </cell>
          <cell r="C2192" t="str">
            <v>NEREO</v>
          </cell>
          <cell r="D2192" t="str">
            <v>POLISPORTIVA DUEVILLE</v>
          </cell>
          <cell r="E2192">
            <v>0</v>
          </cell>
          <cell r="F2192">
            <v>1962</v>
          </cell>
          <cell r="G2192">
            <v>0</v>
          </cell>
          <cell r="H2192" t="str">
            <v>VM</v>
          </cell>
          <cell r="I2192" t="str">
            <v>00112</v>
          </cell>
          <cell r="J2192" t="str">
            <v>03604000</v>
          </cell>
        </row>
        <row r="2193">
          <cell r="A2193">
            <v>3603477</v>
          </cell>
          <cell r="B2193" t="str">
            <v>SEGALLA</v>
          </cell>
          <cell r="C2193" t="str">
            <v>BORTOLO LUIGI</v>
          </cell>
          <cell r="D2193" t="str">
            <v>A.A. ATLETICA MALO</v>
          </cell>
          <cell r="E2193">
            <v>0</v>
          </cell>
          <cell r="F2193">
            <v>1962</v>
          </cell>
          <cell r="G2193">
            <v>0</v>
          </cell>
          <cell r="H2193" t="str">
            <v>VM</v>
          </cell>
          <cell r="I2193" t="str">
            <v>00132</v>
          </cell>
          <cell r="J2193" t="str">
            <v>03603477</v>
          </cell>
        </row>
        <row r="2194">
          <cell r="A2194">
            <v>3602307</v>
          </cell>
          <cell r="B2194" t="str">
            <v>SEMILIA</v>
          </cell>
          <cell r="C2194" t="str">
            <v>SANTO</v>
          </cell>
          <cell r="D2194" t="str">
            <v>POL. DIL. MONTECCHIO PRECALCINO</v>
          </cell>
          <cell r="E2194">
            <v>0</v>
          </cell>
          <cell r="F2194">
            <v>1956</v>
          </cell>
          <cell r="G2194">
            <v>0</v>
          </cell>
          <cell r="H2194" t="str">
            <v>VM</v>
          </cell>
          <cell r="I2194" t="str">
            <v>00004</v>
          </cell>
          <cell r="J2194" t="str">
            <v>03602307</v>
          </cell>
        </row>
        <row r="2195">
          <cell r="A2195">
            <v>3604259</v>
          </cell>
          <cell r="B2195" t="str">
            <v>SPEROTTO</v>
          </cell>
          <cell r="C2195" t="str">
            <v>MAURIZIO</v>
          </cell>
          <cell r="D2195" t="str">
            <v>CSI ATLETICA COLLI BERICI A.S.D.</v>
          </cell>
          <cell r="E2195">
            <v>0</v>
          </cell>
          <cell r="F2195">
            <v>1957</v>
          </cell>
          <cell r="G2195">
            <v>0</v>
          </cell>
          <cell r="H2195" t="str">
            <v>VM</v>
          </cell>
          <cell r="I2195" t="str">
            <v>00070</v>
          </cell>
          <cell r="J2195" t="str">
            <v>03604259</v>
          </cell>
        </row>
        <row r="2196">
          <cell r="A2196">
            <v>3602264</v>
          </cell>
          <cell r="B2196" t="str">
            <v>TESCARI</v>
          </cell>
          <cell r="C2196" t="str">
            <v>ERNESTO</v>
          </cell>
          <cell r="D2196" t="str">
            <v>POL. DIL. MONTECCHIO PRECALCINO</v>
          </cell>
          <cell r="E2196">
            <v>0</v>
          </cell>
          <cell r="F2196">
            <v>1960</v>
          </cell>
          <cell r="G2196">
            <v>0</v>
          </cell>
          <cell r="H2196" t="str">
            <v>VM</v>
          </cell>
          <cell r="I2196" t="str">
            <v>00004</v>
          </cell>
          <cell r="J2196" t="str">
            <v>03602264</v>
          </cell>
        </row>
        <row r="2197">
          <cell r="A2197">
            <v>3603387</v>
          </cell>
          <cell r="B2197" t="str">
            <v>TONIN</v>
          </cell>
          <cell r="C2197" t="str">
            <v>BRUNO</v>
          </cell>
          <cell r="D2197" t="str">
            <v>ATLETICA VALCHIAMPO</v>
          </cell>
          <cell r="E2197">
            <v>0</v>
          </cell>
          <cell r="F2197">
            <v>1954</v>
          </cell>
          <cell r="G2197">
            <v>0</v>
          </cell>
          <cell r="H2197" t="str">
            <v>VM</v>
          </cell>
          <cell r="I2197" t="str">
            <v>00140</v>
          </cell>
          <cell r="J2197" t="str">
            <v>03603387</v>
          </cell>
        </row>
        <row r="2198">
          <cell r="A2198">
            <v>3602908</v>
          </cell>
          <cell r="B2198" t="str">
            <v>VEZZARO</v>
          </cell>
          <cell r="C2198" t="str">
            <v>RENZO</v>
          </cell>
          <cell r="D2198" t="str">
            <v>SPAZI VERDI</v>
          </cell>
          <cell r="E2198">
            <v>0</v>
          </cell>
          <cell r="F2198">
            <v>1952</v>
          </cell>
          <cell r="G2198">
            <v>0</v>
          </cell>
          <cell r="H2198" t="str">
            <v>VM</v>
          </cell>
          <cell r="I2198" t="str">
            <v>00298</v>
          </cell>
          <cell r="J2198" t="str">
            <v>03602908</v>
          </cell>
        </row>
        <row r="2199">
          <cell r="A2199">
            <v>3603310</v>
          </cell>
          <cell r="B2199" t="str">
            <v>ZANCONATO</v>
          </cell>
          <cell r="C2199" t="str">
            <v>MARIO</v>
          </cell>
          <cell r="D2199" t="str">
            <v>ATLETICA VALCHIAMPO</v>
          </cell>
          <cell r="E2199">
            <v>0</v>
          </cell>
          <cell r="F2199">
            <v>1954</v>
          </cell>
          <cell r="G2199">
            <v>0</v>
          </cell>
          <cell r="H2199" t="str">
            <v>VM</v>
          </cell>
          <cell r="I2199" t="str">
            <v>00140</v>
          </cell>
          <cell r="J2199" t="str">
            <v>03603310</v>
          </cell>
        </row>
        <row r="2200">
          <cell r="A2200">
            <v>3603311</v>
          </cell>
          <cell r="B2200" t="str">
            <v>ZANCONATO</v>
          </cell>
          <cell r="C2200" t="str">
            <v>NEREO</v>
          </cell>
          <cell r="D2200" t="str">
            <v>ATLETICA VALCHIAMPO</v>
          </cell>
          <cell r="E2200">
            <v>0</v>
          </cell>
          <cell r="F2200">
            <v>1961</v>
          </cell>
          <cell r="G2200">
            <v>0</v>
          </cell>
          <cell r="H2200" t="str">
            <v>VM</v>
          </cell>
          <cell r="I2200" t="str">
            <v>00140</v>
          </cell>
          <cell r="J2200" t="str">
            <v>03603311</v>
          </cell>
        </row>
        <row r="2201">
          <cell r="A2201">
            <v>3605633</v>
          </cell>
          <cell r="B2201" t="str">
            <v>ZANETELLO</v>
          </cell>
          <cell r="C2201" t="str">
            <v>TIZIANO</v>
          </cell>
          <cell r="D2201" t="str">
            <v>ARCES</v>
          </cell>
          <cell r="E2201">
            <v>0</v>
          </cell>
          <cell r="F2201">
            <v>1956</v>
          </cell>
          <cell r="G2201">
            <v>0</v>
          </cell>
          <cell r="H2201" t="str">
            <v>VM</v>
          </cell>
          <cell r="I2201" t="str">
            <v>00339</v>
          </cell>
          <cell r="J2201" t="str">
            <v>03605633</v>
          </cell>
        </row>
        <row r="2202">
          <cell r="A2202">
            <v>3602309</v>
          </cell>
          <cell r="B2202" t="str">
            <v>ZENARI</v>
          </cell>
          <cell r="C2202" t="str">
            <v>GIUSEPPE</v>
          </cell>
          <cell r="D2202" t="str">
            <v>POL. DIL. MONTECCHIO PRECALCINO</v>
          </cell>
          <cell r="E2202">
            <v>0</v>
          </cell>
          <cell r="F2202">
            <v>1958</v>
          </cell>
          <cell r="G2202">
            <v>0</v>
          </cell>
          <cell r="H2202" t="str">
            <v>VM</v>
          </cell>
          <cell r="I2202" t="str">
            <v>00004</v>
          </cell>
          <cell r="J2202" t="str">
            <v>03602309</v>
          </cell>
        </row>
        <row r="2203">
          <cell r="A2203">
            <v>3603485</v>
          </cell>
          <cell r="B2203" t="str">
            <v>ZIGLIOTTO</v>
          </cell>
          <cell r="C2203" t="str">
            <v>DAVIDE</v>
          </cell>
          <cell r="D2203" t="str">
            <v>A.A. ATLETICA MALO</v>
          </cell>
          <cell r="E2203">
            <v>0</v>
          </cell>
          <cell r="F2203">
            <v>1962</v>
          </cell>
          <cell r="G2203">
            <v>0</v>
          </cell>
          <cell r="H2203" t="str">
            <v>VM</v>
          </cell>
          <cell r="I2203" t="str">
            <v>00132</v>
          </cell>
          <cell r="J2203" t="str">
            <v>03603485</v>
          </cell>
        </row>
        <row r="2204">
          <cell r="A2204">
            <v>3603397</v>
          </cell>
          <cell r="B2204" t="str">
            <v>ZORZI</v>
          </cell>
          <cell r="C2204" t="str">
            <v>MARIO</v>
          </cell>
          <cell r="D2204" t="str">
            <v>ATLETICA VALCHIAMPO</v>
          </cell>
          <cell r="E2204">
            <v>0</v>
          </cell>
          <cell r="F2204">
            <v>1950</v>
          </cell>
          <cell r="G2204">
            <v>0</v>
          </cell>
          <cell r="H2204" t="str">
            <v>VM</v>
          </cell>
          <cell r="I2204" t="str">
            <v>00140</v>
          </cell>
          <cell r="J2204" t="str">
            <v>03603397</v>
          </cell>
        </row>
        <row r="2205">
          <cell r="A2205">
            <v>3608136</v>
          </cell>
          <cell r="B2205" t="str">
            <v>RAFFAELLO</v>
          </cell>
          <cell r="C2205" t="str">
            <v>EMANUELE</v>
          </cell>
          <cell r="D2205" t="str">
            <v>CSI ATLETICA COLLI BERICI A.S.D.</v>
          </cell>
          <cell r="E2205">
            <v>0</v>
          </cell>
          <cell r="F2205">
            <v>2005</v>
          </cell>
          <cell r="G2205">
            <v>0</v>
          </cell>
          <cell r="H2205" t="str">
            <v>RM</v>
          </cell>
          <cell r="I2205" t="str">
            <v>00070</v>
          </cell>
          <cell r="J2205" t="str">
            <v>03608136</v>
          </cell>
        </row>
        <row r="2206">
          <cell r="A2206">
            <v>3608157</v>
          </cell>
          <cell r="B2206" t="str">
            <v>PENTO</v>
          </cell>
          <cell r="C2206" t="str">
            <v>MARCO</v>
          </cell>
          <cell r="D2206" t="str">
            <v>AMICI DELL'ATLETICA VICENZA</v>
          </cell>
          <cell r="E2206">
            <v>0</v>
          </cell>
          <cell r="F2206">
            <v>1998</v>
          </cell>
          <cell r="G2206">
            <v>0</v>
          </cell>
          <cell r="H2206" t="str">
            <v>SM</v>
          </cell>
          <cell r="I2206" t="str">
            <v>00265</v>
          </cell>
          <cell r="J2206" t="str">
            <v>03608157</v>
          </cell>
        </row>
        <row r="2207">
          <cell r="A2207">
            <v>3608158</v>
          </cell>
          <cell r="B2207" t="str">
            <v>RIGONI</v>
          </cell>
          <cell r="C2207" t="str">
            <v>DAVIDE</v>
          </cell>
          <cell r="D2207" t="str">
            <v>AMICI DELL'ATLETICA VICENZA</v>
          </cell>
          <cell r="E2207">
            <v>0</v>
          </cell>
          <cell r="F2207">
            <v>1999</v>
          </cell>
          <cell r="G2207">
            <v>0</v>
          </cell>
          <cell r="H2207" t="str">
            <v>JF</v>
          </cell>
          <cell r="I2207" t="str">
            <v>00265</v>
          </cell>
          <cell r="J2207" t="str">
            <v>03608158</v>
          </cell>
        </row>
        <row r="2208">
          <cell r="A2208">
            <v>3608160</v>
          </cell>
          <cell r="B2208" t="str">
            <v>GAMBARETTO</v>
          </cell>
          <cell r="C2208" t="str">
            <v>TIZIANA</v>
          </cell>
          <cell r="D2208" t="str">
            <v>ATLETICA ARZIGNANO</v>
          </cell>
          <cell r="E2208">
            <v>0</v>
          </cell>
          <cell r="F2208">
            <v>1971</v>
          </cell>
          <cell r="G2208">
            <v>0</v>
          </cell>
          <cell r="H2208" t="str">
            <v>ABF</v>
          </cell>
          <cell r="I2208" t="str">
            <v>00131</v>
          </cell>
          <cell r="J2208" t="str">
            <v>03608160</v>
          </cell>
        </row>
        <row r="2209">
          <cell r="A2209">
            <v>3608161</v>
          </cell>
          <cell r="B2209" t="str">
            <v>PIANA</v>
          </cell>
          <cell r="C2209" t="str">
            <v>FRANCESCA</v>
          </cell>
          <cell r="D2209" t="str">
            <v>ATLETICA ARZIGNANO</v>
          </cell>
          <cell r="E2209">
            <v>0</v>
          </cell>
          <cell r="F2209">
            <v>1972</v>
          </cell>
          <cell r="G2209">
            <v>0</v>
          </cell>
          <cell r="H2209" t="str">
            <v>ABF</v>
          </cell>
          <cell r="I2209" t="str">
            <v>00131</v>
          </cell>
          <cell r="J2209" t="str">
            <v>03608161</v>
          </cell>
        </row>
        <row r="2210">
          <cell r="A2210">
            <v>3608182</v>
          </cell>
          <cell r="B2210" t="str">
            <v>BUSA</v>
          </cell>
          <cell r="C2210" t="str">
            <v>SOFIA</v>
          </cell>
          <cell r="D2210" t="str">
            <v>U.S. SUMMANO</v>
          </cell>
          <cell r="E2210">
            <v>0</v>
          </cell>
          <cell r="F2210">
            <v>2006</v>
          </cell>
          <cell r="G2210">
            <v>0</v>
          </cell>
          <cell r="H2210" t="str">
            <v>RF</v>
          </cell>
          <cell r="I2210" t="str">
            <v>00137</v>
          </cell>
          <cell r="J2210" t="str">
            <v>03608182</v>
          </cell>
        </row>
        <row r="2211">
          <cell r="A2211">
            <v>3608183</v>
          </cell>
          <cell r="B2211" t="str">
            <v>REMOR</v>
          </cell>
          <cell r="C2211" t="str">
            <v>SILVIA</v>
          </cell>
          <cell r="D2211" t="str">
            <v>U.S. SUMMANO</v>
          </cell>
          <cell r="E2211">
            <v>0</v>
          </cell>
          <cell r="F2211">
            <v>2003</v>
          </cell>
          <cell r="G2211">
            <v>0</v>
          </cell>
          <cell r="H2211" t="str">
            <v>CM</v>
          </cell>
          <cell r="I2211" t="str">
            <v>00137</v>
          </cell>
          <cell r="J2211" t="str">
            <v>03608183</v>
          </cell>
        </row>
        <row r="2212">
          <cell r="A2212">
            <v>3608184</v>
          </cell>
          <cell r="B2212" t="str">
            <v>SILVELLO</v>
          </cell>
          <cell r="C2212" t="str">
            <v>VITTORIO</v>
          </cell>
          <cell r="D2212" t="str">
            <v>POLISPORTIVA SALF ALTOPADOVANA</v>
          </cell>
          <cell r="E2212">
            <v>0</v>
          </cell>
          <cell r="F2212">
            <v>1956</v>
          </cell>
          <cell r="G2212">
            <v>0</v>
          </cell>
          <cell r="H2212" t="str">
            <v>V</v>
          </cell>
          <cell r="I2212" t="str">
            <v>00145</v>
          </cell>
          <cell r="J2212" t="str">
            <v>03608184</v>
          </cell>
        </row>
        <row r="2213">
          <cell r="A2213">
            <v>3604011</v>
          </cell>
          <cell r="B2213" t="str">
            <v>ZOLIN</v>
          </cell>
          <cell r="C2213" t="str">
            <v>AURORA</v>
          </cell>
          <cell r="D2213" t="str">
            <v>POLISPORTIVA DUEVILLE</v>
          </cell>
          <cell r="E2213">
            <v>0</v>
          </cell>
          <cell r="F2213">
            <v>2007</v>
          </cell>
          <cell r="G2213">
            <v>0</v>
          </cell>
          <cell r="H2213" t="str">
            <v>EF</v>
          </cell>
          <cell r="I2213">
            <v>0</v>
          </cell>
          <cell r="J2213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to SM"/>
      <sheetName val="AAM-AAB"/>
      <sheetName val="tesserati"/>
      <sheetName val="Risultati alto - Controllato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so  JF-SF  "/>
      <sheetName val="Vortex EM "/>
      <sheetName val="Peso AM"/>
      <sheetName val="Giavellotto AF-JF"/>
      <sheetName val="Peso JM"/>
      <sheetName val="Giavellotto CF"/>
      <sheetName val="Peso CM"/>
      <sheetName val="Giavellotto VM"/>
      <sheetName val="Peso AAF ABF VF"/>
      <sheetName val="teserati"/>
      <sheetName val="Risultati Lanci_pro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3284.823843171296" createdVersion="4" refreshedVersion="4" minRefreshableVersion="3" recordCount="498">
  <cacheSource type="worksheet">
    <worksheetSource ref="A1:J499" sheet="Statistiche"/>
  </cacheSource>
  <cacheFields count="10">
    <cacheField name="Cognome " numFmtId="0">
      <sharedItems/>
    </cacheField>
    <cacheField name="Nome" numFmtId="0">
      <sharedItems/>
    </cacheField>
    <cacheField name="Nascita" numFmtId="0">
      <sharedItems containsSemiMixedTypes="0" containsString="0" containsNumber="1" containsInteger="1" minValue="1950" maxValue="2008"/>
    </cacheField>
    <cacheField name="Soicetà" numFmtId="0">
      <sharedItems count="19">
        <s v="A.A. ATLETICA MALO"/>
        <s v="A.P.D. VALDAGNO"/>
        <s v="AMICI DELL'ATLETICA VICENZA"/>
        <s v="ARZIGNANO"/>
        <s v="ATLETICA ARZIGNANO"/>
        <s v="ATLETICA CALDOGNO '93"/>
        <s v="ATLETICA TRISSINO"/>
        <s v="ATLETICA UNION CREAZZO A.S.D."/>
        <s v="ATLETICA VALCHIAMPO"/>
        <s v="C.S.I. TEZZE SUL BRENTA"/>
        <s v="CSI ATLETICA COLLI BERICI A.S.D."/>
        <s v="G.S. LEONICENA"/>
        <s v="MONTECCHIO PRECALCINO"/>
        <s v="POL. DIL. MONTECCHIO PRECALCINO"/>
        <s v="POLISPORTIVA DUEVILLE"/>
        <s v="POLISPORTIVA SALF ALTOPADOVANA"/>
        <s v="RISORGIVE"/>
        <s v="SPAZI VERDI"/>
        <s v="U.S. SUMMANO"/>
      </sharedItems>
    </cacheField>
    <cacheField name="Cat" numFmtId="0">
      <sharedItems containsMixedTypes="1" containsNumber="1" containsInteger="1" minValue="1" maxValue="3"/>
    </cacheField>
    <cacheField name="tempo presentazione" numFmtId="0">
      <sharedItems containsBlank="1" containsMixedTypes="1" containsNumber="1" minValue="0" maxValue="5.53"/>
    </cacheField>
    <cacheField name="PZ" numFmtId="0">
      <sharedItems containsBlank="1" containsMixedTypes="1" containsNumber="1" minValue="1" maxValue="939"/>
    </cacheField>
    <cacheField name="Tempo" numFmtId="0">
      <sharedItems containsBlank="1" containsMixedTypes="1" containsNumber="1" minValue="1.89" maxValue="59.9"/>
    </cacheField>
    <cacheField name="CL" numFmtId="0">
      <sharedItems containsBlank="1" containsMixedTypes="1" containsNumber="1" minValue="1" maxValue="34.71"/>
    </cacheField>
    <cacheField name="PUNTI" numFmtId="0">
      <sharedItems containsString="0" containsBlank="1" containsNumber="1" containsInteger="1" minValue="5" maxValue="35" count="32">
        <n v="17"/>
        <n v="14"/>
        <n v="11"/>
        <n v="25"/>
        <n v="23"/>
        <n v="24"/>
        <n v="20"/>
        <n v="21"/>
        <n v="13"/>
        <n v="9"/>
        <n v="18"/>
        <n v="5"/>
        <n v="29"/>
        <n v="8"/>
        <n v="19"/>
        <n v="22"/>
        <n v="10"/>
        <n v="27"/>
        <n v="6"/>
        <n v="7"/>
        <n v="15"/>
        <n v="28"/>
        <n v="16"/>
        <n v="30"/>
        <n v="12"/>
        <n v="35"/>
        <n v="33"/>
        <n v="26"/>
        <m/>
        <n v="32"/>
        <n v="31"/>
        <n v="3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8">
  <r>
    <s v="BERLATO"/>
    <s v="CAMILLA"/>
    <n v="2003"/>
    <x v="0"/>
    <s v="CF"/>
    <m/>
    <n v="6"/>
    <n v="49"/>
    <n v="14"/>
    <x v="0"/>
  </r>
  <r>
    <s v="SINGH"/>
    <s v="GURPREET"/>
    <n v="2000"/>
    <x v="0"/>
    <s v="JM"/>
    <m/>
    <n v="3"/>
    <n v="56.7"/>
    <n v="3"/>
    <x v="1"/>
  </r>
  <r>
    <s v="BORTOLON"/>
    <s v="LUCIANO"/>
    <n v="1975"/>
    <x v="0"/>
    <s v="AAM"/>
    <m/>
    <n v="36"/>
    <s v="18,01,6"/>
    <n v="3"/>
    <x v="1"/>
  </r>
  <r>
    <s v="ELVIERI"/>
    <s v="MIRCO"/>
    <n v="1967"/>
    <x v="0"/>
    <s v="ABM"/>
    <m/>
    <n v="120"/>
    <s v="18,44,0"/>
    <n v="4"/>
    <x v="2"/>
  </r>
  <r>
    <s v="SINGH"/>
    <s v="VISHAVJEET"/>
    <n v="2001"/>
    <x v="0"/>
    <s v="AM"/>
    <m/>
    <m/>
    <s v="2.04,6"/>
    <n v="1"/>
    <x v="3"/>
  </r>
  <r>
    <s v="CESTONARO"/>
    <s v="MARTINA"/>
    <n v="2005"/>
    <x v="1"/>
    <s v="RF"/>
    <m/>
    <n v="3"/>
    <n v="12"/>
    <n v="8"/>
    <x v="4"/>
  </r>
  <r>
    <s v="ROZZI"/>
    <s v="GIULIA"/>
    <n v="2000"/>
    <x v="1"/>
    <s v="JF"/>
    <m/>
    <n v="8"/>
    <s v="3.11,0"/>
    <n v="4"/>
    <x v="2"/>
  </r>
  <r>
    <s v="CESTONARO"/>
    <s v="MARTINA"/>
    <n v="2005"/>
    <x v="1"/>
    <s v="RF"/>
    <n v="3.88"/>
    <n v="3.73"/>
    <n v="3.95"/>
    <n v="3.95"/>
    <x v="5"/>
  </r>
  <r>
    <s v="ROZZI"/>
    <s v="GIULIA"/>
    <n v="2000"/>
    <x v="1"/>
    <s v="JF"/>
    <m/>
    <m/>
    <m/>
    <n v="34.71"/>
    <x v="6"/>
  </r>
  <r>
    <s v="MASCIA"/>
    <s v="ELISABETTA"/>
    <n v="2007"/>
    <x v="2"/>
    <s v="EF"/>
    <m/>
    <n v="1"/>
    <n v="9.5"/>
    <n v="3"/>
    <x v="7"/>
  </r>
  <r>
    <s v="CASSAN"/>
    <s v="ASTER"/>
    <n v="2008"/>
    <x v="2"/>
    <s v="EF"/>
    <m/>
    <n v="2"/>
    <n v="10.6"/>
    <n v="7"/>
    <x v="8"/>
  </r>
  <r>
    <s v="CASSAN"/>
    <s v="RAHEL"/>
    <n v="2007"/>
    <x v="2"/>
    <s v="EF"/>
    <m/>
    <n v="3"/>
    <n v="10.7"/>
    <n v="9"/>
    <x v="9"/>
  </r>
  <r>
    <s v="BUSON"/>
    <s v="MATTIA"/>
    <n v="2007"/>
    <x v="2"/>
    <s v="EM"/>
    <m/>
    <n v="3"/>
    <n v="9.9"/>
    <n v="8"/>
    <x v="4"/>
  </r>
  <r>
    <s v="SAVIO"/>
    <s v="GIOVANNI"/>
    <n v="2007"/>
    <x v="2"/>
    <s v="EM"/>
    <m/>
    <n v="2"/>
    <n v="10.4"/>
    <n v="13"/>
    <x v="10"/>
  </r>
  <r>
    <s v="CISCO"/>
    <s v="ALESSANDRO"/>
    <n v="2008"/>
    <x v="2"/>
    <s v="EM"/>
    <m/>
    <n v="5"/>
    <n v="12.3"/>
    <n v="28"/>
    <x v="11"/>
  </r>
  <r>
    <s v="TESTA"/>
    <s v="NICOLA"/>
    <n v="2005"/>
    <x v="2"/>
    <s v="RM"/>
    <m/>
    <n v="1"/>
    <n v="9.9"/>
    <n v="2"/>
    <x v="12"/>
  </r>
  <r>
    <s v="STERCHELE"/>
    <s v="DAMIANO"/>
    <n v="2005"/>
    <x v="2"/>
    <s v="RM"/>
    <m/>
    <n v="5"/>
    <n v="12.7"/>
    <n v="17"/>
    <x v="1"/>
  </r>
  <r>
    <s v="BRUNETTO"/>
    <s v="RACHELE"/>
    <n v="2004"/>
    <x v="2"/>
    <s v="CF"/>
    <m/>
    <n v="4"/>
    <n v="52.3"/>
    <n v="23"/>
    <x v="13"/>
  </r>
  <r>
    <s v="ZORZANELLO"/>
    <s v="MICHELA"/>
    <n v="1977"/>
    <x v="2"/>
    <s v="AAF"/>
    <m/>
    <n v="1"/>
    <s v="2.38,8"/>
    <n v="1"/>
    <x v="6"/>
  </r>
  <r>
    <s v="PRETO"/>
    <s v="NICOLA"/>
    <n v="2002"/>
    <x v="2"/>
    <s v="AM"/>
    <m/>
    <m/>
    <m/>
    <n v="11.85"/>
    <x v="6"/>
  </r>
  <r>
    <s v="MASCIA"/>
    <s v="ELISABETTA"/>
    <n v="2007"/>
    <x v="2"/>
    <s v="EF"/>
    <n v="3.24"/>
    <n v="3.25"/>
    <n v="3.34"/>
    <n v="3.34"/>
    <x v="14"/>
  </r>
  <r>
    <s v="CASSAN"/>
    <s v="ASTER"/>
    <n v="2008"/>
    <x v="2"/>
    <s v="EF"/>
    <n v="3.31"/>
    <n v="3.28"/>
    <n v="3.05"/>
    <n v="3.31"/>
    <x v="0"/>
  </r>
  <r>
    <s v="CASSAN"/>
    <s v="RAHEL"/>
    <n v="2007"/>
    <x v="2"/>
    <s v="EF"/>
    <n v="2.84"/>
    <n v="3.03"/>
    <n v="3.13"/>
    <n v="3.13"/>
    <x v="9"/>
  </r>
  <r>
    <s v="TESTA"/>
    <s v="NICOLA"/>
    <n v="2005"/>
    <x v="2"/>
    <s v="RM"/>
    <n v="4.84"/>
    <n v="3.95"/>
    <n v="4.01"/>
    <n v="4.84"/>
    <x v="3"/>
  </r>
  <r>
    <s v="STERCHELE"/>
    <s v="DAMIANO"/>
    <n v="2005"/>
    <x v="2"/>
    <s v="RM"/>
    <n v="2.98"/>
    <n v="3.59"/>
    <n v="3.21"/>
    <n v="3.59"/>
    <x v="11"/>
  </r>
  <r>
    <s v="DOCIMO"/>
    <s v="FRANCESCO"/>
    <n v="2007"/>
    <x v="2"/>
    <s v="EM"/>
    <m/>
    <m/>
    <m/>
    <s v="29.64"/>
    <x v="15"/>
  </r>
  <r>
    <s v="BUSON"/>
    <s v="MATTIA"/>
    <n v="2007"/>
    <x v="2"/>
    <s v="EM"/>
    <m/>
    <m/>
    <m/>
    <s v="28.56"/>
    <x v="14"/>
  </r>
  <r>
    <s v="SAVIO"/>
    <s v="GIOVANNI"/>
    <n v="2007"/>
    <x v="2"/>
    <s v="EM"/>
    <m/>
    <m/>
    <m/>
    <s v="27.05"/>
    <x v="0"/>
  </r>
  <r>
    <s v="CISCO"/>
    <s v="ALESSANDRO"/>
    <n v="2008"/>
    <x v="2"/>
    <s v="EM"/>
    <m/>
    <m/>
    <m/>
    <s v="22.57"/>
    <x v="16"/>
  </r>
  <r>
    <s v="PRETO"/>
    <s v="NICOLA"/>
    <n v="2002"/>
    <x v="2"/>
    <s v="AM"/>
    <m/>
    <m/>
    <s v="\"/>
    <n v="7.49"/>
    <x v="9"/>
  </r>
  <r>
    <s v="BRUNETTO"/>
    <s v="RACHELE"/>
    <n v="2004"/>
    <x v="2"/>
    <s v="CF"/>
    <m/>
    <m/>
    <m/>
    <n v="17.239999999999998"/>
    <x v="5"/>
  </r>
  <r>
    <s v="FONGARO"/>
    <s v="GIULIA"/>
    <n v="2004"/>
    <x v="3"/>
    <s v="CF"/>
    <m/>
    <n v="3"/>
    <n v="45"/>
    <n v="4"/>
    <x v="17"/>
  </r>
  <r>
    <s v="DAL MOLIN "/>
    <s v="MARTA"/>
    <n v="2003"/>
    <x v="3"/>
    <s v="CF"/>
    <m/>
    <n v="3"/>
    <n v="52.6"/>
    <n v="25"/>
    <x v="18"/>
  </r>
  <r>
    <s v="ROSSETTI"/>
    <s v="FABIO"/>
    <n v="2007"/>
    <x v="4"/>
    <s v="EM"/>
    <m/>
    <n v="1"/>
    <n v="9.8000000000000007"/>
    <n v="4"/>
    <x v="17"/>
  </r>
  <r>
    <s v="BALSEMIN"/>
    <s v="LETIZIA"/>
    <n v="2005"/>
    <x v="4"/>
    <s v="RF"/>
    <m/>
    <n v="2"/>
    <n v="10.8"/>
    <n v="4"/>
    <x v="17"/>
  </r>
  <r>
    <s v="RENSI"/>
    <s v="SEBASTIANO"/>
    <n v="2005"/>
    <x v="4"/>
    <s v="RM"/>
    <m/>
    <n v="2"/>
    <n v="10.9"/>
    <n v="6"/>
    <x v="3"/>
  </r>
  <r>
    <s v="ROSSETTI"/>
    <s v="FABIO"/>
    <n v="2007"/>
    <x v="4"/>
    <s v="EM"/>
    <s v=" "/>
    <s v=" "/>
    <s v=" "/>
    <n v="20.91"/>
    <x v="19"/>
  </r>
  <r>
    <s v="FONGARO"/>
    <s v="GIULIA"/>
    <n v="2004"/>
    <x v="4"/>
    <s v="CF"/>
    <m/>
    <m/>
    <m/>
    <n v="15.18"/>
    <x v="6"/>
  </r>
  <r>
    <s v="BERTIN"/>
    <s v="MORENO"/>
    <n v="1960"/>
    <x v="5"/>
    <s v="VM"/>
    <m/>
    <n v="21"/>
    <s v="23,30,1"/>
    <n v="3"/>
    <x v="1"/>
  </r>
  <r>
    <s v="BERTIN"/>
    <s v="MORENO"/>
    <n v="1960"/>
    <x v="5"/>
    <s v="VM"/>
    <m/>
    <m/>
    <m/>
    <n v="17.73"/>
    <x v="2"/>
  </r>
  <r>
    <s v="MEGGIOLARO"/>
    <s v="FILIPPO"/>
    <n v="1998"/>
    <x v="6"/>
    <s v="SM"/>
    <m/>
    <n v="2"/>
    <n v="59.6"/>
    <n v="6"/>
    <x v="20"/>
  </r>
  <r>
    <s v="SEGATO"/>
    <s v="MORENO"/>
    <n v="1970"/>
    <x v="6"/>
    <s v="ABM"/>
    <m/>
    <n v="4"/>
    <s v="1,12,5"/>
    <n v="3"/>
    <x v="1"/>
  </r>
  <r>
    <s v="PERON"/>
    <s v="ROBERTO"/>
    <n v="1965"/>
    <x v="6"/>
    <s v="ABM"/>
    <m/>
    <n v="573"/>
    <s v="19,00,8"/>
    <n v="5"/>
    <x v="13"/>
  </r>
  <r>
    <s v="SABBADINI"/>
    <s v="SIMONE"/>
    <n v="2001"/>
    <x v="6"/>
    <s v="AM"/>
    <m/>
    <s v=" "/>
    <s v="2.26,1"/>
    <n v="6"/>
    <x v="20"/>
  </r>
  <r>
    <s v="GRIGOLATO"/>
    <s v="MATTEO"/>
    <n v="2001"/>
    <x v="6"/>
    <s v="AM"/>
    <m/>
    <m/>
    <m/>
    <n v="11.55"/>
    <x v="0"/>
  </r>
  <r>
    <s v="VERONESE"/>
    <s v="ELENA"/>
    <n v="2006"/>
    <x v="6"/>
    <s v="RF"/>
    <n v="3.65"/>
    <n v="3.44"/>
    <n v="3.66"/>
    <n v="3.66"/>
    <x v="10"/>
  </r>
  <r>
    <s v="SEGATO"/>
    <s v="EMY"/>
    <n v="2005"/>
    <x v="6"/>
    <s v="RF"/>
    <n v="2.83"/>
    <n v="2.17"/>
    <n v="2.39"/>
    <n v="2.83"/>
    <x v="2"/>
  </r>
  <r>
    <s v="MASSIGNAN"/>
    <s v="ENRICO MARIO"/>
    <n v="1986"/>
    <x v="6"/>
    <n v="2"/>
    <n v="3"/>
    <n v="170"/>
    <m/>
    <m/>
    <x v="0"/>
  </r>
  <r>
    <s v="SEGATO"/>
    <s v="MORENO"/>
    <n v="1970"/>
    <x v="6"/>
    <n v="3"/>
    <n v="3"/>
    <n v="135"/>
    <m/>
    <m/>
    <x v="9"/>
  </r>
  <r>
    <s v="MEGGIOLARO"/>
    <s v="DEBORAH"/>
    <n v="1995"/>
    <x v="6"/>
    <s v="SF"/>
    <m/>
    <m/>
    <m/>
    <n v="8.1199999999999992"/>
    <x v="0"/>
  </r>
  <r>
    <s v="SABBADINI"/>
    <s v="SIMONE"/>
    <n v="2001"/>
    <x v="6"/>
    <s v="AM"/>
    <m/>
    <m/>
    <m/>
    <n v="7.96"/>
    <x v="8"/>
  </r>
  <r>
    <s v="GRIGOLATO"/>
    <s v="MATTEO"/>
    <n v="2001"/>
    <x v="6"/>
    <s v="AM"/>
    <m/>
    <m/>
    <m/>
    <n v="6.45"/>
    <x v="11"/>
  </r>
  <r>
    <s v="SEGATO"/>
    <s v="ERJA"/>
    <n v="2001"/>
    <x v="6"/>
    <s v="AF"/>
    <m/>
    <m/>
    <m/>
    <n v="17.91"/>
    <x v="0"/>
  </r>
  <r>
    <s v="CENZATO"/>
    <s v="ALICE"/>
    <n v="2001"/>
    <x v="6"/>
    <s v="AF"/>
    <m/>
    <m/>
    <m/>
    <n v="15.99"/>
    <x v="1"/>
  </r>
  <r>
    <s v="BANCE"/>
    <s v="RABIATOU"/>
    <n v="2004"/>
    <x v="6"/>
    <s v="CF"/>
    <m/>
    <m/>
    <m/>
    <n v="14.96"/>
    <x v="0"/>
  </r>
  <r>
    <s v="GENTILIN"/>
    <s v="ALESSIA"/>
    <n v="2004"/>
    <x v="6"/>
    <s v="CF"/>
    <m/>
    <m/>
    <m/>
    <n v="12.26"/>
    <x v="19"/>
  </r>
  <r>
    <s v="MASSIGNAN"/>
    <s v="LUIGI"/>
    <n v="1956"/>
    <x v="6"/>
    <s v="VM"/>
    <m/>
    <m/>
    <m/>
    <n v="30.34"/>
    <x v="14"/>
  </r>
  <r>
    <s v="GENTILIN"/>
    <s v="SILVANO"/>
    <n v="1960"/>
    <x v="6"/>
    <s v="VM"/>
    <m/>
    <m/>
    <m/>
    <n v="15.71"/>
    <x v="19"/>
  </r>
  <r>
    <s v="TREVISAN"/>
    <s v="CRISTIAN"/>
    <n v="2007"/>
    <x v="7"/>
    <s v="EM"/>
    <m/>
    <n v="2"/>
    <n v="9.4"/>
    <n v="3"/>
    <x v="21"/>
  </r>
  <r>
    <s v="FERRARIN"/>
    <s v="ALBERTO"/>
    <n v="2007"/>
    <x v="7"/>
    <s v="EM"/>
    <m/>
    <n v="2"/>
    <n v="10"/>
    <n v="10"/>
    <x v="7"/>
  </r>
  <r>
    <s v="ROSSI"/>
    <s v="NICOLã"/>
    <n v="2007"/>
    <x v="7"/>
    <s v="EM"/>
    <m/>
    <n v="3"/>
    <n v="10.4"/>
    <n v="14"/>
    <x v="22"/>
  </r>
  <r>
    <s v="CAPITANIO"/>
    <s v="NICOLE"/>
    <n v="2006"/>
    <x v="7"/>
    <s v="RF"/>
    <m/>
    <n v="1"/>
    <n v="9.5"/>
    <n v="1"/>
    <x v="23"/>
  </r>
  <r>
    <s v="DE CAO"/>
    <s v="FRANCESCO"/>
    <n v="2006"/>
    <x v="7"/>
    <s v="RM"/>
    <m/>
    <n v="2"/>
    <n v="11.3"/>
    <n v="8"/>
    <x v="4"/>
  </r>
  <r>
    <s v="ZONTA"/>
    <s v="ALBERTO"/>
    <n v="2006"/>
    <x v="7"/>
    <s v="RM"/>
    <m/>
    <n v="3"/>
    <n v="11.5"/>
    <n v="10"/>
    <x v="7"/>
  </r>
  <r>
    <s v="MANCA"/>
    <s v="ALESSANDRO"/>
    <n v="2005"/>
    <x v="7"/>
    <s v="RM"/>
    <m/>
    <n v="3"/>
    <n v="11.8"/>
    <n v="12"/>
    <x v="14"/>
  </r>
  <r>
    <s v="GHEZZO"/>
    <s v="REBECCA"/>
    <n v="2003"/>
    <x v="7"/>
    <s v="CF"/>
    <m/>
    <n v="1"/>
    <n v="47.2"/>
    <n v="8"/>
    <x v="4"/>
  </r>
  <r>
    <s v="SANTORINI"/>
    <s v="ELENA"/>
    <n v="2004"/>
    <x v="7"/>
    <s v="CF"/>
    <m/>
    <n v="1"/>
    <n v="48.1"/>
    <n v="9"/>
    <x v="15"/>
  </r>
  <r>
    <s v="FACCINI"/>
    <s v="ELISA"/>
    <n v="2003"/>
    <x v="7"/>
    <s v="CF"/>
    <m/>
    <n v="3"/>
    <n v="50"/>
    <n v="16"/>
    <x v="20"/>
  </r>
  <r>
    <s v="RINALDI"/>
    <s v="GIULIA"/>
    <n v="2003"/>
    <x v="7"/>
    <s v="CF"/>
    <m/>
    <n v="3"/>
    <n v="51.7"/>
    <n v="22"/>
    <x v="9"/>
  </r>
  <r>
    <s v="PASINI"/>
    <s v="FRANCESCA"/>
    <n v="2004"/>
    <x v="7"/>
    <s v="CF"/>
    <m/>
    <n v="5"/>
    <n v="53.3"/>
    <n v="26"/>
    <x v="11"/>
  </r>
  <r>
    <s v="BORON"/>
    <s v="NICOLã"/>
    <n v="2003"/>
    <x v="7"/>
    <s v="CM"/>
    <m/>
    <n v="2"/>
    <n v="40.799999999999997"/>
    <n v="3"/>
    <x v="21"/>
  </r>
  <r>
    <s v="VERZA"/>
    <s v="ALBERTO"/>
    <n v="2003"/>
    <x v="7"/>
    <s v="CM"/>
    <m/>
    <n v="3"/>
    <n v="41.9"/>
    <n v="8"/>
    <x v="4"/>
  </r>
  <r>
    <s v="FIN"/>
    <s v="EDOARDO GIOVANNI"/>
    <n v="2004"/>
    <x v="7"/>
    <s v="CM"/>
    <m/>
    <n v="5"/>
    <n v="44.3"/>
    <n v="16"/>
    <x v="20"/>
  </r>
  <r>
    <s v="MASSAUA"/>
    <s v="NICOLA"/>
    <n v="2004"/>
    <x v="7"/>
    <s v="CM"/>
    <m/>
    <n v="6"/>
    <n v="45.3"/>
    <n v="18"/>
    <x v="8"/>
  </r>
  <r>
    <s v="GUARDA"/>
    <s v="GIACOMO"/>
    <n v="2000"/>
    <x v="7"/>
    <s v="JM"/>
    <m/>
    <n v="3"/>
    <s v="1,04,2"/>
    <n v="7"/>
    <x v="1"/>
  </r>
  <r>
    <s v="RAMPAZZO"/>
    <s v="LUCA"/>
    <n v="1995"/>
    <x v="7"/>
    <s v="SM"/>
    <m/>
    <n v="5"/>
    <n v="59.9"/>
    <n v="7"/>
    <x v="8"/>
  </r>
  <r>
    <s v="ZAMUNARO"/>
    <s v="NICOLA"/>
    <n v="1997"/>
    <x v="7"/>
    <s v="SM"/>
    <m/>
    <n v="6"/>
    <s v="1,00,5"/>
    <n v="10"/>
    <x v="19"/>
  </r>
  <r>
    <s v="TISO"/>
    <s v="SEBASTIAN"/>
    <n v="1992"/>
    <x v="7"/>
    <s v="SM"/>
    <m/>
    <n v="1"/>
    <s v="1,01,6"/>
    <n v="13"/>
    <x v="11"/>
  </r>
  <r>
    <s v="MARCHETTO"/>
    <s v="GIULIO"/>
    <n v="1995"/>
    <x v="7"/>
    <s v="SM"/>
    <m/>
    <n v="4"/>
    <s v="1,49,4"/>
    <n v="17"/>
    <x v="11"/>
  </r>
  <r>
    <s v="ZARANTONELLO"/>
    <s v="SIMONE"/>
    <n v="1974"/>
    <x v="7"/>
    <s v="AAM"/>
    <m/>
    <n v="1"/>
    <n v="54.8"/>
    <n v="1"/>
    <x v="6"/>
  </r>
  <r>
    <s v="MORTINI"/>
    <s v="RAFFAELLO"/>
    <n v="1978"/>
    <x v="7"/>
    <s v="AAM"/>
    <m/>
    <n v="2"/>
    <n v="58.8"/>
    <n v="2"/>
    <x v="0"/>
  </r>
  <r>
    <s v="MAZZI"/>
    <s v="ALEX"/>
    <n v="1977"/>
    <x v="7"/>
    <s v="AAM"/>
    <m/>
    <n v="3"/>
    <s v="1,01,5"/>
    <n v="3"/>
    <x v="1"/>
  </r>
  <r>
    <s v="CATTANI"/>
    <s v="MASSIMILIANO"/>
    <n v="1970"/>
    <x v="7"/>
    <s v="ABM"/>
    <m/>
    <n v="1"/>
    <n v="56.9"/>
    <n v="1"/>
    <x v="6"/>
  </r>
  <r>
    <s v="ZAMUNARO"/>
    <s v="VITO"/>
    <n v="1966"/>
    <x v="7"/>
    <s v="ABM"/>
    <m/>
    <n v="5"/>
    <s v="1,19,3"/>
    <n v="4"/>
    <x v="2"/>
  </r>
  <r>
    <s v="MAZZI"/>
    <s v="ALEX"/>
    <n v="1977"/>
    <x v="7"/>
    <s v="AAM"/>
    <m/>
    <n v="33"/>
    <s v="17,19,7"/>
    <n v="1"/>
    <x v="6"/>
  </r>
  <r>
    <s v="MORTINI"/>
    <s v="RAFFAELLO"/>
    <n v="1978"/>
    <x v="7"/>
    <s v="AAM"/>
    <m/>
    <n v="126"/>
    <s v="19,03,2"/>
    <n v="4"/>
    <x v="2"/>
  </r>
  <r>
    <s v="ALBA"/>
    <s v="GIOVANNI"/>
    <n v="1976"/>
    <x v="7"/>
    <s v="AAM"/>
    <m/>
    <n v="264"/>
    <s v="21,20,2"/>
    <n v="6"/>
    <x v="11"/>
  </r>
  <r>
    <s v="PALMA"/>
    <s v="FRANCESCO"/>
    <n v="1961"/>
    <x v="7"/>
    <s v="VM"/>
    <m/>
    <n v="939"/>
    <s v="18,14,4"/>
    <n v="1"/>
    <x v="6"/>
  </r>
  <r>
    <s v="MICHELETTO"/>
    <s v="FABRIZIO"/>
    <n v="1972"/>
    <x v="7"/>
    <s v="ABM"/>
    <m/>
    <n v="69"/>
    <s v="19,02,9"/>
    <n v="6"/>
    <x v="11"/>
  </r>
  <r>
    <s v="DE CAO"/>
    <s v="DILETTA"/>
    <n v="2006"/>
    <x v="7"/>
    <s v="RF"/>
    <m/>
    <n v="268"/>
    <s v="13,20,7"/>
    <n v="3"/>
    <x v="1"/>
  </r>
  <r>
    <s v="ALBA"/>
    <s v="SARA"/>
    <n v="2006"/>
    <x v="7"/>
    <s v="RF"/>
    <m/>
    <n v="165"/>
    <s v="13,57,8"/>
    <n v="5"/>
    <x v="13"/>
  </r>
  <r>
    <s v="URBANI"/>
    <s v="CATERINA"/>
    <n v="2000"/>
    <x v="7"/>
    <s v="JF"/>
    <m/>
    <n v="7"/>
    <s v="2.59,5"/>
    <n v="3"/>
    <x v="1"/>
  </r>
  <r>
    <s v="REGINATO"/>
    <s v="VALENTINA"/>
    <n v="1994"/>
    <x v="7"/>
    <s v="SF"/>
    <m/>
    <n v="1"/>
    <s v="2.22,1"/>
    <n v="1"/>
    <x v="6"/>
  </r>
  <r>
    <s v="MARAN"/>
    <s v="ELISABETTA"/>
    <n v="1992"/>
    <x v="7"/>
    <s v="SF"/>
    <m/>
    <n v="6"/>
    <s v="2.56,4"/>
    <n v="4"/>
    <x v="2"/>
  </r>
  <r>
    <s v="ZERBINATI"/>
    <s v="SARA"/>
    <n v="1978"/>
    <x v="7"/>
    <s v="AAF"/>
    <m/>
    <n v="2"/>
    <s v="2.39,9"/>
    <n v="2"/>
    <x v="0"/>
  </r>
  <r>
    <s v="PERINTI"/>
    <s v="SILVIA"/>
    <n v="1977"/>
    <x v="7"/>
    <s v="AAF"/>
    <m/>
    <n v="9"/>
    <s v="3.21,0"/>
    <n v="5"/>
    <x v="9"/>
  </r>
  <r>
    <s v="ZERBINATI"/>
    <s v="MICHELA"/>
    <n v="1973"/>
    <x v="7"/>
    <s v="ABF"/>
    <m/>
    <n v="4"/>
    <s v="3.09,6"/>
    <n v="3"/>
    <x v="0"/>
  </r>
  <r>
    <s v="BEVILACQUA"/>
    <s v="DINA"/>
    <n v="1965"/>
    <x v="7"/>
    <s v="ABF"/>
    <m/>
    <n v="10"/>
    <s v="3,23,9"/>
    <n v="1"/>
    <x v="1"/>
  </r>
  <r>
    <s v="ZOLLA"/>
    <s v="LORENA"/>
    <n v="1969"/>
    <x v="7"/>
    <s v="ABF"/>
    <m/>
    <n v="11"/>
    <s v="3.32,2"/>
    <n v="4"/>
    <x v="2"/>
  </r>
  <r>
    <s v="MUNARI"/>
    <s v="CHIARA ALBA"/>
    <n v="2001"/>
    <x v="7"/>
    <s v="AF"/>
    <m/>
    <m/>
    <m/>
    <n v="9.33"/>
    <x v="6"/>
  </r>
  <r>
    <s v="DE CAO"/>
    <s v="DILETTA"/>
    <n v="2006"/>
    <x v="7"/>
    <s v="RF"/>
    <n v="3.92"/>
    <n v="4.07"/>
    <s v="n"/>
    <n v="4.07"/>
    <x v="17"/>
  </r>
  <r>
    <s v="ALBA"/>
    <s v="SARA"/>
    <n v="2006"/>
    <x v="7"/>
    <s v="RF"/>
    <n v="3.93"/>
    <n v="3.95"/>
    <n v="3.88"/>
    <n v="3.95"/>
    <x v="3"/>
  </r>
  <r>
    <s v="CAPITANIO"/>
    <s v="NICOLE"/>
    <n v="2006"/>
    <x v="7"/>
    <s v="RF"/>
    <n v="3.93"/>
    <n v="3.85"/>
    <n v="3.76"/>
    <n v="3.93"/>
    <x v="4"/>
  </r>
  <r>
    <s v="DE CAO"/>
    <s v="FRANCESCO"/>
    <n v="2006"/>
    <x v="7"/>
    <s v="RM"/>
    <n v="4.08"/>
    <n v="4.1900000000000004"/>
    <n v="4.13"/>
    <n v="4.1900000000000004"/>
    <x v="4"/>
  </r>
  <r>
    <s v="ZONTA"/>
    <s v="ALBERTO"/>
    <n v="2006"/>
    <x v="7"/>
    <s v="RM"/>
    <n v="3.65"/>
    <n v="3.58"/>
    <n v="3.43"/>
    <n v="3.65"/>
    <x v="9"/>
  </r>
  <r>
    <s v="MANCA"/>
    <s v="ALESSANDRO"/>
    <n v="2005"/>
    <x v="7"/>
    <s v="RM"/>
    <n v="3.45"/>
    <n v="3.3"/>
    <n v="3.06"/>
    <n v="3.45"/>
    <x v="11"/>
  </r>
  <r>
    <s v="ZAMUNARO"/>
    <s v="NICOLA"/>
    <n v="1997"/>
    <x v="7"/>
    <n v="1"/>
    <n v="0"/>
    <n v="145"/>
    <m/>
    <m/>
    <x v="2"/>
  </r>
  <r>
    <s v="SARTORI"/>
    <s v="ENRICO"/>
    <n v="1971"/>
    <x v="7"/>
    <n v="2"/>
    <n v="1"/>
    <n v="149"/>
    <m/>
    <m/>
    <x v="6"/>
  </r>
  <r>
    <s v="OLIVIERO"/>
    <s v="ANDREA"/>
    <n v="1973"/>
    <x v="7"/>
    <n v="1"/>
    <n v="2"/>
    <n v="146"/>
    <m/>
    <m/>
    <x v="0"/>
  </r>
  <r>
    <s v="CATTANI"/>
    <s v="MASSIMILIANO"/>
    <n v="1970"/>
    <x v="7"/>
    <n v="3"/>
    <n v="3"/>
    <n v="143"/>
    <m/>
    <m/>
    <x v="2"/>
  </r>
  <r>
    <s v="ALBA"/>
    <s v="GIOVANNI"/>
    <n v="1976"/>
    <x v="7"/>
    <n v="1"/>
    <n v="2"/>
    <n v="146"/>
    <m/>
    <m/>
    <x v="6"/>
  </r>
  <r>
    <s v="ZARANTONELLO"/>
    <s v="SIMONE"/>
    <n v="1974"/>
    <x v="7"/>
    <n v="1"/>
    <n v="0"/>
    <n v="125"/>
    <m/>
    <m/>
    <x v="0"/>
  </r>
  <r>
    <s v="GRIGNOLO"/>
    <s v="ALESSIA"/>
    <n v="2000"/>
    <x v="7"/>
    <s v="JF"/>
    <m/>
    <m/>
    <m/>
    <n v="6.16"/>
    <x v="6"/>
  </r>
  <r>
    <s v="MARAN"/>
    <s v="ELISABETTA"/>
    <n v="1992"/>
    <x v="7"/>
    <s v="SF"/>
    <m/>
    <m/>
    <m/>
    <n v="6.43"/>
    <x v="11"/>
  </r>
  <r>
    <s v="FERRARIN"/>
    <s v="ALBERTO"/>
    <n v="2007"/>
    <x v="7"/>
    <s v="EM"/>
    <m/>
    <m/>
    <m/>
    <s v="30.04"/>
    <x v="5"/>
  </r>
  <r>
    <s v="ROSSI"/>
    <s v="NICOLã"/>
    <n v="2007"/>
    <x v="7"/>
    <s v="EM"/>
    <m/>
    <m/>
    <m/>
    <n v="24.22"/>
    <x v="8"/>
  </r>
  <r>
    <s v="TREVISAN"/>
    <s v="CRISTIAN"/>
    <n v="2007"/>
    <x v="7"/>
    <s v="EM"/>
    <m/>
    <m/>
    <m/>
    <s v="23.36"/>
    <x v="24"/>
  </r>
  <r>
    <s v="CAMPAGNOLO"/>
    <s v="LUCA"/>
    <n v="2001"/>
    <x v="7"/>
    <s v="AM"/>
    <m/>
    <m/>
    <m/>
    <n v="8.2899999999999991"/>
    <x v="0"/>
  </r>
  <r>
    <s v="URBANI"/>
    <s v="CATERINA"/>
    <n v="2000"/>
    <x v="7"/>
    <s v="JF"/>
    <m/>
    <m/>
    <m/>
    <n v="15.58"/>
    <x v="1"/>
  </r>
  <r>
    <s v="CAPITANIO"/>
    <s v="ANNIE"/>
    <n v="2003"/>
    <x v="7"/>
    <s v="CF"/>
    <m/>
    <m/>
    <m/>
    <n v="25.53"/>
    <x v="25"/>
  </r>
  <r>
    <s v="SARTORI"/>
    <s v="LAURA"/>
    <n v="2004"/>
    <x v="7"/>
    <s v="CF"/>
    <m/>
    <m/>
    <m/>
    <n v="24.09"/>
    <x v="26"/>
  </r>
  <r>
    <s v="PASINI"/>
    <s v="FRANCESCA"/>
    <n v="2004"/>
    <x v="7"/>
    <s v="CF"/>
    <m/>
    <m/>
    <m/>
    <n v="17.28"/>
    <x v="27"/>
  </r>
  <r>
    <s v="RINALDI"/>
    <s v="GIULIA"/>
    <n v="2003"/>
    <x v="7"/>
    <s v="CF"/>
    <m/>
    <m/>
    <m/>
    <n v="15.95"/>
    <x v="15"/>
  </r>
  <r>
    <s v="FERRARIN"/>
    <s v="ELENA"/>
    <n v="2004"/>
    <x v="7"/>
    <s v="CF"/>
    <m/>
    <m/>
    <m/>
    <n v="13.45"/>
    <x v="1"/>
  </r>
  <r>
    <s v="SANTORINI"/>
    <s v="ELENA"/>
    <n v="2004"/>
    <x v="7"/>
    <s v="CF"/>
    <m/>
    <m/>
    <m/>
    <n v="13.35"/>
    <x v="8"/>
  </r>
  <r>
    <s v="GHEZZO"/>
    <s v="REBECCA"/>
    <n v="2003"/>
    <x v="7"/>
    <s v="CF"/>
    <m/>
    <m/>
    <m/>
    <n v="12.54"/>
    <x v="9"/>
  </r>
  <r>
    <s v="FACCINI"/>
    <s v="ELISA"/>
    <n v="2003"/>
    <x v="7"/>
    <s v="CF"/>
    <m/>
    <m/>
    <m/>
    <n v="12.53"/>
    <x v="13"/>
  </r>
  <r>
    <s v="BORON"/>
    <s v="NICOLã"/>
    <n v="2003"/>
    <x v="7"/>
    <s v="CM"/>
    <m/>
    <m/>
    <m/>
    <n v="7.75"/>
    <x v="3"/>
  </r>
  <r>
    <s v="MASSAUA"/>
    <s v="NICOLA"/>
    <n v="2004"/>
    <x v="7"/>
    <s v="CM"/>
    <m/>
    <m/>
    <m/>
    <n v="7.48"/>
    <x v="7"/>
  </r>
  <r>
    <s v="VERZA"/>
    <s v="ALBERTO"/>
    <n v="2003"/>
    <x v="7"/>
    <s v="CM"/>
    <m/>
    <m/>
    <m/>
    <n v="6.99"/>
    <x v="22"/>
  </r>
  <r>
    <s v="NEFFAT"/>
    <s v="MATTEO"/>
    <n v="2004"/>
    <x v="7"/>
    <s v="CM"/>
    <m/>
    <m/>
    <m/>
    <n v="6.38"/>
    <x v="8"/>
  </r>
  <r>
    <s v="FIN"/>
    <s v="EDOARDO GIOVANNI"/>
    <n v="2004"/>
    <x v="7"/>
    <s v="CM"/>
    <m/>
    <m/>
    <m/>
    <n v="6.35"/>
    <x v="2"/>
  </r>
  <r>
    <s v="CAPOZZI"/>
    <s v="SERGIO"/>
    <n v="1961"/>
    <x v="7"/>
    <s v="VM"/>
    <m/>
    <m/>
    <m/>
    <n v="30.98"/>
    <x v="7"/>
  </r>
  <r>
    <s v="ZERBINATI"/>
    <s v="SARA"/>
    <n v="1978"/>
    <x v="7"/>
    <s v="AAF"/>
    <m/>
    <m/>
    <m/>
    <n v="5.24"/>
    <x v="2"/>
  </r>
  <r>
    <s v="PERINTI"/>
    <s v="SILVIA"/>
    <n v="1977"/>
    <x v="7"/>
    <s v="AAF"/>
    <m/>
    <m/>
    <m/>
    <n v="4.4000000000000004"/>
    <x v="11"/>
  </r>
  <r>
    <s v="GASPARI"/>
    <s v="NADIA"/>
    <n v="1970"/>
    <x v="7"/>
    <s v="ABF"/>
    <m/>
    <m/>
    <m/>
    <n v="6.87"/>
    <x v="6"/>
  </r>
  <r>
    <s v="VENCATO"/>
    <s v="LARA"/>
    <n v="1971"/>
    <x v="7"/>
    <s v="ABF"/>
    <m/>
    <m/>
    <m/>
    <n v="6.28"/>
    <x v="0"/>
  </r>
  <r>
    <s v="BEVILACQUA"/>
    <s v="DINA"/>
    <n v="1965"/>
    <x v="7"/>
    <s v="ABF"/>
    <m/>
    <m/>
    <m/>
    <n v="6.04"/>
    <x v="1"/>
  </r>
  <r>
    <s v="RIGODANZO"/>
    <s v="DANIELA"/>
    <n v="1969"/>
    <x v="7"/>
    <s v="ABF"/>
    <m/>
    <m/>
    <m/>
    <n v="5.97"/>
    <x v="2"/>
  </r>
  <r>
    <s v="CECCHINATO"/>
    <s v="MARIA"/>
    <n v="1972"/>
    <x v="7"/>
    <s v="ABF"/>
    <m/>
    <m/>
    <m/>
    <n v="5.08"/>
    <x v="11"/>
  </r>
  <r>
    <s v="BRENTAN"/>
    <s v="NICOLO'"/>
    <n v="2007"/>
    <x v="8"/>
    <s v="EM"/>
    <m/>
    <n v="6"/>
    <n v="11.5"/>
    <n v="25"/>
    <x v="18"/>
  </r>
  <r>
    <s v="BRAGGION"/>
    <s v="SOFIA"/>
    <n v="2005"/>
    <x v="8"/>
    <s v="RF"/>
    <m/>
    <n v="1"/>
    <n v="10.5"/>
    <n v="3"/>
    <x v="21"/>
  </r>
  <r>
    <s v="MECENERO"/>
    <s v="ELIA"/>
    <n v="2004"/>
    <x v="8"/>
    <s v="CM"/>
    <m/>
    <n v="1"/>
    <n v="39.799999999999997"/>
    <n v="2"/>
    <x v="12"/>
  </r>
  <r>
    <s v="MISTRORIGO"/>
    <s v="ALBERTO"/>
    <n v="2004"/>
    <x v="8"/>
    <s v="CM"/>
    <m/>
    <n v="3"/>
    <n v="42.5"/>
    <n v="10"/>
    <x v="7"/>
  </r>
  <r>
    <s v="TONIOLLO"/>
    <s v="RICCARDO"/>
    <n v="1971"/>
    <x v="8"/>
    <s v="ABM"/>
    <m/>
    <n v="262"/>
    <s v="18,08,2"/>
    <n v="2"/>
    <x v="0"/>
  </r>
  <r>
    <s v="ZORDAN"/>
    <s v="FABIO"/>
    <n v="1968"/>
    <x v="8"/>
    <s v="ABM"/>
    <m/>
    <n v="236"/>
    <s v="18,20,2"/>
    <n v="3"/>
    <x v="1"/>
  </r>
  <r>
    <s v="ZANELLATO"/>
    <s v="MIRCO"/>
    <n v="1967"/>
    <x v="8"/>
    <s v="ABM"/>
    <m/>
    <n v="79"/>
    <s v="19,54,8"/>
    <n v="8"/>
    <x v="11"/>
  </r>
  <r>
    <s v="APOLLONI"/>
    <s v="ANNA"/>
    <n v="1998"/>
    <x v="8"/>
    <s v="SF"/>
    <m/>
    <n v="2"/>
    <s v="2.34,1"/>
    <n v="2"/>
    <x v="0"/>
  </r>
  <r>
    <s v="BRAGGION"/>
    <s v="SOFIA"/>
    <n v="2005"/>
    <x v="8"/>
    <s v="RF"/>
    <n v="3.83"/>
    <n v="3.95"/>
    <n v="4.13"/>
    <n v="4.13"/>
    <x v="12"/>
  </r>
  <r>
    <s v="BRENTAN"/>
    <s v="NICOLO'"/>
    <n v="2007"/>
    <x v="8"/>
    <s v="EM"/>
    <m/>
    <m/>
    <m/>
    <s v="32.86"/>
    <x v="17"/>
  </r>
  <r>
    <s v="MISTRORIGO"/>
    <s v="ALBERTO"/>
    <n v="2004"/>
    <x v="8"/>
    <s v="CM"/>
    <m/>
    <m/>
    <m/>
    <n v="9.02"/>
    <x v="23"/>
  </r>
  <r>
    <s v="MECENERO"/>
    <s v="ELIA"/>
    <n v="2004"/>
    <x v="8"/>
    <s v="CM"/>
    <m/>
    <m/>
    <m/>
    <n v="7.53"/>
    <x v="15"/>
  </r>
  <r>
    <s v="MENSAH"/>
    <s v="SHARMELL BIRAGO"/>
    <n v="2006"/>
    <x v="9"/>
    <s v="RF"/>
    <m/>
    <n v="1"/>
    <n v="11.7"/>
    <n v="7"/>
    <x v="5"/>
  </r>
  <r>
    <s v="STEVAN"/>
    <s v="BEATRICE"/>
    <n v="2005"/>
    <x v="9"/>
    <s v="RF"/>
    <m/>
    <n v="4"/>
    <n v="12"/>
    <n v="9"/>
    <x v="15"/>
  </r>
  <r>
    <s v="LORO"/>
    <s v="GIULIA"/>
    <n v="2006"/>
    <x v="9"/>
    <s v="RF"/>
    <m/>
    <n v="2"/>
    <n v="12.5"/>
    <n v="12"/>
    <x v="14"/>
  </r>
  <r>
    <s v="SIMONETTO"/>
    <s v="ANNA"/>
    <n v="2005"/>
    <x v="9"/>
    <s v="RF"/>
    <m/>
    <n v="3"/>
    <n v="12.6"/>
    <n v="13"/>
    <x v="10"/>
  </r>
  <r>
    <s v="JENDOUBI"/>
    <s v="LINDA"/>
    <n v="2005"/>
    <x v="9"/>
    <s v="RF"/>
    <m/>
    <n v="4"/>
    <n v="14.4"/>
    <n v="17"/>
    <x v="1"/>
  </r>
  <r>
    <s v="TOFFANIN"/>
    <s v="LAURA"/>
    <n v="2006"/>
    <x v="9"/>
    <s v="RF"/>
    <m/>
    <n v="5"/>
    <n v="15.8"/>
    <n v="19"/>
    <x v="24"/>
  </r>
  <r>
    <s v="RIGONI"/>
    <s v="TOMMASO"/>
    <n v="2006"/>
    <x v="9"/>
    <s v="RM"/>
    <m/>
    <n v="4"/>
    <n v="12.5"/>
    <n v="15"/>
    <x v="22"/>
  </r>
  <r>
    <s v="BAGGIO"/>
    <s v="ELEONORA"/>
    <n v="2003"/>
    <x v="9"/>
    <s v="CF"/>
    <m/>
    <n v="4"/>
    <n v="55.3"/>
    <n v="28"/>
    <x v="11"/>
  </r>
  <r>
    <s v="GIROLIMETTO"/>
    <s v="FEDERICO"/>
    <n v="2003"/>
    <x v="9"/>
    <s v="CM"/>
    <m/>
    <n v="4"/>
    <n v="42.3"/>
    <n v="9"/>
    <x v="15"/>
  </r>
  <r>
    <s v="PIOTTO"/>
    <s v="NICHOLAS"/>
    <n v="2003"/>
    <x v="9"/>
    <s v="CM"/>
    <m/>
    <n v="4"/>
    <n v="43.1"/>
    <n v="12"/>
    <x v="14"/>
  </r>
  <r>
    <s v="CAON"/>
    <s v="MATTEO"/>
    <n v="2004"/>
    <x v="9"/>
    <s v="CM"/>
    <m/>
    <n v="5"/>
    <n v="43.2"/>
    <n v="13"/>
    <x v="10"/>
  </r>
  <r>
    <s v="CERANTOLA"/>
    <s v="DAVIDE"/>
    <n v="2003"/>
    <x v="9"/>
    <s v="CM"/>
    <m/>
    <n v="6"/>
    <n v="43.7"/>
    <n v="14"/>
    <x v="0"/>
  </r>
  <r>
    <s v="TURETTA"/>
    <s v="MATTEO"/>
    <n v="2004"/>
    <x v="9"/>
    <s v="CM"/>
    <m/>
    <n v="3"/>
    <n v="47.4"/>
    <n v="22"/>
    <x v="9"/>
  </r>
  <r>
    <s v="LIVIERO"/>
    <s v="FRANCESCO"/>
    <n v="2004"/>
    <x v="9"/>
    <s v="CM"/>
    <m/>
    <n v="5"/>
    <n v="47.7"/>
    <n v="23"/>
    <x v="13"/>
  </r>
  <r>
    <s v="VISENTIN"/>
    <s v="ANDREA"/>
    <n v="2004"/>
    <x v="9"/>
    <s v="CM"/>
    <m/>
    <n v="5"/>
    <n v="56.4"/>
    <n v="27"/>
    <x v="11"/>
  </r>
  <r>
    <s v="TODESCO"/>
    <s v="FEDERICO"/>
    <n v="2003"/>
    <x v="9"/>
    <s v="CM"/>
    <m/>
    <n v="3"/>
    <n v="58.8"/>
    <n v="28"/>
    <x v="11"/>
  </r>
  <r>
    <s v="CERANTOLA"/>
    <s v="DANIELE"/>
    <n v="1999"/>
    <x v="9"/>
    <s v="JM"/>
    <m/>
    <n v="2"/>
    <n v="54.2"/>
    <n v="2"/>
    <x v="28"/>
  </r>
  <r>
    <s v="BAGGIO"/>
    <s v="BEATRICE"/>
    <n v="2005"/>
    <x v="9"/>
    <s v="RF"/>
    <m/>
    <n v="137"/>
    <s v="15,14,3"/>
    <n v="7"/>
    <x v="11"/>
  </r>
  <r>
    <s v="CERANTOLA"/>
    <s v="DANIELE"/>
    <n v="1999"/>
    <x v="9"/>
    <s v="JM"/>
    <n v="5.44"/>
    <n v="5.28"/>
    <n v="5.34"/>
    <n v="5.44"/>
    <x v="0"/>
  </r>
  <r>
    <s v="MENSAH"/>
    <s v="SHARMELL BIRAGO"/>
    <n v="2006"/>
    <x v="9"/>
    <s v="RF"/>
    <s v="n"/>
    <n v="4.07"/>
    <n v="3.93"/>
    <n v="4.07"/>
    <x v="21"/>
  </r>
  <r>
    <s v="STEVAN"/>
    <s v="BEATRICE"/>
    <n v="2005"/>
    <x v="9"/>
    <s v="RF"/>
    <n v="3.34"/>
    <n v="3.44"/>
    <n v="3.45"/>
    <n v="3.45"/>
    <x v="0"/>
  </r>
  <r>
    <s v="LORO"/>
    <s v="GIULIA"/>
    <n v="2006"/>
    <x v="9"/>
    <s v="RF"/>
    <n v="3.26"/>
    <n v="3.04"/>
    <n v="2.56"/>
    <n v="3.26"/>
    <x v="1"/>
  </r>
  <r>
    <s v="SIMONETTO"/>
    <s v="ANNA"/>
    <n v="2005"/>
    <x v="9"/>
    <s v="RF"/>
    <n v="3.17"/>
    <n v="2.94"/>
    <n v="3.21"/>
    <n v="3.21"/>
    <x v="8"/>
  </r>
  <r>
    <s v="JENDOUBI"/>
    <s v="LINDA"/>
    <n v="2005"/>
    <x v="9"/>
    <s v="RF"/>
    <n v="2.79"/>
    <n v="2.69"/>
    <n v="2.71"/>
    <n v="2.79"/>
    <x v="9"/>
  </r>
  <r>
    <s v="TOFFANIN"/>
    <s v="LAURA"/>
    <n v="2006"/>
    <x v="9"/>
    <s v="RF"/>
    <n v="2.5"/>
    <n v="2.48"/>
    <n v="2.54"/>
    <n v="2.54"/>
    <x v="19"/>
  </r>
  <r>
    <s v="BAGGIO"/>
    <s v="BEATRICE"/>
    <n v="2005"/>
    <x v="9"/>
    <s v="RF"/>
    <n v="2.11"/>
    <n v="2.35"/>
    <n v="2.1800000000000002"/>
    <n v="2.35"/>
    <x v="11"/>
  </r>
  <r>
    <s v="RIGONI"/>
    <s v="TOMMASO"/>
    <n v="2006"/>
    <x v="9"/>
    <s v="RM"/>
    <n v="3.44"/>
    <n v="3.68"/>
    <n v="2.91"/>
    <n v="3.68"/>
    <x v="2"/>
  </r>
  <r>
    <s v="CAREGNATO"/>
    <s v="GIULIA"/>
    <n v="2001"/>
    <x v="9"/>
    <s v="AF"/>
    <s v=" "/>
    <s v=" "/>
    <s v=" "/>
    <n v="27.04"/>
    <x v="6"/>
  </r>
  <r>
    <s v="NWACHUKWU"/>
    <s v="GHANDY"/>
    <n v="2003"/>
    <x v="9"/>
    <s v="CF"/>
    <m/>
    <m/>
    <m/>
    <n v="20.39"/>
    <x v="12"/>
  </r>
  <r>
    <s v="MARAGNO"/>
    <s v="GIULIA"/>
    <n v="2003"/>
    <x v="9"/>
    <s v="CF"/>
    <s v=" "/>
    <s v=" "/>
    <s v=" "/>
    <n v="17.27"/>
    <x v="3"/>
  </r>
  <r>
    <s v="BAGGIO"/>
    <s v="ELEONORA"/>
    <n v="2003"/>
    <x v="9"/>
    <s v="CF"/>
    <m/>
    <m/>
    <m/>
    <n v="9.93"/>
    <x v="11"/>
  </r>
  <r>
    <s v="CERANTOLA"/>
    <s v="DAVIDE"/>
    <n v="2003"/>
    <x v="9"/>
    <s v="CM"/>
    <m/>
    <m/>
    <m/>
    <n v="10.19"/>
    <x v="29"/>
  </r>
  <r>
    <s v="GIROLIMETTO"/>
    <s v="FEDERICO"/>
    <n v="2003"/>
    <x v="9"/>
    <s v="CM"/>
    <m/>
    <m/>
    <m/>
    <n v="8.3699999999999992"/>
    <x v="21"/>
  </r>
  <r>
    <s v="CAON"/>
    <s v="MATTEO"/>
    <n v="2004"/>
    <x v="9"/>
    <s v="CM"/>
    <m/>
    <m/>
    <m/>
    <n v="8.19"/>
    <x v="27"/>
  </r>
  <r>
    <s v="TURETTA"/>
    <s v="MATTEO"/>
    <n v="2004"/>
    <x v="9"/>
    <s v="CM"/>
    <m/>
    <m/>
    <m/>
    <n v="7.61"/>
    <x v="4"/>
  </r>
  <r>
    <s v="DE FAVERI"/>
    <s v="LEONARDO"/>
    <n v="2003"/>
    <x v="9"/>
    <s v="CM"/>
    <m/>
    <m/>
    <m/>
    <n v="7.44"/>
    <x v="6"/>
  </r>
  <r>
    <s v="LIVIERO"/>
    <s v="FRANCESCO"/>
    <n v="2004"/>
    <x v="9"/>
    <s v="CM"/>
    <m/>
    <m/>
    <m/>
    <n v="7.19"/>
    <x v="0"/>
  </r>
  <r>
    <s v="TODESCO"/>
    <s v="FEDERICO"/>
    <n v="2003"/>
    <x v="9"/>
    <s v="CM"/>
    <s v=" "/>
    <s v=" "/>
    <s v=" "/>
    <n v="6.95"/>
    <x v="20"/>
  </r>
  <r>
    <s v="VISENTIN"/>
    <s v="ANDREA"/>
    <n v="2004"/>
    <x v="9"/>
    <s v="CM"/>
    <m/>
    <m/>
    <m/>
    <n v="5.73"/>
    <x v="19"/>
  </r>
  <r>
    <s v="PIOTTO"/>
    <s v="NICHOLAS"/>
    <n v="2003"/>
    <x v="9"/>
    <s v="CM"/>
    <m/>
    <m/>
    <m/>
    <n v="5.21"/>
    <x v="11"/>
  </r>
  <r>
    <s v="BARBIERO"/>
    <s v="MAJA"/>
    <n v="2007"/>
    <x v="10"/>
    <s v="EF"/>
    <m/>
    <n v="2"/>
    <n v="10.199999999999999"/>
    <n v="4"/>
    <x v="14"/>
  </r>
  <r>
    <s v="SILO"/>
    <s v="GIADA"/>
    <n v="2007"/>
    <x v="10"/>
    <s v="EF"/>
    <m/>
    <n v="3"/>
    <n v="10.4"/>
    <n v="5"/>
    <x v="0"/>
  </r>
  <r>
    <s v="BOUCHAALA"/>
    <s v="NOUR"/>
    <n v="2007"/>
    <x v="10"/>
    <s v="EF"/>
    <m/>
    <n v="4"/>
    <n v="11.5"/>
    <n v="12"/>
    <x v="11"/>
  </r>
  <r>
    <s v="VALLORTIGARA"/>
    <s v="SIMONE"/>
    <n v="2007"/>
    <x v="10"/>
    <s v="EM"/>
    <m/>
    <n v="1"/>
    <n v="9"/>
    <n v="1"/>
    <x v="23"/>
  </r>
  <r>
    <s v="MORI"/>
    <s v="NICOLA"/>
    <n v="2008"/>
    <x v="10"/>
    <s v="EM"/>
    <m/>
    <n v="1"/>
    <n v="9.8000000000000007"/>
    <n v="4"/>
    <x v="17"/>
  </r>
  <r>
    <s v="ZANON"/>
    <s v="TOMMASO"/>
    <n v="2007"/>
    <x v="10"/>
    <s v="EM"/>
    <m/>
    <n v="3"/>
    <n v="9.8000000000000007"/>
    <n v="6"/>
    <x v="3"/>
  </r>
  <r>
    <s v="TEZZA"/>
    <s v="FILIPPO"/>
    <n v="2008"/>
    <x v="10"/>
    <s v="EM"/>
    <m/>
    <n v="4"/>
    <n v="10.1"/>
    <n v="11"/>
    <x v="6"/>
  </r>
  <r>
    <s v="COSTALUNGA"/>
    <s v="GIORGIO"/>
    <n v="2007"/>
    <x v="10"/>
    <s v="EM"/>
    <m/>
    <n v="3"/>
    <n v="10.4"/>
    <n v="14"/>
    <x v="22"/>
  </r>
  <r>
    <s v="TEZZA"/>
    <s v="TOMMASO"/>
    <n v="2008"/>
    <x v="10"/>
    <s v="EM"/>
    <m/>
    <n v="5"/>
    <n v="10.5"/>
    <n v="19"/>
    <x v="24"/>
  </r>
  <r>
    <s v="PASQUALIN"/>
    <s v="LAERTE CARLO ALBERTO"/>
    <n v="2008"/>
    <x v="10"/>
    <s v="EM"/>
    <m/>
    <n v="6"/>
    <n v="11.2"/>
    <n v="23"/>
    <x v="13"/>
  </r>
  <r>
    <s v="CHIMENTO"/>
    <s v="EDOARDO"/>
    <n v="2007"/>
    <x v="10"/>
    <s v="EM"/>
    <m/>
    <n v="6"/>
    <n v="11.5"/>
    <n v="25"/>
    <x v="18"/>
  </r>
  <r>
    <s v="PILLAN"/>
    <s v="GIULIA"/>
    <n v="2006"/>
    <x v="10"/>
    <s v="RF"/>
    <m/>
    <n v="5"/>
    <n v="12.1"/>
    <n v="10"/>
    <x v="7"/>
  </r>
  <r>
    <s v="GOTTER"/>
    <s v="TAMARA"/>
    <n v="2006"/>
    <x v="10"/>
    <s v="RF"/>
    <m/>
    <n v="2"/>
    <n v="12.4"/>
    <n v="11"/>
    <x v="6"/>
  </r>
  <r>
    <s v="MARCHIORO"/>
    <s v="FILIPPO"/>
    <n v="2005"/>
    <x v="10"/>
    <s v="RM"/>
    <m/>
    <n v="1"/>
    <n v="9.8000000000000007"/>
    <n v="1"/>
    <x v="23"/>
  </r>
  <r>
    <s v="DEWEERD"/>
    <s v="DANIEL"/>
    <n v="2005"/>
    <x v="10"/>
    <s v="RM"/>
    <m/>
    <n v="1"/>
    <n v="10.6"/>
    <n v="4"/>
    <x v="17"/>
  </r>
  <r>
    <s v="KUMAR"/>
    <s v="MUKESH"/>
    <n v="2005"/>
    <x v="10"/>
    <s v="RM"/>
    <m/>
    <n v="1"/>
    <n v="10.9"/>
    <n v="5"/>
    <x v="27"/>
  </r>
  <r>
    <s v="CONTE"/>
    <s v="GIULIO"/>
    <n v="2005"/>
    <x v="10"/>
    <s v="RM"/>
    <m/>
    <n v="3"/>
    <n v="11.5"/>
    <n v="10"/>
    <x v="7"/>
  </r>
  <r>
    <s v="TOGNETTI"/>
    <s v="CRISTIANO"/>
    <n v="2006"/>
    <x v="10"/>
    <s v="RM"/>
    <m/>
    <n v="3"/>
    <n v="12.1"/>
    <n v="13"/>
    <x v="10"/>
  </r>
  <r>
    <s v="PASQUALIN"/>
    <s v="ENEA CARLO ALBERTO"/>
    <n v="2006"/>
    <x v="10"/>
    <s v="RM"/>
    <m/>
    <n v="4"/>
    <n v="12.4"/>
    <n v="14"/>
    <x v="0"/>
  </r>
  <r>
    <s v="FRACCA"/>
    <s v="ALBERTO"/>
    <n v="2005"/>
    <x v="10"/>
    <s v="RM"/>
    <m/>
    <n v="2"/>
    <n v="14"/>
    <n v="20"/>
    <x v="2"/>
  </r>
  <r>
    <s v="ASSAM"/>
    <s v="FAIZA"/>
    <n v="2003"/>
    <x v="10"/>
    <s v="CF"/>
    <m/>
    <n v="1"/>
    <n v="43.9"/>
    <n v="2"/>
    <x v="12"/>
  </r>
  <r>
    <s v="ASSAM"/>
    <s v="SALIHA"/>
    <n v="2003"/>
    <x v="10"/>
    <s v="CF"/>
    <m/>
    <n v="2"/>
    <n v="45.9"/>
    <n v="7"/>
    <x v="5"/>
  </r>
  <r>
    <s v="VALLORTIGARA"/>
    <s v="ELENA"/>
    <n v="2004"/>
    <x v="10"/>
    <s v="CF"/>
    <m/>
    <n v="2"/>
    <n v="48.8"/>
    <n v="12"/>
    <x v="14"/>
  </r>
  <r>
    <s v="OFOSU"/>
    <s v="STEFANIA AMANKWAH"/>
    <n v="2004"/>
    <x v="10"/>
    <s v="CF"/>
    <m/>
    <n v="4"/>
    <n v="51"/>
    <n v="20"/>
    <x v="2"/>
  </r>
  <r>
    <s v="DAL MASO"/>
    <s v="LUCIA"/>
    <n v="2003"/>
    <x v="10"/>
    <s v="CF"/>
    <m/>
    <n v="5"/>
    <n v="53.6"/>
    <n v="27"/>
    <x v="11"/>
  </r>
  <r>
    <s v="GUERTS"/>
    <s v="GIULIANA ANGEL"/>
    <n v="2004"/>
    <x v="10"/>
    <s v="CF"/>
    <m/>
    <n v="5"/>
    <n v="58.5"/>
    <n v="29"/>
    <x v="11"/>
  </r>
  <r>
    <s v="ZANOTTO"/>
    <s v="GAIA"/>
    <n v="2003"/>
    <x v="10"/>
    <s v="CF"/>
    <m/>
    <n v="5"/>
    <s v="1,07,4"/>
    <n v="30"/>
    <x v="11"/>
  </r>
  <r>
    <s v="FRACCA"/>
    <s v="PIETRO"/>
    <n v="2003"/>
    <x v="10"/>
    <s v="CM"/>
    <m/>
    <n v="1"/>
    <n v="41.4"/>
    <n v="5"/>
    <x v="27"/>
  </r>
  <r>
    <s v="FABRIS"/>
    <s v="MICHAEL"/>
    <n v="2003"/>
    <x v="10"/>
    <s v="CM"/>
    <m/>
    <n v="2"/>
    <n v="41.9"/>
    <n v="6"/>
    <x v="3"/>
  </r>
  <r>
    <s v="MARCHIORO"/>
    <s v="FABIO"/>
    <n v="2003"/>
    <x v="10"/>
    <s v="CM"/>
    <m/>
    <n v="2"/>
    <n v="41.9"/>
    <n v="6"/>
    <x v="3"/>
  </r>
  <r>
    <s v="RIGONI"/>
    <s v="GABRIELE"/>
    <n v="2003"/>
    <x v="10"/>
    <s v="CM"/>
    <m/>
    <n v="2"/>
    <n v="44.6"/>
    <n v="17"/>
    <x v="1"/>
  </r>
  <r>
    <s v="SAVIANO"/>
    <s v="LEONARDO EROS"/>
    <n v="2004"/>
    <x v="10"/>
    <s v="CM"/>
    <m/>
    <n v="3"/>
    <n v="45.5"/>
    <n v="19"/>
    <x v="24"/>
  </r>
  <r>
    <s v="GULINELLI"/>
    <s v="LORENZO"/>
    <n v="2004"/>
    <x v="10"/>
    <s v="CM"/>
    <m/>
    <n v="1"/>
    <n v="46"/>
    <n v="20"/>
    <x v="2"/>
  </r>
  <r>
    <s v="ZANFAVERO"/>
    <s v="SILVIO ELIA"/>
    <n v="2004"/>
    <x v="10"/>
    <s v="CM"/>
    <m/>
    <n v="4"/>
    <n v="47.2"/>
    <n v="21"/>
    <x v="16"/>
  </r>
  <r>
    <s v="TOMBOLAN"/>
    <s v="SIMONE"/>
    <n v="1999"/>
    <x v="10"/>
    <s v="JM"/>
    <m/>
    <n v="2"/>
    <n v="59.5"/>
    <n v="5"/>
    <x v="28"/>
  </r>
  <r>
    <s v="CRIVELLARO"/>
    <s v="MATTIA"/>
    <n v="1991"/>
    <x v="10"/>
    <s v="SM"/>
    <m/>
    <n v="2"/>
    <n v="53.1"/>
    <n v="2"/>
    <x v="4"/>
  </r>
  <r>
    <s v="FATTORI"/>
    <s v="MIRCO"/>
    <n v="1990"/>
    <x v="10"/>
    <s v="SM"/>
    <m/>
    <n v="3"/>
    <s v="1,00,3"/>
    <n v="9"/>
    <x v="9"/>
  </r>
  <r>
    <s v="PATRICHI"/>
    <s v="COSMIN VLADUT"/>
    <n v="1996"/>
    <x v="10"/>
    <s v="SM"/>
    <m/>
    <n v="2"/>
    <s v="1,00,8"/>
    <n v="11"/>
    <x v="11"/>
  </r>
  <r>
    <s v="MULLAH"/>
    <s v="NAHED"/>
    <n v="1998"/>
    <x v="10"/>
    <s v="SM"/>
    <m/>
    <n v="3"/>
    <s v="1,02,4"/>
    <n v="14"/>
    <x v="11"/>
  </r>
  <r>
    <s v="BARBIERO"/>
    <s v="ROBERTO"/>
    <n v="1964"/>
    <x v="10"/>
    <s v="ABM"/>
    <m/>
    <n v="3"/>
    <s v="1,21,3"/>
    <n v="5"/>
    <x v="13"/>
  </r>
  <r>
    <s v="SPLENDORE"/>
    <s v="ALESSANDRO"/>
    <n v="1975"/>
    <x v="10"/>
    <s v="AAM"/>
    <m/>
    <n v="169"/>
    <s v="17,50,6"/>
    <n v="2"/>
    <x v="0"/>
  </r>
  <r>
    <s v="ASSAM"/>
    <s v="SALIHA"/>
    <n v="2003"/>
    <x v="10"/>
    <s v="CF"/>
    <s v="PENALITà 30 S"/>
    <n v="99"/>
    <s v="12,58,9"/>
    <n v="2"/>
    <x v="0"/>
  </r>
  <r>
    <s v="DAL MASO"/>
    <s v="VALENTINA"/>
    <n v="2000"/>
    <x v="10"/>
    <s v="JF"/>
    <m/>
    <n v="5"/>
    <s v="2.44,7"/>
    <n v="2"/>
    <x v="0"/>
  </r>
  <r>
    <s v="FAGGIN"/>
    <s v="CARLA"/>
    <n v="1960"/>
    <x v="10"/>
    <s v="VF"/>
    <m/>
    <n v="7"/>
    <s v="3.15,5"/>
    <n v="1"/>
    <x v="6"/>
  </r>
  <r>
    <s v="DE NICOLAO"/>
    <s v="BARBARA"/>
    <n v="1960"/>
    <x v="10"/>
    <s v="VF"/>
    <m/>
    <n v="8"/>
    <s v="3.18,0"/>
    <n v="2"/>
    <x v="0"/>
  </r>
  <r>
    <s v="TOSETTO"/>
    <s v="MARIA EUGENIA"/>
    <n v="1955"/>
    <x v="10"/>
    <s v="VF"/>
    <m/>
    <n v="12"/>
    <s v="3.36,2"/>
    <n v="3"/>
    <x v="1"/>
  </r>
  <r>
    <s v="BOUKHALFA"/>
    <s v="ABDELKADER"/>
    <n v="2002"/>
    <x v="10"/>
    <s v="AM"/>
    <m/>
    <m/>
    <s v="2.33,2"/>
    <n v="8"/>
    <x v="2"/>
  </r>
  <r>
    <s v="MARANGON"/>
    <s v="PIETRO"/>
    <n v="2001"/>
    <x v="10"/>
    <s v="AM"/>
    <m/>
    <m/>
    <s v="2.35,5"/>
    <n v="9"/>
    <x v="9"/>
  </r>
  <r>
    <s v="GIOLI"/>
    <s v="RICCARDO"/>
    <n v="2002"/>
    <x v="10"/>
    <s v="AM"/>
    <m/>
    <m/>
    <s v="2.41,8"/>
    <n v="11"/>
    <x v="11"/>
  </r>
  <r>
    <s v="COMPARIN"/>
    <s v="IRENE"/>
    <n v="2002"/>
    <x v="10"/>
    <s v="AF"/>
    <m/>
    <m/>
    <m/>
    <n v="7.82"/>
    <x v="1"/>
  </r>
  <r>
    <s v="BURS"/>
    <s v="RAUL SEBASTIAN"/>
    <n v="2001"/>
    <x v="10"/>
    <s v="AM"/>
    <m/>
    <m/>
    <m/>
    <n v="10.25"/>
    <x v="13"/>
  </r>
  <r>
    <s v="COSTALUNGA"/>
    <s v="PIERSEBASTIANO"/>
    <n v="2002"/>
    <x v="10"/>
    <s v="AM"/>
    <m/>
    <m/>
    <m/>
    <n v="9.69"/>
    <x v="11"/>
  </r>
  <r>
    <s v="SILO"/>
    <s v="GIADA"/>
    <n v="2007"/>
    <x v="10"/>
    <s v="EF"/>
    <n v="3.22"/>
    <n v="3.39"/>
    <n v="3.29"/>
    <n v="3.39"/>
    <x v="7"/>
  </r>
  <r>
    <s v="BARBIERO"/>
    <s v="MAJA"/>
    <n v="2007"/>
    <x v="10"/>
    <s v="EF"/>
    <n v="2.91"/>
    <n v="3.31"/>
    <n v="3.11"/>
    <n v="3.31"/>
    <x v="20"/>
  </r>
  <r>
    <s v="BOUCHAALA"/>
    <s v="NOUR"/>
    <n v="2007"/>
    <x v="10"/>
    <s v="EF"/>
    <s v="n"/>
    <n v="2.31"/>
    <n v="2.34"/>
    <n v="2.34"/>
    <x v="11"/>
  </r>
  <r>
    <s v="SEGANFREDO"/>
    <s v="LUCA"/>
    <n v="1999"/>
    <x v="10"/>
    <s v="JM"/>
    <n v="5.0199999999999996"/>
    <n v="5.08"/>
    <n v="5"/>
    <n v="5.08"/>
    <x v="13"/>
  </r>
  <r>
    <s v="TOMBOLAN"/>
    <s v="SIMONE"/>
    <n v="1999"/>
    <x v="10"/>
    <s v="JM"/>
    <s v="n"/>
    <n v="4.3899999999999997"/>
    <n v="4.8499999999999996"/>
    <n v="4.8499999999999996"/>
    <x v="11"/>
  </r>
  <r>
    <s v="NICO"/>
    <s v="BRIAN SEVERINO"/>
    <n v="1999"/>
    <x v="10"/>
    <s v="JM"/>
    <n v="3.14"/>
    <n v="3.32"/>
    <n v="3.54"/>
    <n v="3.54"/>
    <x v="11"/>
  </r>
  <r>
    <s v="PILLAN"/>
    <s v="GIULIA"/>
    <n v="2006"/>
    <x v="10"/>
    <s v="RF"/>
    <n v="3.49"/>
    <n v="3.84"/>
    <n v="3.76"/>
    <n v="3.84"/>
    <x v="15"/>
  </r>
  <r>
    <s v="GOTTER"/>
    <s v="TAMARA"/>
    <n v="2006"/>
    <x v="10"/>
    <s v="RF"/>
    <s v="n"/>
    <n v="2.67"/>
    <n v="2.8"/>
    <n v="2.8"/>
    <x v="16"/>
  </r>
  <r>
    <s v="DEWEERD"/>
    <s v="DANIEL"/>
    <n v="2005"/>
    <x v="10"/>
    <s v="RM"/>
    <n v="4.03"/>
    <n v="3.91"/>
    <n v="3.99"/>
    <n v="4.03"/>
    <x v="14"/>
  </r>
  <r>
    <s v="MARCHIORO"/>
    <s v="FILIPPO"/>
    <n v="2005"/>
    <x v="10"/>
    <s v="RM"/>
    <n v="3.78"/>
    <n v="4"/>
    <n v="3.84"/>
    <n v="4"/>
    <x v="0"/>
  </r>
  <r>
    <s v="CONTE"/>
    <s v="GIULIO"/>
    <n v="2005"/>
    <x v="10"/>
    <s v="RM"/>
    <n v="3.88"/>
    <n v="3.62"/>
    <n v="3.46"/>
    <n v="3.88"/>
    <x v="20"/>
  </r>
  <r>
    <s v="KUMAR"/>
    <s v="MUKESH"/>
    <n v="2005"/>
    <x v="10"/>
    <s v="RM"/>
    <n v="3.29"/>
    <n v="3.64"/>
    <n v="3.56"/>
    <n v="3.64"/>
    <x v="11"/>
  </r>
  <r>
    <s v="TOGNETTI"/>
    <s v="CRISTIANO"/>
    <n v="2006"/>
    <x v="10"/>
    <s v="RM"/>
    <n v="3.43"/>
    <n v="3.47"/>
    <n v="3.41"/>
    <n v="3.47"/>
    <x v="11"/>
  </r>
  <r>
    <s v="FRACCA"/>
    <s v="ALBERTO"/>
    <n v="2005"/>
    <x v="10"/>
    <s v="RM"/>
    <n v="3.12"/>
    <n v="3.25"/>
    <n v="3.25"/>
    <n v="3.25"/>
    <x v="11"/>
  </r>
  <r>
    <s v="PASQUALIN"/>
    <s v="ENEA CARLO ALBERTO"/>
    <n v="2006"/>
    <x v="10"/>
    <s v="RM"/>
    <s v="X"/>
    <s v="X"/>
    <n v="2.46"/>
    <n v="2.46"/>
    <x v="11"/>
  </r>
  <r>
    <s v="MULLAH"/>
    <s v="NAHED"/>
    <n v="1998"/>
    <x v="10"/>
    <n v="1"/>
    <n v="1"/>
    <n v="140"/>
    <m/>
    <m/>
    <x v="13"/>
  </r>
  <r>
    <s v="CRIVELLARO"/>
    <s v="MATTIA"/>
    <n v="1991"/>
    <x v="10"/>
    <n v="2"/>
    <n v="1"/>
    <n v="140"/>
    <m/>
    <m/>
    <x v="11"/>
  </r>
  <r>
    <s v="TADIOTTO"/>
    <s v="LETIZIA"/>
    <n v="1998"/>
    <x v="10"/>
    <s v="SF"/>
    <m/>
    <m/>
    <m/>
    <n v="10.6"/>
    <x v="6"/>
  </r>
  <r>
    <s v="VALLORTIGARA"/>
    <s v="SIMONE"/>
    <n v="2007"/>
    <x v="10"/>
    <s v="EM"/>
    <m/>
    <m/>
    <m/>
    <s v="39.57"/>
    <x v="23"/>
  </r>
  <r>
    <s v="TEZZA"/>
    <s v="TOMMASO"/>
    <n v="2008"/>
    <x v="10"/>
    <s v="EM"/>
    <m/>
    <m/>
    <m/>
    <s v="38.57"/>
    <x v="12"/>
  </r>
  <r>
    <s v="MORI"/>
    <s v="NICOLA"/>
    <n v="2008"/>
    <x v="10"/>
    <s v="EM"/>
    <m/>
    <m/>
    <m/>
    <s v="29.20"/>
    <x v="6"/>
  </r>
  <r>
    <s v="TEZZA"/>
    <s v="FILIPPO"/>
    <n v="2008"/>
    <x v="10"/>
    <s v="EM"/>
    <m/>
    <m/>
    <m/>
    <s v="26.67"/>
    <x v="22"/>
  </r>
  <r>
    <s v="COSTALUNGA"/>
    <s v="GIORGIO"/>
    <n v="2007"/>
    <x v="10"/>
    <s v="EM"/>
    <m/>
    <m/>
    <m/>
    <s v="24.98"/>
    <x v="1"/>
  </r>
  <r>
    <s v="PASQUALIN"/>
    <s v="LAERTE CARLO ALBERTO"/>
    <n v="2008"/>
    <x v="10"/>
    <s v="EF"/>
    <m/>
    <m/>
    <m/>
    <s v="19.89"/>
    <x v="18"/>
  </r>
  <r>
    <s v="CHIMENTO"/>
    <s v="EDOARDO"/>
    <n v="2007"/>
    <x v="10"/>
    <s v="EM"/>
    <m/>
    <m/>
    <m/>
    <s v="18.22"/>
    <x v="11"/>
  </r>
  <r>
    <s v="ZANON"/>
    <s v="TOMMASO"/>
    <n v="2007"/>
    <x v="10"/>
    <s v="EM"/>
    <m/>
    <m/>
    <m/>
    <s v="17.08"/>
    <x v="11"/>
  </r>
  <r>
    <s v="BURS"/>
    <s v="RAUL SEBASTIAN"/>
    <n v="2001"/>
    <x v="10"/>
    <s v="AM"/>
    <m/>
    <m/>
    <m/>
    <n v="10.18"/>
    <x v="3"/>
  </r>
  <r>
    <s v="COSTALUNGA"/>
    <s v="PIERSEBASTIANO"/>
    <n v="2002"/>
    <x v="10"/>
    <s v="AM"/>
    <m/>
    <m/>
    <m/>
    <n v="9.25"/>
    <x v="4"/>
  </r>
  <r>
    <s v="GIOLI"/>
    <s v="RICCARDO"/>
    <n v="2002"/>
    <x v="10"/>
    <s v="AM"/>
    <m/>
    <m/>
    <m/>
    <n v="5.94"/>
    <x v="11"/>
  </r>
  <r>
    <s v="BOUKHALFA"/>
    <s v="ABDELKADER"/>
    <n v="2002"/>
    <x v="10"/>
    <s v="AM"/>
    <m/>
    <m/>
    <m/>
    <n v="5.77"/>
    <x v="11"/>
  </r>
  <r>
    <s v="COMPARIN"/>
    <s v="IRENE"/>
    <n v="2002"/>
    <x v="10"/>
    <s v="AF"/>
    <m/>
    <m/>
    <m/>
    <n v="15"/>
    <x v="13"/>
  </r>
  <r>
    <s v="DAL MASO"/>
    <s v="VALENTINA"/>
    <n v="2000"/>
    <x v="10"/>
    <s v="JF"/>
    <m/>
    <m/>
    <m/>
    <n v="7.6"/>
    <x v="11"/>
  </r>
  <r>
    <s v="SEGANFREDO"/>
    <s v="LUCA"/>
    <n v="1999"/>
    <x v="10"/>
    <s v="JM"/>
    <m/>
    <m/>
    <m/>
    <n v="9.0500000000000007"/>
    <x v="0"/>
  </r>
  <r>
    <s v="NICO"/>
    <s v="BRIAN SEVERINO"/>
    <n v="1999"/>
    <x v="10"/>
    <s v="JM"/>
    <m/>
    <m/>
    <m/>
    <n v="5.41"/>
    <x v="1"/>
  </r>
  <r>
    <s v="ASSAM"/>
    <s v="FAIZA"/>
    <n v="2003"/>
    <x v="10"/>
    <s v="CF"/>
    <s v=" "/>
    <s v=" "/>
    <s v=" "/>
    <n v="21.73"/>
    <x v="30"/>
  </r>
  <r>
    <s v="ZANOTTO"/>
    <s v="GAIA"/>
    <n v="2003"/>
    <x v="10"/>
    <s v="CF"/>
    <m/>
    <m/>
    <m/>
    <n v="19.13"/>
    <x v="17"/>
  </r>
  <r>
    <s v="OFOSU"/>
    <s v="STEFANIA AMANKWAH"/>
    <n v="2004"/>
    <x v="10"/>
    <s v="CF"/>
    <m/>
    <m/>
    <m/>
    <n v="15.54"/>
    <x v="7"/>
  </r>
  <r>
    <s v="DAL MASO"/>
    <s v="LUCIA"/>
    <n v="2003"/>
    <x v="10"/>
    <s v="CF"/>
    <m/>
    <m/>
    <m/>
    <n v="13.12"/>
    <x v="2"/>
  </r>
  <r>
    <s v="VALLORTIGARA"/>
    <s v="ELENA"/>
    <n v="2004"/>
    <x v="10"/>
    <s v="CF"/>
    <m/>
    <m/>
    <m/>
    <n v="12.16"/>
    <x v="18"/>
  </r>
  <r>
    <s v="GUERTS"/>
    <s v="GIULIANA ANGEL"/>
    <n v="2004"/>
    <x v="10"/>
    <s v="CF"/>
    <m/>
    <m/>
    <m/>
    <n v="11.24"/>
    <x v="11"/>
  </r>
  <r>
    <s v="POMARO"/>
    <s v="MARCO"/>
    <n v="2004"/>
    <x v="10"/>
    <s v="CM"/>
    <m/>
    <m/>
    <m/>
    <n v="12.34"/>
    <x v="25"/>
  </r>
  <r>
    <s v="BARBIERO"/>
    <s v="ALEXANDER"/>
    <n v="2004"/>
    <x v="10"/>
    <s v="CM"/>
    <m/>
    <m/>
    <m/>
    <n v="10.220000000000001"/>
    <x v="26"/>
  </r>
  <r>
    <s v="SAVIANO"/>
    <s v="LEONARDO EROS"/>
    <n v="2004"/>
    <x v="10"/>
    <s v="CM"/>
    <m/>
    <m/>
    <m/>
    <n v="10.130000000000001"/>
    <x v="30"/>
  </r>
  <r>
    <s v="MARCHIORO"/>
    <s v="FABIO"/>
    <n v="2003"/>
    <x v="10"/>
    <s v="CM"/>
    <m/>
    <m/>
    <m/>
    <n v="8.2200000000000006"/>
    <x v="17"/>
  </r>
  <r>
    <s v="FRACCA"/>
    <s v="PIETRO"/>
    <n v="2003"/>
    <x v="10"/>
    <s v="CM"/>
    <m/>
    <m/>
    <m/>
    <n v="7.69"/>
    <x v="5"/>
  </r>
  <r>
    <s v="FABRIS"/>
    <s v="MICHAEL"/>
    <n v="2003"/>
    <x v="10"/>
    <s v="CM"/>
    <m/>
    <m/>
    <m/>
    <n v="7.22"/>
    <x v="10"/>
  </r>
  <r>
    <s v="ZANFAVERO"/>
    <s v="SILVIO ELIA"/>
    <n v="2004"/>
    <x v="10"/>
    <s v="CM"/>
    <m/>
    <m/>
    <m/>
    <n v="5.87"/>
    <x v="9"/>
  </r>
  <r>
    <s v="RIGONI"/>
    <s v="GABRIELE"/>
    <n v="2003"/>
    <x v="10"/>
    <s v="CM"/>
    <m/>
    <m/>
    <m/>
    <n v="5.79"/>
    <x v="13"/>
  </r>
  <r>
    <s v="COCCO"/>
    <s v="CARLO"/>
    <n v="1960"/>
    <x v="10"/>
    <s v="VM"/>
    <m/>
    <m/>
    <m/>
    <n v="17.2"/>
    <x v="9"/>
  </r>
  <r>
    <s v="FAGGIN"/>
    <s v="CARLA"/>
    <n v="1960"/>
    <x v="10"/>
    <s v="VF"/>
    <m/>
    <m/>
    <m/>
    <n v="5.68"/>
    <x v="6"/>
  </r>
  <r>
    <s v="DE NICOLAO"/>
    <s v="BARBARA"/>
    <n v="1960"/>
    <x v="10"/>
    <s v="VF"/>
    <m/>
    <m/>
    <m/>
    <n v="5.1100000000000003"/>
    <x v="0"/>
  </r>
  <r>
    <s v="TOSETTO"/>
    <s v="MARIA EUGENIA"/>
    <n v="1955"/>
    <x v="10"/>
    <s v="VF"/>
    <m/>
    <m/>
    <m/>
    <n v="2.42"/>
    <x v="1"/>
  </r>
  <r>
    <s v="BATTOCCHIA"/>
    <s v="ASIA ESPERANZA"/>
    <n v="2007"/>
    <x v="11"/>
    <s v="EF"/>
    <m/>
    <n v="1"/>
    <n v="10.5"/>
    <n v="6"/>
    <x v="20"/>
  </r>
  <r>
    <s v="PANAROTTO"/>
    <s v="SILVIA"/>
    <n v="2008"/>
    <x v="11"/>
    <s v="EF"/>
    <m/>
    <n v="4"/>
    <n v="11.1"/>
    <n v="10"/>
    <x v="19"/>
  </r>
  <r>
    <s v="STERCHELE"/>
    <s v="SILVIA"/>
    <n v="2006"/>
    <x v="11"/>
    <s v="RF"/>
    <m/>
    <n v="2"/>
    <n v="11.2"/>
    <n v="5"/>
    <x v="27"/>
  </r>
  <r>
    <s v="BENETTI"/>
    <s v="SOFIA"/>
    <n v="2006"/>
    <x v="11"/>
    <s v="RF"/>
    <m/>
    <n v="4"/>
    <n v="15.1"/>
    <n v="18"/>
    <x v="8"/>
  </r>
  <r>
    <s v="OUATTARA"/>
    <s v="RAMATOU"/>
    <n v="2003"/>
    <x v="11"/>
    <s v="CF"/>
    <m/>
    <n v="1"/>
    <n v="48.6"/>
    <n v="11"/>
    <x v="6"/>
  </r>
  <r>
    <s v="SCAVAZZA"/>
    <s v="CHIARA"/>
    <n v="2004"/>
    <x v="11"/>
    <s v="CF"/>
    <m/>
    <n v="4"/>
    <n v="52.3"/>
    <n v="23"/>
    <x v="13"/>
  </r>
  <r>
    <s v="SING"/>
    <s v="PARAMVIR"/>
    <n v="2004"/>
    <x v="11"/>
    <s v="CM"/>
    <m/>
    <n v="3"/>
    <n v="48.8"/>
    <n v="24"/>
    <x v="19"/>
  </r>
  <r>
    <s v="CONTRO"/>
    <s v="FILIPPO LEOPOLDO"/>
    <n v="2004"/>
    <x v="11"/>
    <s v="CM"/>
    <m/>
    <n v="4"/>
    <n v="52.5"/>
    <n v="25"/>
    <x v="18"/>
  </r>
  <r>
    <s v="CUOGHI"/>
    <s v="EDOARDO"/>
    <n v="2004"/>
    <x v="11"/>
    <s v="CM"/>
    <m/>
    <n v="2"/>
    <n v="53.5"/>
    <n v="26"/>
    <x v="11"/>
  </r>
  <r>
    <s v="AZZALINI"/>
    <s v="LUSCIKA"/>
    <n v="1975"/>
    <x v="11"/>
    <s v="AAF"/>
    <m/>
    <n v="5"/>
    <s v="3.11,5"/>
    <n v="3"/>
    <x v="1"/>
  </r>
  <r>
    <s v="PANAROTTO"/>
    <s v="SILVIA"/>
    <n v="2008"/>
    <x v="11"/>
    <s v="EF"/>
    <n v="3.04"/>
    <n v="3.03"/>
    <n v="3.08"/>
    <n v="3.08"/>
    <x v="19"/>
  </r>
  <r>
    <s v="BATTOCCHIA"/>
    <s v="ASIA ESPERANZA"/>
    <n v="2007"/>
    <x v="11"/>
    <s v="EF"/>
    <n v="2.97"/>
    <n v="2.71"/>
    <n v="2.98"/>
    <n v="2.98"/>
    <x v="11"/>
  </r>
  <r>
    <s v="STERCHELE"/>
    <s v="SILVIA"/>
    <n v="2006"/>
    <x v="11"/>
    <s v="RF"/>
    <n v="3.62"/>
    <n v="3.68"/>
    <n v="3.62"/>
    <n v="3.68"/>
    <x v="6"/>
  </r>
  <r>
    <s v="BENETTI"/>
    <s v="SOFIA"/>
    <n v="2006"/>
    <x v="11"/>
    <s v="RF"/>
    <s v="n"/>
    <n v="2.39"/>
    <n v="2.72"/>
    <n v="2.72"/>
    <x v="13"/>
  </r>
  <r>
    <s v="RAMANZIN"/>
    <s v="LUDOVICA"/>
    <n v="1999"/>
    <x v="11"/>
    <s v="JF"/>
    <m/>
    <m/>
    <m/>
    <n v="5.62"/>
    <x v="0"/>
  </r>
  <r>
    <s v="RAMANZIN"/>
    <s v="LUDOVICA"/>
    <n v="1999"/>
    <x v="11"/>
    <s v="JF"/>
    <m/>
    <m/>
    <m/>
    <n v="10.7"/>
    <x v="13"/>
  </r>
  <r>
    <s v="SCAVAZZA"/>
    <s v="CHIARA"/>
    <n v="2004"/>
    <x v="11"/>
    <s v="CF"/>
    <m/>
    <m/>
    <m/>
    <n v="20.69"/>
    <x v="23"/>
  </r>
  <r>
    <s v="OUATTARA"/>
    <s v="RAMATOU"/>
    <n v="2003"/>
    <x v="11"/>
    <s v="CF"/>
    <m/>
    <m/>
    <m/>
    <n v="14.99"/>
    <x v="10"/>
  </r>
  <r>
    <s v="SING"/>
    <s v="PARAMVIR"/>
    <n v="2004"/>
    <x v="11"/>
    <s v="CM"/>
    <m/>
    <m/>
    <m/>
    <n v="5.89"/>
    <x v="16"/>
  </r>
  <r>
    <s v="CUOGHI"/>
    <s v="EDOARDO"/>
    <n v="2004"/>
    <x v="11"/>
    <s v="CM"/>
    <s v=" "/>
    <s v=" "/>
    <s v=" "/>
    <n v="5.59"/>
    <x v="18"/>
  </r>
  <r>
    <s v="CONTRO"/>
    <s v="FILIPPO LEOPOLDO"/>
    <n v="2004"/>
    <x v="11"/>
    <s v="CM"/>
    <m/>
    <m/>
    <m/>
    <n v="5.17"/>
    <x v="11"/>
  </r>
  <r>
    <s v="ZUCCHI"/>
    <s v="GIOELE"/>
    <n v="2001"/>
    <x v="12"/>
    <s v="AM"/>
    <m/>
    <m/>
    <s v="2.25,8"/>
    <n v="5"/>
    <x v="0"/>
  </r>
  <r>
    <s v="COSTALUNGA"/>
    <s v="KENSY"/>
    <n v="2007"/>
    <x v="13"/>
    <s v="EF"/>
    <m/>
    <n v="5"/>
    <n v="12.6"/>
    <n v="13"/>
    <x v="11"/>
  </r>
  <r>
    <s v="EL HACHIMI"/>
    <s v="AIMAN"/>
    <n v="2007"/>
    <x v="13"/>
    <s v="EM"/>
    <m/>
    <n v="1"/>
    <n v="10"/>
    <n v="9"/>
    <x v="15"/>
  </r>
  <r>
    <s v="CHEMELLO"/>
    <s v="CHIARA"/>
    <n v="2006"/>
    <x v="13"/>
    <s v="RF"/>
    <m/>
    <n v="4"/>
    <n v="13.9"/>
    <n v="15"/>
    <x v="22"/>
  </r>
  <r>
    <s v="ECH  CHAFAI"/>
    <s v="REDA"/>
    <n v="2006"/>
    <x v="13"/>
    <s v="RM"/>
    <m/>
    <n v="4"/>
    <n v="12.8"/>
    <n v="18"/>
    <x v="8"/>
  </r>
  <r>
    <s v="GACHAOUI"/>
    <s v="YOUSSEF"/>
    <n v="2006"/>
    <x v="13"/>
    <s v="RM"/>
    <m/>
    <n v="3"/>
    <n v="14.3"/>
    <n v="21"/>
    <x v="16"/>
  </r>
  <r>
    <s v="CHEMELLO"/>
    <s v="SILVIA"/>
    <n v="2004"/>
    <x v="13"/>
    <s v="CF"/>
    <m/>
    <n v="2"/>
    <n v="49"/>
    <n v="13"/>
    <x v="10"/>
  </r>
  <r>
    <s v="GALLEAZZO"/>
    <s v="MATILDE"/>
    <n v="2004"/>
    <x v="13"/>
    <s v="CF"/>
    <m/>
    <n v="4"/>
    <n v="50.6"/>
    <n v="18"/>
    <x v="8"/>
  </r>
  <r>
    <s v="MORO"/>
    <s v="TOMMASO"/>
    <n v="2003"/>
    <x v="13"/>
    <s v="CM"/>
    <m/>
    <n v="1"/>
    <n v="38.200000000000003"/>
    <n v="1"/>
    <x v="23"/>
  </r>
  <r>
    <s v="SPEZZAPRIA"/>
    <s v="ALBERTO"/>
    <n v="2003"/>
    <x v="13"/>
    <s v="CM"/>
    <m/>
    <n v="1"/>
    <n v="42.9"/>
    <n v="11"/>
    <x v="6"/>
  </r>
  <r>
    <s v="CAROLLO"/>
    <s v="ANTONIO"/>
    <n v="1962"/>
    <x v="13"/>
    <s v="VM"/>
    <m/>
    <n v="506"/>
    <s v="22,01,5"/>
    <n v="2"/>
    <x v="0"/>
  </r>
  <r>
    <s v="CHEMELLO"/>
    <s v="CHIARA"/>
    <n v="2006"/>
    <x v="13"/>
    <s v="RF"/>
    <m/>
    <n v="39"/>
    <s v="13,58,9"/>
    <n v="6"/>
    <x v="11"/>
  </r>
  <r>
    <s v="GALLEAZZO"/>
    <s v="MATILDE"/>
    <n v="2004"/>
    <x v="13"/>
    <s v="CF"/>
    <m/>
    <n v="103"/>
    <s v="12,39,3"/>
    <n v="1"/>
    <x v="6"/>
  </r>
  <r>
    <s v="MAINO"/>
    <s v="ERIKA"/>
    <n v="2004"/>
    <x v="13"/>
    <s v="CF"/>
    <m/>
    <n v="24"/>
    <s v="14,48,1"/>
    <n v="3"/>
    <x v="1"/>
  </r>
  <r>
    <s v="VIERO"/>
    <s v="ROMAN GIOVANNI"/>
    <n v="2004"/>
    <x v="13"/>
    <s v="CM"/>
    <m/>
    <n v="12"/>
    <s v="14,13,8"/>
    <n v="1"/>
    <x v="6"/>
  </r>
  <r>
    <s v="DAL FERRO"/>
    <s v="NICOLA"/>
    <n v="2001"/>
    <x v="13"/>
    <s v="AM"/>
    <m/>
    <m/>
    <s v="2.07,6"/>
    <n v="3"/>
    <x v="7"/>
  </r>
  <r>
    <s v="COSTALUNGA"/>
    <s v="KENSY"/>
    <n v="2007"/>
    <x v="13"/>
    <s v="EF"/>
    <n v="2.12"/>
    <n v="2.09"/>
    <n v="1.89"/>
    <n v="2.12"/>
    <x v="11"/>
  </r>
  <r>
    <s v="ECH  CHAFAI"/>
    <s v="REDA"/>
    <n v="2006"/>
    <x v="13"/>
    <s v="RM"/>
    <n v="3.02"/>
    <n v="3.39"/>
    <s v="X"/>
    <n v="3.39"/>
    <x v="11"/>
  </r>
  <r>
    <s v="GACHAOUI"/>
    <s v="YOUSSEF"/>
    <n v="2006"/>
    <x v="13"/>
    <s v="RM"/>
    <n v="2.81"/>
    <n v="2.88"/>
    <n v="2.76"/>
    <n v="2.88"/>
    <x v="11"/>
  </r>
  <r>
    <s v="EL HACHIMI"/>
    <s v="AIMAN"/>
    <n v="2007"/>
    <x v="13"/>
    <s v="EM"/>
    <m/>
    <m/>
    <m/>
    <s v="30.72"/>
    <x v="27"/>
  </r>
  <r>
    <s v="DAL FERRO"/>
    <s v="NICOLA"/>
    <n v="2001"/>
    <x v="13"/>
    <s v="AM"/>
    <m/>
    <m/>
    <m/>
    <n v="8.57"/>
    <x v="7"/>
  </r>
  <r>
    <s v="ZUCCHI"/>
    <s v="GIOELE"/>
    <n v="2002"/>
    <x v="13"/>
    <s v="AM"/>
    <m/>
    <m/>
    <m/>
    <n v="7"/>
    <x v="19"/>
  </r>
  <r>
    <s v="CHEMELLO"/>
    <s v="SILVIA"/>
    <n v="2004"/>
    <x v="13"/>
    <s v="CF"/>
    <m/>
    <m/>
    <m/>
    <n v="12.78"/>
    <x v="16"/>
  </r>
  <r>
    <s v="MAINO"/>
    <s v="ERIKA"/>
    <n v="2004"/>
    <x v="13"/>
    <s v="CF"/>
    <m/>
    <m/>
    <m/>
    <n v="6.54"/>
    <x v="11"/>
  </r>
  <r>
    <s v="MORO"/>
    <s v="TOMMASO"/>
    <n v="2003"/>
    <x v="13"/>
    <s v="CM"/>
    <m/>
    <m/>
    <m/>
    <n v="10.36"/>
    <x v="31"/>
  </r>
  <r>
    <s v="SPEZZAPRIA"/>
    <s v="ALBERTO"/>
    <n v="2003"/>
    <x v="13"/>
    <s v="CM"/>
    <m/>
    <m/>
    <m/>
    <n v="8.82"/>
    <x v="12"/>
  </r>
  <r>
    <s v="VIERO"/>
    <s v="ROMAN GIOVANNI"/>
    <n v="2004"/>
    <x v="13"/>
    <s v="CM"/>
    <m/>
    <m/>
    <m/>
    <n v="4.92"/>
    <x v="11"/>
  </r>
  <r>
    <s v="CAROLLO"/>
    <s v="ANTONIO"/>
    <n v="1962"/>
    <x v="13"/>
    <s v="VM"/>
    <m/>
    <m/>
    <m/>
    <n v="19.21"/>
    <x v="8"/>
  </r>
  <r>
    <s v="TESCARI"/>
    <s v="ERNESTO"/>
    <n v="1960"/>
    <x v="13"/>
    <s v="VM"/>
    <m/>
    <m/>
    <m/>
    <n v="15.23"/>
    <x v="11"/>
  </r>
  <r>
    <s v="ZOLIN"/>
    <s v="AURORA"/>
    <n v="2007"/>
    <x v="14"/>
    <s v="EF"/>
    <m/>
    <n v="2"/>
    <n v="9"/>
    <n v="2"/>
    <x v="4"/>
  </r>
  <r>
    <s v="DELL'AGLIO"/>
    <s v="GIORGIA ROSI"/>
    <n v="2007"/>
    <x v="14"/>
    <s v="EF"/>
    <m/>
    <n v="3"/>
    <n v="10.6"/>
    <n v="8"/>
    <x v="2"/>
  </r>
  <r>
    <s v="DUSO"/>
    <s v="ANNA"/>
    <n v="2006"/>
    <x v="14"/>
    <s v="RF"/>
    <m/>
    <n v="3"/>
    <n v="12.7"/>
    <n v="14"/>
    <x v="0"/>
  </r>
  <r>
    <s v="MIOLO"/>
    <s v="SILVIA"/>
    <n v="2005"/>
    <x v="14"/>
    <s v="RF"/>
    <m/>
    <n v="5"/>
    <n v="14.3"/>
    <n v="16"/>
    <x v="20"/>
  </r>
  <r>
    <s v="FACCIN"/>
    <s v="EMILY"/>
    <n v="2004"/>
    <x v="14"/>
    <s v="CF"/>
    <m/>
    <n v="1"/>
    <n v="43.6"/>
    <n v="1"/>
    <x v="23"/>
  </r>
  <r>
    <s v="PIEROPAN"/>
    <s v="GIULIA"/>
    <n v="2003"/>
    <x v="14"/>
    <s v="CF"/>
    <m/>
    <n v="2"/>
    <n v="44.8"/>
    <n v="3"/>
    <x v="21"/>
  </r>
  <r>
    <s v="ZILIO"/>
    <s v="MARTA"/>
    <n v="2003"/>
    <x v="14"/>
    <s v="CF"/>
    <m/>
    <n v="4"/>
    <n v="45.7"/>
    <n v="6"/>
    <x v="3"/>
  </r>
  <r>
    <s v="DJADOU"/>
    <s v="AKPENE MARTIALE"/>
    <n v="2003"/>
    <x v="14"/>
    <s v="CF"/>
    <m/>
    <n v="5"/>
    <n v="48.3"/>
    <n v="10"/>
    <x v="7"/>
  </r>
  <r>
    <s v="SARTORI"/>
    <s v="AURORA"/>
    <n v="2004"/>
    <x v="14"/>
    <s v="CF"/>
    <m/>
    <n v="2"/>
    <n v="51.2"/>
    <n v="21"/>
    <x v="16"/>
  </r>
  <r>
    <s v="PREBIANCA"/>
    <s v="LEONARDO"/>
    <n v="2003"/>
    <x v="14"/>
    <s v="CM"/>
    <m/>
    <n v="1"/>
    <n v="41"/>
    <n v="4"/>
    <x v="17"/>
  </r>
  <r>
    <s v="DA SILVEIRA"/>
    <s v="BRUCE"/>
    <n v="2000"/>
    <x v="14"/>
    <s v="JM"/>
    <m/>
    <n v="1"/>
    <n v="50.1"/>
    <n v="1"/>
    <x v="28"/>
  </r>
  <r>
    <s v="BASSAN"/>
    <s v="GIORGIO"/>
    <n v="1998"/>
    <x v="14"/>
    <s v="SM"/>
    <m/>
    <n v="1"/>
    <n v="51.4"/>
    <n v="1"/>
    <x v="3"/>
  </r>
  <r>
    <s v="PIEROPAN"/>
    <s v="RICCARDO"/>
    <n v="1994"/>
    <x v="14"/>
    <s v="SM"/>
    <m/>
    <n v="3"/>
    <n v="53.1"/>
    <n v="3"/>
    <x v="7"/>
  </r>
  <r>
    <s v="LANARO"/>
    <s v="GIACOMO"/>
    <n v="1998"/>
    <x v="14"/>
    <s v="SM"/>
    <m/>
    <n v="4"/>
    <n v="55.9"/>
    <n v="5"/>
    <x v="0"/>
  </r>
  <r>
    <s v="COSTA"/>
    <s v="PAOLO"/>
    <n v="1974"/>
    <x v="14"/>
    <s v="AAM"/>
    <m/>
    <n v="340"/>
    <s v="20,31,7"/>
    <n v="5"/>
    <x v="13"/>
  </r>
  <r>
    <s v="BAGNARA"/>
    <s v="CLAUDIO"/>
    <n v="1971"/>
    <x v="14"/>
    <s v="ABM"/>
    <m/>
    <n v="58"/>
    <s v="16,50,7"/>
    <n v="1"/>
    <x v="6"/>
  </r>
  <r>
    <s v="PREBIANCA"/>
    <s v="EUGENIO"/>
    <n v="1969"/>
    <x v="14"/>
    <s v="ABM"/>
    <m/>
    <n v="112"/>
    <s v="19,18,4"/>
    <n v="7"/>
    <x v="11"/>
  </r>
  <r>
    <s v="CRESTANI"/>
    <s v="CHIARA"/>
    <n v="2005"/>
    <x v="14"/>
    <s v="RF"/>
    <m/>
    <n v="104"/>
    <s v="12,30,3"/>
    <n v="1"/>
    <x v="6"/>
  </r>
  <r>
    <s v="DALLA POZZA"/>
    <s v="FRANCESCA"/>
    <n v="2002"/>
    <x v="14"/>
    <s v="AF"/>
    <m/>
    <n v="1"/>
    <s v="2.29,4"/>
    <n v="1"/>
    <x v="6"/>
  </r>
  <r>
    <s v="FASSINA"/>
    <s v="ALESSANDRA"/>
    <n v="2001"/>
    <x v="14"/>
    <s v="AF"/>
    <m/>
    <n v="4"/>
    <s v="2.51,8"/>
    <n v="4"/>
    <x v="2"/>
  </r>
  <r>
    <s v="CRISTOFORI"/>
    <s v="SARA"/>
    <n v="2000"/>
    <x v="14"/>
    <s v="JF"/>
    <m/>
    <n v="4"/>
    <s v="2.42,7"/>
    <n v="1"/>
    <x v="6"/>
  </r>
  <r>
    <s v="VENZO"/>
    <s v="SELENA"/>
    <n v="1974"/>
    <x v="14"/>
    <s v="AAF"/>
    <m/>
    <n v="6"/>
    <s v="3.13,1"/>
    <n v="4"/>
    <x v="2"/>
  </r>
  <r>
    <s v="GONELLA"/>
    <s v="CLAUDIA"/>
    <n v="1966"/>
    <x v="14"/>
    <s v="ABF"/>
    <m/>
    <n v="3"/>
    <s v="3.02,8"/>
    <n v="2"/>
    <x v="6"/>
  </r>
  <r>
    <s v="CRISTOFORI"/>
    <s v="NICOLA"/>
    <n v="2002"/>
    <x v="14"/>
    <s v="AM"/>
    <m/>
    <m/>
    <s v="2.07,3"/>
    <n v="2"/>
    <x v="4"/>
  </r>
  <r>
    <s v="DANI"/>
    <s v="MATTEO"/>
    <n v="2002"/>
    <x v="14"/>
    <s v="AM"/>
    <m/>
    <m/>
    <s v="2.17,9"/>
    <n v="4"/>
    <x v="14"/>
  </r>
  <r>
    <s v="VENDRAMIN"/>
    <s v="EUGENIO"/>
    <n v="2001"/>
    <x v="14"/>
    <s v="AM"/>
    <m/>
    <m/>
    <s v="2.29,9"/>
    <n v="7"/>
    <x v="8"/>
  </r>
  <r>
    <s v="TAVELLA"/>
    <s v="GIORGIA"/>
    <n v="2001"/>
    <x v="14"/>
    <s v="AF"/>
    <m/>
    <m/>
    <m/>
    <n v="9.08"/>
    <x v="0"/>
  </r>
  <r>
    <s v="ZORZO"/>
    <s v="LEONARDO"/>
    <n v="2001"/>
    <x v="14"/>
    <s v="AM"/>
    <m/>
    <m/>
    <m/>
    <n v="10.77"/>
    <x v="1"/>
  </r>
  <r>
    <s v="VENDRAMIN"/>
    <s v="EUGENIO"/>
    <n v="2001"/>
    <x v="14"/>
    <s v="AM"/>
    <m/>
    <m/>
    <m/>
    <n v="10.46"/>
    <x v="2"/>
  </r>
  <r>
    <s v="DANI"/>
    <s v="MATTEO"/>
    <n v="2002"/>
    <x v="14"/>
    <s v="AM"/>
    <m/>
    <m/>
    <m/>
    <n v="9.85"/>
    <x v="11"/>
  </r>
  <r>
    <s v="COPIELLO"/>
    <s v="SOFIA"/>
    <n v="2007"/>
    <x v="14"/>
    <s v="EF"/>
    <n v="4.24"/>
    <n v="4.21"/>
    <n v="4.1500000000000004"/>
    <n v="4.24"/>
    <x v="3"/>
  </r>
  <r>
    <s v="ZOLIN"/>
    <s v="AURORA"/>
    <n v="2007"/>
    <x v="14"/>
    <s v="EF"/>
    <n v="3.75"/>
    <n v="3.79"/>
    <s v="n"/>
    <n v="3.79"/>
    <x v="4"/>
  </r>
  <r>
    <s v="DELL'AGLIO"/>
    <s v="GIORGIA ROSI"/>
    <n v="2007"/>
    <x v="14"/>
    <s v="EF"/>
    <n v="3.18"/>
    <n v="3.17"/>
    <n v="3.24"/>
    <n v="3.24"/>
    <x v="8"/>
  </r>
  <r>
    <s v="FACCIN"/>
    <s v="ELIA"/>
    <n v="2000"/>
    <x v="14"/>
    <s v="JM"/>
    <n v="5.53"/>
    <s v="n"/>
    <n v="5.86"/>
    <n v="5.86"/>
    <x v="6"/>
  </r>
  <r>
    <s v="CRESTANI"/>
    <s v="CHIARA"/>
    <n v="2005"/>
    <x v="14"/>
    <s v="RF"/>
    <n v="3.99"/>
    <n v="3.96"/>
    <n v="3.9"/>
    <n v="3.99"/>
    <x v="27"/>
  </r>
  <r>
    <s v="DUSO"/>
    <s v="ANNA"/>
    <n v="2006"/>
    <x v="14"/>
    <s v="RF"/>
    <n v="2.89"/>
    <n v="2.84"/>
    <n v="3.2"/>
    <n v="3.2"/>
    <x v="24"/>
  </r>
  <r>
    <s v="MIOLO"/>
    <s v="SILVIA"/>
    <n v="2005"/>
    <x v="14"/>
    <s v="RF"/>
    <n v="2.29"/>
    <n v="2.1800000000000002"/>
    <n v="2.37"/>
    <n v="2.37"/>
    <x v="18"/>
  </r>
  <r>
    <s v="PIEROPAN"/>
    <s v="RICCARDO"/>
    <n v="1994"/>
    <x v="14"/>
    <n v="1"/>
    <n v="4"/>
    <n v="172"/>
    <m/>
    <m/>
    <x v="6"/>
  </r>
  <r>
    <s v="LANARO"/>
    <s v="GIACOMO"/>
    <n v="1998"/>
    <x v="14"/>
    <n v="3"/>
    <n v="4"/>
    <n v="158"/>
    <m/>
    <m/>
    <x v="1"/>
  </r>
  <r>
    <s v="BELOTTI"/>
    <s v="MASSIMO"/>
    <n v="1965"/>
    <x v="14"/>
    <n v="3"/>
    <n v="2"/>
    <n v="143"/>
    <m/>
    <m/>
    <x v="1"/>
  </r>
  <r>
    <s v="CRISTOFORI"/>
    <s v="NICOLA"/>
    <n v="2002"/>
    <x v="14"/>
    <s v="AM"/>
    <m/>
    <m/>
    <m/>
    <n v="8.26"/>
    <x v="20"/>
  </r>
  <r>
    <s v="FASSINA"/>
    <s v="ALESSANDRA"/>
    <n v="2001"/>
    <x v="14"/>
    <s v="AF"/>
    <m/>
    <m/>
    <m/>
    <n v="15.96"/>
    <x v="2"/>
  </r>
  <r>
    <s v="TAVELLA"/>
    <s v="GIORGIA"/>
    <n v="2001"/>
    <x v="14"/>
    <s v="AF"/>
    <m/>
    <m/>
    <m/>
    <n v="13.2"/>
    <x v="11"/>
  </r>
  <r>
    <s v="CRISTOFORI"/>
    <s v="SARA"/>
    <n v="2000"/>
    <x v="14"/>
    <s v="JF"/>
    <m/>
    <m/>
    <m/>
    <n v="16.38"/>
    <x v="0"/>
  </r>
  <r>
    <s v="FACCIN"/>
    <s v="ELIA"/>
    <n v="2000"/>
    <x v="14"/>
    <s v="JM"/>
    <m/>
    <m/>
    <m/>
    <n v="10.66"/>
    <x v="6"/>
  </r>
  <r>
    <s v="DE ROSSO"/>
    <s v="CHIARA"/>
    <n v="2003"/>
    <x v="14"/>
    <s v="CF"/>
    <m/>
    <m/>
    <m/>
    <n v="24.38"/>
    <x v="31"/>
  </r>
  <r>
    <s v="PIEROPAN"/>
    <s v="GIULIA"/>
    <n v="2003"/>
    <x v="14"/>
    <s v="CF"/>
    <m/>
    <m/>
    <m/>
    <n v="23.05"/>
    <x v="29"/>
  </r>
  <r>
    <s v="FACCIN"/>
    <s v="EMILY"/>
    <n v="2004"/>
    <x v="14"/>
    <s v="CF"/>
    <m/>
    <m/>
    <m/>
    <n v="15.15"/>
    <x v="14"/>
  </r>
  <r>
    <s v="ZILIO"/>
    <s v="MARTA"/>
    <n v="2003"/>
    <x v="14"/>
    <s v="CF"/>
    <m/>
    <m/>
    <m/>
    <n v="14.58"/>
    <x v="22"/>
  </r>
  <r>
    <s v="DJADOU"/>
    <s v="AKPENE MARTIALE"/>
    <n v="2003"/>
    <x v="14"/>
    <s v="CF"/>
    <m/>
    <m/>
    <m/>
    <n v="13.56"/>
    <x v="20"/>
  </r>
  <r>
    <s v="SARTORI"/>
    <s v="AURORA"/>
    <n v="2004"/>
    <x v="14"/>
    <s v="CF"/>
    <m/>
    <m/>
    <m/>
    <n v="11.67"/>
    <x v="11"/>
  </r>
  <r>
    <s v="PREBIANCA"/>
    <s v="LEONARDO"/>
    <n v="2003"/>
    <x v="14"/>
    <s v="CM"/>
    <m/>
    <m/>
    <m/>
    <n v="6.68"/>
    <x v="1"/>
  </r>
  <r>
    <s v="CRESTANI"/>
    <s v="GIANFRANCO"/>
    <n v="1961"/>
    <x v="14"/>
    <s v="VM"/>
    <m/>
    <m/>
    <m/>
    <n v="29.18"/>
    <x v="0"/>
  </r>
  <r>
    <s v="RIZZATO"/>
    <s v="PIERANTONIO"/>
    <n v="1950"/>
    <x v="14"/>
    <s v="VM"/>
    <m/>
    <m/>
    <m/>
    <n v="23.49"/>
    <x v="20"/>
  </r>
  <r>
    <s v="DALLA POZZA"/>
    <s v="LUCIANO"/>
    <n v="1963"/>
    <x v="14"/>
    <s v="VM"/>
    <m/>
    <m/>
    <m/>
    <n v="10.220000000000001"/>
    <x v="11"/>
  </r>
  <r>
    <s v="CAMPAGNOLO"/>
    <s v="ROBERTA"/>
    <n v="1974"/>
    <x v="14"/>
    <s v="AAF"/>
    <m/>
    <m/>
    <m/>
    <n v="5.64"/>
    <x v="1"/>
  </r>
  <r>
    <s v="VENZO"/>
    <s v="SELENA"/>
    <n v="1974"/>
    <x v="14"/>
    <s v="AAF"/>
    <m/>
    <m/>
    <m/>
    <n v="4.45"/>
    <x v="13"/>
  </r>
  <r>
    <s v="RIGHI"/>
    <s v="ELENA"/>
    <n v="1968"/>
    <x v="14"/>
    <s v="ABF"/>
    <m/>
    <m/>
    <m/>
    <n v="5.76"/>
    <x v="13"/>
  </r>
  <r>
    <s v="GONELLA"/>
    <s v="CLAUDIA"/>
    <n v="1966"/>
    <x v="14"/>
    <s v="ABF"/>
    <m/>
    <m/>
    <m/>
    <n v="5.42"/>
    <x v="11"/>
  </r>
  <r>
    <s v="BEGHETTO"/>
    <s v="MANUELA"/>
    <n v="2008"/>
    <x v="15"/>
    <s v="EF"/>
    <m/>
    <n v="5"/>
    <n v="12.7"/>
    <n v="14"/>
    <x v="11"/>
  </r>
  <r>
    <s v="BERTOLLO"/>
    <s v="ANDREA"/>
    <n v="2007"/>
    <x v="15"/>
    <s v="EM"/>
    <m/>
    <n v="2"/>
    <n v="9.9"/>
    <n v="7"/>
    <x v="5"/>
  </r>
  <r>
    <s v="GUIDOLIN"/>
    <s v="DANIEL"/>
    <n v="2007"/>
    <x v="15"/>
    <s v="EM"/>
    <m/>
    <n v="3"/>
    <n v="10.4"/>
    <n v="14"/>
    <x v="22"/>
  </r>
  <r>
    <s v="ROCCHETTO"/>
    <s v="ALBERTO"/>
    <n v="2007"/>
    <x v="15"/>
    <s v="EM"/>
    <m/>
    <n v="4"/>
    <n v="10.5"/>
    <n v="18"/>
    <x v="8"/>
  </r>
  <r>
    <s v="GIOMI"/>
    <s v="NICCOLO'"/>
    <n v="2008"/>
    <x v="15"/>
    <s v="EM"/>
    <m/>
    <n v="4"/>
    <n v="10.6"/>
    <n v="20"/>
    <x v="2"/>
  </r>
  <r>
    <s v="PILLON"/>
    <s v="MARCO"/>
    <n v="2008"/>
    <x v="15"/>
    <s v="EM"/>
    <m/>
    <n v="5"/>
    <n v="11.5"/>
    <n v="24"/>
    <x v="19"/>
  </r>
  <r>
    <s v="CORDIANO"/>
    <s v="CRISTIAN"/>
    <n v="2008"/>
    <x v="15"/>
    <s v="EM"/>
    <m/>
    <n v="4"/>
    <n v="12.1"/>
    <n v="27"/>
    <x v="11"/>
  </r>
  <r>
    <s v="NONNI"/>
    <s v="HASANATOU"/>
    <n v="2005"/>
    <x v="15"/>
    <s v="RF"/>
    <m/>
    <n v="1"/>
    <n v="10.199999999999999"/>
    <n v="2"/>
    <x v="12"/>
  </r>
  <r>
    <s v="LAGO"/>
    <s v="TOMMASO ANGELO"/>
    <n v="2005"/>
    <x v="15"/>
    <s v="RM"/>
    <m/>
    <n v="2"/>
    <n v="11.4"/>
    <n v="9"/>
    <x v="15"/>
  </r>
  <r>
    <s v="PILLON"/>
    <s v="STEFANO"/>
    <n v="2006"/>
    <x v="15"/>
    <s v="RM"/>
    <m/>
    <n v="4"/>
    <n v="12.7"/>
    <n v="16"/>
    <x v="20"/>
  </r>
  <r>
    <s v="VENTURA"/>
    <s v="FILIPPO"/>
    <n v="2003"/>
    <x v="15"/>
    <s v="CM"/>
    <m/>
    <n v="2"/>
    <n v="44.2"/>
    <n v="15"/>
    <x v="22"/>
  </r>
  <r>
    <s v="SAMBARE"/>
    <s v="OBAIDOU"/>
    <n v="2000"/>
    <x v="15"/>
    <s v="JM"/>
    <m/>
    <n v="1"/>
    <n v="59"/>
    <n v="4"/>
    <x v="28"/>
  </r>
  <r>
    <s v="FABIAN"/>
    <s v="MAURIZIO"/>
    <n v="1966"/>
    <x v="15"/>
    <s v="ABM"/>
    <m/>
    <n v="4"/>
    <s v="1,22,1"/>
    <n v="6"/>
    <x v="11"/>
  </r>
  <r>
    <s v="BEGHETTO"/>
    <s v="ALESSIA"/>
    <n v="2005"/>
    <x v="15"/>
    <s v="RF"/>
    <m/>
    <n v="134"/>
    <s v="13,23,5"/>
    <n v="4"/>
    <x v="2"/>
  </r>
  <r>
    <s v="LAGO"/>
    <s v="TOMMASO ANGELO"/>
    <n v="2005"/>
    <x v="15"/>
    <s v="RM"/>
    <m/>
    <n v="223"/>
    <s v="12,25,2"/>
    <n v="1"/>
    <x v="6"/>
  </r>
  <r>
    <s v="PILLON"/>
    <s v="STEFANO"/>
    <n v="2006"/>
    <x v="15"/>
    <s v="RM"/>
    <m/>
    <n v="73"/>
    <s v="14,16,0"/>
    <n v="3"/>
    <x v="1"/>
  </r>
  <r>
    <s v="PAVAN"/>
    <s v="MARTINA"/>
    <n v="2001"/>
    <x v="15"/>
    <s v="AF"/>
    <m/>
    <n v="2"/>
    <s v="2.32,8"/>
    <n v="2"/>
    <x v="0"/>
  </r>
  <r>
    <s v="BEGHETTO"/>
    <s v="MANUELA"/>
    <n v="2008"/>
    <x v="15"/>
    <s v="EF"/>
    <n v="2.46"/>
    <n v="2.2799999999999998"/>
    <n v="2.2599999999999998"/>
    <n v="2.46"/>
    <x v="11"/>
  </r>
  <r>
    <s v="BARA"/>
    <s v="YASMINE"/>
    <n v="2008"/>
    <x v="15"/>
    <s v="EF"/>
    <n v="2.2999999999999998"/>
    <s v="n"/>
    <n v="2.4500000000000002"/>
    <n v="2.4500000000000002"/>
    <x v="11"/>
  </r>
  <r>
    <s v="SAMBARE"/>
    <s v="OBAIDOU"/>
    <n v="2000"/>
    <x v="15"/>
    <s v="JM"/>
    <s v="n"/>
    <s v="n"/>
    <n v="5.28"/>
    <n v="5.28"/>
    <x v="1"/>
  </r>
  <r>
    <s v="GALIAZZO"/>
    <s v="GIORGIA"/>
    <n v="2006"/>
    <x v="15"/>
    <s v="RF"/>
    <n v="4.1900000000000004"/>
    <n v="4.13"/>
    <n v="4.26"/>
    <n v="4.26"/>
    <x v="23"/>
  </r>
  <r>
    <s v="NONNI"/>
    <s v="HASANATOU"/>
    <n v="2005"/>
    <x v="15"/>
    <s v="RF"/>
    <n v="3.33"/>
    <n v="3.78"/>
    <s v="n"/>
    <n v="3.78"/>
    <x v="7"/>
  </r>
  <r>
    <s v="BEGHETTO"/>
    <s v="ALESSIA"/>
    <n v="2005"/>
    <x v="15"/>
    <s v="RF"/>
    <s v="n"/>
    <n v="3.21"/>
    <n v="3.29"/>
    <n v="3.29"/>
    <x v="22"/>
  </r>
  <r>
    <s v="BERTONCELLO"/>
    <s v="MIRKO"/>
    <n v="2006"/>
    <x v="15"/>
    <s v="RM"/>
    <n v="3.17"/>
    <s v="X"/>
    <n v="3.37"/>
    <n v="3.37"/>
    <x v="11"/>
  </r>
  <r>
    <s v="GUIDOLIN"/>
    <s v="DANIEL"/>
    <n v="2007"/>
    <x v="15"/>
    <s v="EM"/>
    <m/>
    <m/>
    <m/>
    <s v="33.50"/>
    <x v="21"/>
  </r>
  <r>
    <s v="PILLON"/>
    <s v="MARCO"/>
    <n v="2008"/>
    <x v="15"/>
    <s v="EM"/>
    <m/>
    <m/>
    <m/>
    <s v="30.36"/>
    <x v="3"/>
  </r>
  <r>
    <s v="BERTOLLO"/>
    <s v="ANDREA"/>
    <n v="2007"/>
    <x v="15"/>
    <s v="EM"/>
    <m/>
    <m/>
    <m/>
    <n v="28"/>
    <x v="10"/>
  </r>
  <r>
    <s v="CORDIANO"/>
    <s v="CRISTIAN"/>
    <n v="2008"/>
    <x v="15"/>
    <s v="EM"/>
    <m/>
    <m/>
    <m/>
    <s v="25.46"/>
    <x v="20"/>
  </r>
  <r>
    <s v="GIOMI"/>
    <s v="NICCOLO'"/>
    <n v="2008"/>
    <x v="15"/>
    <s v="EM"/>
    <m/>
    <m/>
    <m/>
    <s v="22.83"/>
    <x v="2"/>
  </r>
  <r>
    <s v="ROCCHETTO"/>
    <s v="ALBERTO"/>
    <n v="2007"/>
    <x v="15"/>
    <s v="EM"/>
    <m/>
    <m/>
    <m/>
    <s v="16.26"/>
    <x v="11"/>
  </r>
  <r>
    <s v="FABIAN"/>
    <s v="FILIPPO"/>
    <n v="2002"/>
    <x v="15"/>
    <s v="AM"/>
    <m/>
    <m/>
    <m/>
    <n v="8.3699999999999992"/>
    <x v="14"/>
  </r>
  <r>
    <s v="BARA"/>
    <s v="FAUSIA"/>
    <n v="2003"/>
    <x v="15"/>
    <s v="CF"/>
    <m/>
    <m/>
    <m/>
    <n v="17.09"/>
    <x v="4"/>
  </r>
  <r>
    <s v="VENTURA"/>
    <s v="FILIPPO"/>
    <n v="2003"/>
    <x v="15"/>
    <s v="CM"/>
    <m/>
    <m/>
    <m/>
    <n v="6.38"/>
    <x v="24"/>
  </r>
  <r>
    <s v="BASSO"/>
    <s v="FRANCESCO"/>
    <n v="1963"/>
    <x v="15"/>
    <s v="VM"/>
    <s v=" "/>
    <s v=" "/>
    <s v=" "/>
    <n v="34"/>
    <x v="3"/>
  </r>
  <r>
    <s v="SILVELLO"/>
    <s v="VITTORIO"/>
    <n v="1956"/>
    <x v="15"/>
    <s v="V"/>
    <m/>
    <m/>
    <m/>
    <n v="33.93"/>
    <x v="4"/>
  </r>
  <r>
    <s v="CASTILLO"/>
    <s v="PALOMA"/>
    <n v="2008"/>
    <x v="16"/>
    <s v="EF"/>
    <m/>
    <n v="4"/>
    <n v="11.4"/>
    <n v="11"/>
    <x v="11"/>
  </r>
  <r>
    <s v="DOSSO"/>
    <s v="ACHILLE"/>
    <n v="2008"/>
    <x v="16"/>
    <s v="EM"/>
    <m/>
    <n v="3"/>
    <n v="10.5"/>
    <n v="17"/>
    <x v="1"/>
  </r>
  <r>
    <s v="PASQUALETTO"/>
    <s v="AGNESE"/>
    <n v="2005"/>
    <x v="16"/>
    <s v="RF"/>
    <m/>
    <n v="3"/>
    <n v="11.6"/>
    <n v="6"/>
    <x v="3"/>
  </r>
  <r>
    <s v="MOTTERLE"/>
    <s v="DAVIDE"/>
    <n v="2005"/>
    <x v="16"/>
    <s v="RM"/>
    <m/>
    <n v="2"/>
    <n v="10.5"/>
    <n v="3"/>
    <x v="21"/>
  </r>
  <r>
    <s v="CATTELAN"/>
    <s v="SOFIA"/>
    <n v="2004"/>
    <x v="16"/>
    <s v="CF"/>
    <m/>
    <n v="1"/>
    <n v="45.2"/>
    <n v="5"/>
    <x v="27"/>
  </r>
  <r>
    <s v="STIVAN"/>
    <s v="ELENA"/>
    <n v="2004"/>
    <x v="16"/>
    <s v="CF"/>
    <m/>
    <n v="3"/>
    <n v="51"/>
    <n v="19"/>
    <x v="24"/>
  </r>
  <r>
    <s v="CATTELAN"/>
    <s v="MANUEL"/>
    <n v="1999"/>
    <x v="16"/>
    <s v="JM"/>
    <m/>
    <n v="4"/>
    <s v="1,00,3"/>
    <n v="6"/>
    <x v="28"/>
  </r>
  <r>
    <s v="SCACCO"/>
    <s v="MATTIA"/>
    <n v="1992"/>
    <x v="16"/>
    <s v="SM"/>
    <m/>
    <n v="1"/>
    <n v="53.9"/>
    <n v="4"/>
    <x v="14"/>
  </r>
  <r>
    <s v="VASSALLO"/>
    <s v="MATTEO"/>
    <n v="1996"/>
    <x v="16"/>
    <s v="SM"/>
    <m/>
    <n v="1"/>
    <s v="1,00,1"/>
    <n v="8"/>
    <x v="2"/>
  </r>
  <r>
    <s v="CAPPELLARI"/>
    <s v="GIACOMO"/>
    <n v="1995"/>
    <x v="16"/>
    <s v="SM"/>
    <m/>
    <n v="4"/>
    <s v="1,01,0"/>
    <n v="12"/>
    <x v="11"/>
  </r>
  <r>
    <s v="SPANEVELLO"/>
    <s v="SEBASTIANO"/>
    <n v="1996"/>
    <x v="16"/>
    <s v="SM"/>
    <m/>
    <n v="2"/>
    <s v="1,04,5"/>
    <n v="15"/>
    <x v="11"/>
  </r>
  <r>
    <s v="PISANELLO"/>
    <s v="LORENZO"/>
    <n v="1994"/>
    <x v="16"/>
    <s v="SM"/>
    <m/>
    <n v="3"/>
    <s v="1,20,7"/>
    <n v="16"/>
    <x v="11"/>
  </r>
  <r>
    <s v="DOSSO"/>
    <s v="STEFANO"/>
    <n v="1973"/>
    <x v="16"/>
    <s v="ABM"/>
    <m/>
    <n v="367"/>
    <s v="21,34,1"/>
    <n v="9"/>
    <x v="11"/>
  </r>
  <r>
    <s v="BALAJ"/>
    <s v="NITA"/>
    <n v="2005"/>
    <x v="16"/>
    <s v="RF"/>
    <m/>
    <n v="111"/>
    <s v="13,20,3"/>
    <n v="2"/>
    <x v="0"/>
  </r>
  <r>
    <s v="GASPARI"/>
    <s v="FEDERICA"/>
    <n v="1995"/>
    <x v="16"/>
    <s v="SF"/>
    <m/>
    <n v="3"/>
    <s v="2.39,0"/>
    <n v="3"/>
    <x v="1"/>
  </r>
  <r>
    <s v="FERRAMOSCA"/>
    <s v="KARINA"/>
    <n v="1998"/>
    <x v="16"/>
    <s v="SF"/>
    <m/>
    <n v="9"/>
    <s v="3.18,6"/>
    <n v="5"/>
    <x v="9"/>
  </r>
  <r>
    <s v="SCALCO"/>
    <s v="NIKITA"/>
    <n v="2002"/>
    <x v="16"/>
    <s v="AM"/>
    <m/>
    <m/>
    <s v="2.39,3"/>
    <n v="10"/>
    <x v="19"/>
  </r>
  <r>
    <s v="CASTILLO"/>
    <s v="PALOMA"/>
    <n v="2008"/>
    <x v="16"/>
    <s v="EF"/>
    <n v="3.13"/>
    <n v="3.11"/>
    <n v="3.21"/>
    <n v="3.21"/>
    <x v="2"/>
  </r>
  <r>
    <s v="CATTELAN"/>
    <s v="MANUEL"/>
    <n v="1999"/>
    <x v="16"/>
    <s v="JM"/>
    <n v="5.13"/>
    <n v="4.0199999999999996"/>
    <n v="5.16"/>
    <n v="5.16"/>
    <x v="2"/>
  </r>
  <r>
    <s v="PASQUALETTO"/>
    <s v="AGNESE"/>
    <n v="2005"/>
    <x v="16"/>
    <s v="RF"/>
    <n v="3.19"/>
    <n v="3.61"/>
    <n v="3.67"/>
    <n v="3.67"/>
    <x v="14"/>
  </r>
  <r>
    <s v="BALAJ"/>
    <s v="NITA"/>
    <n v="2005"/>
    <x v="16"/>
    <s v="RF"/>
    <n v="3.17"/>
    <n v="3.27"/>
    <n v="2.99"/>
    <n v="3.27"/>
    <x v="20"/>
  </r>
  <r>
    <s v="MOTTERLE"/>
    <s v="DAVIDE"/>
    <n v="2005"/>
    <x v="16"/>
    <s v="RM"/>
    <n v="3.92"/>
    <n v="3.78"/>
    <n v="4.1500000000000004"/>
    <n v="4.1500000000000004"/>
    <x v="7"/>
  </r>
  <r>
    <s v="PISANELLO"/>
    <s v="LORENZO"/>
    <n v="1994"/>
    <x v="16"/>
    <n v="2"/>
    <n v="1"/>
    <n v="140"/>
    <m/>
    <m/>
    <x v="11"/>
  </r>
  <r>
    <s v="SPANEVELLO"/>
    <s v="ANDREA SERENA"/>
    <n v="1993"/>
    <x v="16"/>
    <s v="SF"/>
    <m/>
    <m/>
    <m/>
    <n v="7.93"/>
    <x v="1"/>
  </r>
  <r>
    <s v="FERRAMOSCA"/>
    <s v="KARINA"/>
    <n v="1998"/>
    <x v="16"/>
    <s v="SF"/>
    <m/>
    <m/>
    <m/>
    <n v="7.43"/>
    <x v="2"/>
  </r>
  <r>
    <s v="GASPARI"/>
    <s v="FEDERICA"/>
    <n v="1995"/>
    <x v="16"/>
    <s v="SF"/>
    <m/>
    <m/>
    <m/>
    <n v="7.38"/>
    <x v="13"/>
  </r>
  <r>
    <s v="DOSSO"/>
    <s v="ACHILLE"/>
    <n v="2008"/>
    <x v="16"/>
    <s v="EM"/>
    <m/>
    <m/>
    <m/>
    <s v="22.43"/>
    <x v="9"/>
  </r>
  <r>
    <s v="SCALCO"/>
    <s v="NIKITA"/>
    <n v="2002"/>
    <x v="16"/>
    <s v="AM"/>
    <m/>
    <m/>
    <m/>
    <n v="7.93"/>
    <x v="2"/>
  </r>
  <r>
    <s v="CATTELAN"/>
    <s v="SOFIA"/>
    <n v="2004"/>
    <x v="16"/>
    <s v="CF"/>
    <m/>
    <m/>
    <m/>
    <n v="19.28"/>
    <x v="21"/>
  </r>
  <r>
    <s v="STIVAN"/>
    <s v="ELENA"/>
    <n v="2004"/>
    <x v="16"/>
    <s v="CF"/>
    <m/>
    <m/>
    <m/>
    <n v="10.039999999999999"/>
    <x v="11"/>
  </r>
  <r>
    <s v="AMADIO"/>
    <s v="FEDERICO"/>
    <n v="2007"/>
    <x v="17"/>
    <s v="EM"/>
    <m/>
    <n v="1"/>
    <n v="9.4"/>
    <n v="2"/>
    <x v="12"/>
  </r>
  <r>
    <s v="BIGARELLA"/>
    <s v="FRANCESCO"/>
    <n v="2007"/>
    <x v="17"/>
    <s v="EM"/>
    <m/>
    <n v="4"/>
    <n v="10.3"/>
    <n v="12"/>
    <x v="14"/>
  </r>
  <r>
    <s v="BIGARELLA"/>
    <s v="SIMONE"/>
    <n v="2008"/>
    <x v="17"/>
    <s v="EM"/>
    <m/>
    <n v="5"/>
    <n v="11.1"/>
    <n v="21"/>
    <x v="16"/>
  </r>
  <r>
    <s v="PETTENON"/>
    <s v="FABRIZIO"/>
    <n v="2008"/>
    <x v="17"/>
    <s v="EM"/>
    <m/>
    <n v="5"/>
    <n v="11.2"/>
    <n v="22"/>
    <x v="9"/>
  </r>
  <r>
    <s v="DE MARZO"/>
    <s v="NICOLO' VITTORIO"/>
    <n v="2006"/>
    <x v="17"/>
    <s v="RM"/>
    <m/>
    <n v="5"/>
    <n v="13.2"/>
    <n v="19"/>
    <x v="24"/>
  </r>
  <r>
    <s v="PIANEZZOLA"/>
    <s v="MARCO"/>
    <n v="2006"/>
    <x v="17"/>
    <s v="RM"/>
    <m/>
    <n v="5"/>
    <n v="14.4"/>
    <n v="22"/>
    <x v="9"/>
  </r>
  <r>
    <s v="INGLESE"/>
    <s v="FRANCESCO"/>
    <n v="2006"/>
    <x v="17"/>
    <s v="RM"/>
    <m/>
    <n v="4"/>
    <n v="15.5"/>
    <n v="23"/>
    <x v="13"/>
  </r>
  <r>
    <s v="PENTO"/>
    <s v="ENRICO"/>
    <n v="1966"/>
    <x v="17"/>
    <s v="ABM"/>
    <m/>
    <n v="2"/>
    <s v="1,00,9"/>
    <n v="2"/>
    <x v="0"/>
  </r>
  <r>
    <s v="DE MARZO"/>
    <s v="NICOLO' VITTORIO"/>
    <n v="2006"/>
    <x v="17"/>
    <s v="RM"/>
    <m/>
    <n v="311"/>
    <s v="13,52,9"/>
    <n v="2"/>
    <x v="0"/>
  </r>
  <r>
    <s v="INGLESE"/>
    <s v="FRANCESCO"/>
    <n v="2006"/>
    <x v="17"/>
    <s v="RM"/>
    <m/>
    <n v="306"/>
    <s v="15,09,3"/>
    <n v="4"/>
    <x v="2"/>
  </r>
  <r>
    <s v="PIANEZZOLA"/>
    <s v="MARCO"/>
    <n v="2006"/>
    <x v="17"/>
    <s v="RM"/>
    <n v="3.65"/>
    <n v="3.41"/>
    <n v="3.55"/>
    <n v="3.65"/>
    <x v="19"/>
  </r>
  <r>
    <s v="BIGARELLA"/>
    <s v="FRANCESCO"/>
    <n v="2007"/>
    <x v="17"/>
    <s v="EM"/>
    <m/>
    <m/>
    <m/>
    <s v="29.97"/>
    <x v="4"/>
  </r>
  <r>
    <s v="AMADIO"/>
    <s v="FEDERICO"/>
    <n v="2007"/>
    <x v="17"/>
    <s v="EM"/>
    <s v=" "/>
    <s v=" "/>
    <s v=" "/>
    <s v="29.57"/>
    <x v="7"/>
  </r>
  <r>
    <s v="PETTENON"/>
    <s v="FABRIZIO"/>
    <n v="2008"/>
    <x v="17"/>
    <s v="EM"/>
    <m/>
    <m/>
    <m/>
    <s v="20.94"/>
    <x v="13"/>
  </r>
  <r>
    <s v="BIGARELLA"/>
    <s v="SIMONE"/>
    <n v="2008"/>
    <x v="17"/>
    <s v="EM"/>
    <m/>
    <m/>
    <m/>
    <s v="16.87"/>
    <x v="11"/>
  </r>
  <r>
    <s v="PETTENON"/>
    <s v="FEDERICO"/>
    <n v="2007"/>
    <x v="17"/>
    <s v="EM"/>
    <m/>
    <m/>
    <m/>
    <s v="15.93"/>
    <x v="11"/>
  </r>
  <r>
    <s v="RIGO"/>
    <s v="SARA"/>
    <n v="1982"/>
    <x v="17"/>
    <s v="AAF"/>
    <m/>
    <m/>
    <m/>
    <n v="6.43"/>
    <x v="6"/>
  </r>
  <r>
    <s v="BELLOTTI"/>
    <s v="SONIA"/>
    <n v="1976"/>
    <x v="17"/>
    <s v="AAF"/>
    <m/>
    <m/>
    <m/>
    <n v="5.93"/>
    <x v="0"/>
  </r>
  <r>
    <s v="ZATTRA"/>
    <s v="MATTEO"/>
    <n v="2006"/>
    <x v="18"/>
    <s v="RM"/>
    <m/>
    <n v="1"/>
    <n v="11.2"/>
    <n v="7"/>
    <x v="5"/>
  </r>
  <r>
    <s v="GIAMMETTA"/>
    <s v="GIORGIA"/>
    <n v="2003"/>
    <x v="18"/>
    <s v="CF"/>
    <m/>
    <n v="2"/>
    <n v="49.4"/>
    <n v="15"/>
    <x v="22"/>
  </r>
  <r>
    <s v="NARDI"/>
    <s v="ISHITA"/>
    <n v="2003"/>
    <x v="18"/>
    <s v="CF"/>
    <m/>
    <n v="3"/>
    <n v="50.5"/>
    <n v="17"/>
    <x v="1"/>
  </r>
  <r>
    <s v="VERONA"/>
    <s v="ELENA"/>
    <n v="2002"/>
    <x v="18"/>
    <s v="AF"/>
    <m/>
    <n v="3"/>
    <s v="2,34,1"/>
    <n v="3"/>
    <x v="1"/>
  </r>
  <r>
    <s v="ZATTRA"/>
    <s v="MATTEO"/>
    <n v="2006"/>
    <x v="18"/>
    <s v="RM"/>
    <n v="3.5"/>
    <n v="3.68"/>
    <n v="3.62"/>
    <n v="3.68"/>
    <x v="8"/>
  </r>
  <r>
    <s v="LONGHI"/>
    <s v="NICOLE"/>
    <n v="2000"/>
    <x v="18"/>
    <s v="JF"/>
    <m/>
    <m/>
    <m/>
    <n v="13.9"/>
    <x v="2"/>
  </r>
  <r>
    <s v="GIAMMETTA"/>
    <s v="GIORGIA"/>
    <n v="2003"/>
    <x v="18"/>
    <s v="CF"/>
    <m/>
    <m/>
    <m/>
    <n v="13.27"/>
    <x v="24"/>
  </r>
  <r>
    <s v="REMOR"/>
    <s v="SILVIA"/>
    <n v="2003"/>
    <x v="18"/>
    <s v="CM"/>
    <m/>
    <m/>
    <m/>
    <n v="9.91"/>
    <x v="11"/>
  </r>
  <r>
    <s v="NARDI"/>
    <s v="ISHITA"/>
    <n v="2003"/>
    <x v="18"/>
    <s v="CF"/>
    <m/>
    <m/>
    <m/>
    <n v="6.92"/>
    <x v="11"/>
  </r>
  <r>
    <s v="BRIGO"/>
    <s v="LORENZO"/>
    <n v="2004"/>
    <x v="18"/>
    <s v="CM"/>
    <m/>
    <m/>
    <m/>
    <n v="7.35"/>
    <x v="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3" cacheId="0" applyNumberFormats="0" applyBorderFormats="0" applyFontFormats="0" applyPatternFormats="0" applyAlignmentFormats="0" applyWidthHeightFormats="1" dataCaption="Valori" updatedVersion="4" minRefreshableVersion="3" useAutoFormatting="1" itemPrintTitles="1" createdVersion="4" indent="0" outline="1" outlineData="1" multipleFieldFilters="0">
  <location ref="M3:N23" firstHeaderRow="1" firstDataRow="1" firstDataCol="1"/>
  <pivotFields count="10">
    <pivotField showAll="0"/>
    <pivotField showAll="0"/>
    <pivotField showAll="0"/>
    <pivotField axis="axisRow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showAll="0"/>
    <pivotField showAll="0"/>
    <pivotField showAll="0"/>
    <pivotField showAll="0"/>
    <pivotField showAll="0"/>
    <pivotField dataField="1" showAll="0">
      <items count="33">
        <item x="11"/>
        <item x="18"/>
        <item x="19"/>
        <item x="13"/>
        <item x="9"/>
        <item x="16"/>
        <item x="2"/>
        <item x="24"/>
        <item x="8"/>
        <item x="1"/>
        <item x="20"/>
        <item x="22"/>
        <item x="0"/>
        <item x="10"/>
        <item x="14"/>
        <item x="6"/>
        <item x="7"/>
        <item x="15"/>
        <item x="4"/>
        <item x="5"/>
        <item x="3"/>
        <item x="27"/>
        <item x="17"/>
        <item x="21"/>
        <item x="12"/>
        <item x="23"/>
        <item x="30"/>
        <item x="29"/>
        <item x="26"/>
        <item x="31"/>
        <item x="25"/>
        <item x="28"/>
        <item t="default"/>
      </items>
    </pivotField>
  </pivotFields>
  <rowFields count="1">
    <field x="3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Items count="1">
    <i/>
  </colItems>
  <dataFields count="1">
    <dataField name="Somma di PUNTI" fld="9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"/>
  <sheetViews>
    <sheetView workbookViewId="0">
      <selection activeCell="P15" sqref="P15"/>
    </sheetView>
  </sheetViews>
  <sheetFormatPr defaultRowHeight="15.05" x14ac:dyDescent="0.3"/>
  <cols>
    <col min="14" max="14" width="11.6640625" customWidth="1"/>
  </cols>
  <sheetData>
    <row r="1" spans="1:14" x14ac:dyDescent="0.3">
      <c r="A1" s="474"/>
      <c r="B1" s="474"/>
      <c r="C1" s="474"/>
      <c r="D1" s="474"/>
      <c r="E1" s="475" t="s">
        <v>5</v>
      </c>
      <c r="F1" s="476"/>
      <c r="G1" s="476"/>
      <c r="H1" s="477" t="s">
        <v>0</v>
      </c>
      <c r="I1" s="476"/>
      <c r="J1" s="476"/>
      <c r="K1" s="478" t="s">
        <v>15</v>
      </c>
      <c r="L1" s="476"/>
      <c r="M1" s="478" t="s">
        <v>1</v>
      </c>
      <c r="N1" s="476"/>
    </row>
    <row r="2" spans="1:14" ht="80.2" customHeight="1" x14ac:dyDescent="0.3">
      <c r="A2" s="474"/>
      <c r="B2" s="474"/>
      <c r="C2" s="474"/>
      <c r="D2" s="474"/>
      <c r="E2" s="479" t="s">
        <v>484</v>
      </c>
      <c r="F2" s="480"/>
      <c r="G2" s="480"/>
      <c r="H2" s="481" t="s">
        <v>534</v>
      </c>
      <c r="I2" s="481"/>
      <c r="J2" s="481"/>
      <c r="K2" s="480" t="s">
        <v>12</v>
      </c>
      <c r="L2" s="480"/>
      <c r="M2" s="482">
        <v>43275</v>
      </c>
      <c r="N2" s="483"/>
    </row>
    <row r="3" spans="1:14" x14ac:dyDescent="0.3">
      <c r="A3" s="469" t="s">
        <v>532</v>
      </c>
      <c r="B3" s="470"/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1"/>
    </row>
    <row r="4" spans="1:14" x14ac:dyDescent="0.3">
      <c r="A4" s="472"/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1"/>
    </row>
    <row r="5" spans="1:14" x14ac:dyDescent="0.3">
      <c r="A5" s="472"/>
      <c r="B5" s="470"/>
      <c r="C5" s="470"/>
      <c r="D5" s="470"/>
      <c r="E5" s="470"/>
      <c r="F5" s="470"/>
      <c r="G5" s="470"/>
      <c r="H5" s="470"/>
      <c r="I5" s="470"/>
      <c r="J5" s="470"/>
      <c r="K5" s="470"/>
      <c r="L5" s="470"/>
      <c r="M5" s="470"/>
      <c r="N5" s="471"/>
    </row>
    <row r="6" spans="1:14" x14ac:dyDescent="0.3">
      <c r="A6" s="472"/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1"/>
    </row>
    <row r="7" spans="1:14" x14ac:dyDescent="0.3">
      <c r="A7" s="472"/>
      <c r="B7" s="470"/>
      <c r="C7" s="470"/>
      <c r="D7" s="470"/>
      <c r="E7" s="470"/>
      <c r="F7" s="470"/>
      <c r="G7" s="470"/>
      <c r="H7" s="470"/>
      <c r="I7" s="470"/>
      <c r="J7" s="470"/>
      <c r="K7" s="470"/>
      <c r="L7" s="470"/>
      <c r="M7" s="470"/>
      <c r="N7" s="471"/>
    </row>
    <row r="8" spans="1:14" x14ac:dyDescent="0.3">
      <c r="A8" s="472"/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1"/>
    </row>
    <row r="9" spans="1:14" x14ac:dyDescent="0.3">
      <c r="A9" s="472"/>
      <c r="B9" s="470"/>
      <c r="C9" s="470"/>
      <c r="D9" s="470"/>
      <c r="E9" s="470"/>
      <c r="F9" s="470"/>
      <c r="G9" s="470"/>
      <c r="H9" s="470"/>
      <c r="I9" s="470"/>
      <c r="J9" s="470"/>
      <c r="K9" s="470"/>
      <c r="L9" s="470"/>
      <c r="M9" s="470"/>
      <c r="N9" s="471"/>
    </row>
    <row r="10" spans="1:14" x14ac:dyDescent="0.3">
      <c r="A10" s="472"/>
      <c r="B10" s="470"/>
      <c r="C10" s="470"/>
      <c r="D10" s="470"/>
      <c r="E10" s="470"/>
      <c r="F10" s="470"/>
      <c r="G10" s="470"/>
      <c r="H10" s="470"/>
      <c r="I10" s="470"/>
      <c r="J10" s="470"/>
      <c r="K10" s="470"/>
      <c r="L10" s="470"/>
      <c r="M10" s="470"/>
      <c r="N10" s="471"/>
    </row>
    <row r="11" spans="1:14" x14ac:dyDescent="0.3">
      <c r="A11" s="472"/>
      <c r="B11" s="470"/>
      <c r="C11" s="470"/>
      <c r="D11" s="470"/>
      <c r="E11" s="470"/>
      <c r="F11" s="470"/>
      <c r="G11" s="470"/>
      <c r="H11" s="470"/>
      <c r="I11" s="470"/>
      <c r="J11" s="470"/>
      <c r="K11" s="470"/>
      <c r="L11" s="470"/>
      <c r="M11" s="470"/>
      <c r="N11" s="471"/>
    </row>
    <row r="12" spans="1:14" x14ac:dyDescent="0.3">
      <c r="A12" s="473" t="s">
        <v>533</v>
      </c>
      <c r="B12" s="473"/>
      <c r="C12" s="473"/>
      <c r="D12" s="473"/>
      <c r="E12" s="473"/>
      <c r="F12" s="473"/>
      <c r="G12" s="473"/>
      <c r="H12" s="473"/>
      <c r="I12" s="473"/>
      <c r="J12" s="473"/>
      <c r="K12" s="473"/>
      <c r="L12" s="473"/>
      <c r="M12" s="473"/>
      <c r="N12" s="473"/>
    </row>
    <row r="13" spans="1:14" x14ac:dyDescent="0.3">
      <c r="A13" s="473"/>
      <c r="B13" s="473"/>
      <c r="C13" s="473"/>
      <c r="D13" s="473"/>
      <c r="E13" s="473"/>
      <c r="F13" s="473"/>
      <c r="G13" s="473"/>
      <c r="H13" s="473"/>
      <c r="I13" s="473"/>
      <c r="J13" s="473"/>
      <c r="K13" s="473"/>
      <c r="L13" s="473"/>
      <c r="M13" s="473"/>
      <c r="N13" s="473"/>
    </row>
  </sheetData>
  <mergeCells count="11">
    <mergeCell ref="A3:N11"/>
    <mergeCell ref="A12:N13"/>
    <mergeCell ref="A1:D2"/>
    <mergeCell ref="E1:G1"/>
    <mergeCell ref="H1:J1"/>
    <mergeCell ref="K1:L1"/>
    <mergeCell ref="M1:N1"/>
    <mergeCell ref="E2:G2"/>
    <mergeCell ref="H2:J2"/>
    <mergeCell ref="K2:L2"/>
    <mergeCell ref="M2:N2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9"/>
  <sheetViews>
    <sheetView zoomScale="84" zoomScaleNormal="84" workbookViewId="0">
      <selection activeCell="C8" sqref="C8:C14"/>
    </sheetView>
  </sheetViews>
  <sheetFormatPr defaultRowHeight="36.65" x14ac:dyDescent="0.65"/>
  <cols>
    <col min="1" max="1" width="9.109375" style="13"/>
    <col min="2" max="2" width="9.109375" style="1"/>
    <col min="3" max="3" width="11.5546875" customWidth="1"/>
    <col min="4" max="4" width="18.5546875" style="6" customWidth="1"/>
    <col min="5" max="5" width="26.109375" style="6" customWidth="1"/>
    <col min="6" max="6" width="11.33203125" style="6" customWidth="1"/>
    <col min="7" max="7" width="26.5546875" style="6" customWidth="1"/>
    <col min="8" max="8" width="11.109375" style="6" customWidth="1"/>
    <col min="9" max="9" width="12.6640625" customWidth="1"/>
    <col min="10" max="10" width="14.5546875" customWidth="1"/>
    <col min="11" max="11" width="22.44140625" customWidth="1"/>
    <col min="12" max="12" width="12.5546875" customWidth="1"/>
    <col min="13" max="13" width="13.44140625" customWidth="1"/>
    <col min="14" max="14" width="19.5546875" customWidth="1"/>
  </cols>
  <sheetData>
    <row r="1" spans="1:14" ht="29.3" customHeight="1" x14ac:dyDescent="0.3">
      <c r="A1" s="489"/>
      <c r="B1" s="490"/>
      <c r="C1" s="495"/>
      <c r="D1" s="496"/>
      <c r="E1" s="475" t="s">
        <v>5</v>
      </c>
      <c r="F1" s="476"/>
      <c r="G1" s="476"/>
      <c r="H1" s="499" t="s">
        <v>0</v>
      </c>
      <c r="I1" s="476"/>
      <c r="J1" s="476"/>
      <c r="K1" s="478" t="s">
        <v>15</v>
      </c>
      <c r="L1" s="476"/>
      <c r="M1" s="484">
        <f>COUNTA(C8:C100)</f>
        <v>0</v>
      </c>
    </row>
    <row r="2" spans="1:14" ht="40.6" customHeight="1" x14ac:dyDescent="0.3">
      <c r="A2" s="491"/>
      <c r="B2" s="492"/>
      <c r="C2" s="497"/>
      <c r="D2" s="498"/>
      <c r="E2" s="500" t="s">
        <v>484</v>
      </c>
      <c r="F2" s="501"/>
      <c r="G2" s="502"/>
      <c r="H2" s="503" t="s">
        <v>485</v>
      </c>
      <c r="I2" s="504"/>
      <c r="J2" s="504"/>
      <c r="K2" s="505" t="s">
        <v>12</v>
      </c>
      <c r="L2" s="505"/>
      <c r="M2" s="485"/>
    </row>
    <row r="3" spans="1:14" ht="19.5" customHeight="1" x14ac:dyDescent="0.3">
      <c r="A3" s="491"/>
      <c r="B3" s="492"/>
      <c r="C3" s="506" t="s">
        <v>6</v>
      </c>
      <c r="D3" s="507"/>
      <c r="E3" s="56" t="s">
        <v>4</v>
      </c>
      <c r="F3" s="508"/>
      <c r="G3" s="7" t="s">
        <v>2</v>
      </c>
      <c r="H3" s="512" t="s">
        <v>3</v>
      </c>
      <c r="I3" s="513"/>
      <c r="J3" s="514"/>
      <c r="K3" s="478" t="s">
        <v>1</v>
      </c>
      <c r="L3" s="476"/>
      <c r="M3" s="485"/>
    </row>
    <row r="4" spans="1:14" ht="15.05" customHeight="1" x14ac:dyDescent="0.3">
      <c r="A4" s="491"/>
      <c r="B4" s="492"/>
      <c r="C4" s="517" t="s">
        <v>20</v>
      </c>
      <c r="D4" s="518"/>
      <c r="E4" s="521" t="s">
        <v>492</v>
      </c>
      <c r="F4" s="509"/>
      <c r="G4" s="523"/>
      <c r="H4" s="524"/>
      <c r="I4" s="524"/>
      <c r="J4" s="515"/>
      <c r="K4" s="525">
        <v>43275</v>
      </c>
      <c r="L4" s="525"/>
      <c r="M4" s="485"/>
    </row>
    <row r="5" spans="1:14" ht="17.2" customHeight="1" x14ac:dyDescent="0.3">
      <c r="A5" s="493"/>
      <c r="B5" s="494"/>
      <c r="C5" s="603"/>
      <c r="D5" s="520"/>
      <c r="E5" s="522"/>
      <c r="F5" s="510"/>
      <c r="G5" s="523"/>
      <c r="H5" s="524"/>
      <c r="I5" s="524"/>
      <c r="J5" s="516"/>
      <c r="K5" s="525"/>
      <c r="L5" s="525"/>
      <c r="M5" s="486"/>
    </row>
    <row r="6" spans="1:14" ht="21.8" customHeight="1" x14ac:dyDescent="0.3">
      <c r="A6" s="541" t="s">
        <v>14</v>
      </c>
      <c r="B6" s="604" t="s">
        <v>13</v>
      </c>
      <c r="C6" s="481" t="s">
        <v>7</v>
      </c>
      <c r="D6" s="481" t="s">
        <v>16</v>
      </c>
      <c r="E6" s="481"/>
      <c r="F6" s="481" t="s">
        <v>8</v>
      </c>
      <c r="G6" s="481" t="s">
        <v>17</v>
      </c>
      <c r="H6" s="547" t="s">
        <v>6</v>
      </c>
      <c r="I6" s="547" t="s">
        <v>9</v>
      </c>
      <c r="J6" s="549" t="s">
        <v>474</v>
      </c>
      <c r="K6" s="481" t="s">
        <v>10</v>
      </c>
      <c r="L6" s="481" t="s">
        <v>475</v>
      </c>
      <c r="M6" s="481" t="s">
        <v>496</v>
      </c>
    </row>
    <row r="7" spans="1:14" ht="18" customHeight="1" thickBot="1" x14ac:dyDescent="0.35">
      <c r="A7" s="530"/>
      <c r="B7" s="605"/>
      <c r="C7" s="487"/>
      <c r="D7" s="487"/>
      <c r="E7" s="487"/>
      <c r="F7" s="487"/>
      <c r="G7" s="487"/>
      <c r="H7" s="526"/>
      <c r="I7" s="548"/>
      <c r="J7" s="550"/>
      <c r="K7" s="551"/>
      <c r="L7" s="487"/>
      <c r="M7" s="540"/>
    </row>
    <row r="8" spans="1:14" ht="29.15" customHeight="1" x14ac:dyDescent="0.3">
      <c r="A8" s="21">
        <v>1</v>
      </c>
      <c r="B8" s="22">
        <v>3</v>
      </c>
      <c r="C8" s="23"/>
      <c r="D8" s="24" t="s">
        <v>230</v>
      </c>
      <c r="E8" s="24" t="s">
        <v>231</v>
      </c>
      <c r="F8" s="25">
        <v>2000</v>
      </c>
      <c r="G8" s="26" t="s">
        <v>38</v>
      </c>
      <c r="H8" s="27" t="s">
        <v>20</v>
      </c>
      <c r="I8" s="28"/>
      <c r="J8" s="125">
        <v>1</v>
      </c>
      <c r="K8" s="149">
        <v>50.1</v>
      </c>
      <c r="L8" s="127">
        <v>1</v>
      </c>
      <c r="M8" s="168">
        <v>20</v>
      </c>
      <c r="N8" s="167" t="s">
        <v>530</v>
      </c>
    </row>
    <row r="9" spans="1:14" ht="29.15" customHeight="1" x14ac:dyDescent="0.3">
      <c r="A9" s="32">
        <v>1</v>
      </c>
      <c r="B9" s="12">
        <v>2</v>
      </c>
      <c r="C9" s="18"/>
      <c r="D9" s="14" t="s">
        <v>207</v>
      </c>
      <c r="E9" s="14" t="s">
        <v>159</v>
      </c>
      <c r="F9" s="4">
        <v>1999</v>
      </c>
      <c r="G9" s="20" t="s">
        <v>58</v>
      </c>
      <c r="H9" s="2" t="s">
        <v>20</v>
      </c>
      <c r="I9" s="55"/>
      <c r="J9" s="8">
        <v>2</v>
      </c>
      <c r="K9" s="150">
        <v>54.2</v>
      </c>
      <c r="L9" s="128">
        <v>2</v>
      </c>
      <c r="M9" s="121">
        <v>17</v>
      </c>
    </row>
    <row r="10" spans="1:14" ht="29.15" customHeight="1" x14ac:dyDescent="0.3">
      <c r="A10" s="32">
        <v>1</v>
      </c>
      <c r="B10" s="12">
        <v>1</v>
      </c>
      <c r="C10" s="18"/>
      <c r="D10" s="14" t="s">
        <v>416</v>
      </c>
      <c r="E10" s="14" t="s">
        <v>417</v>
      </c>
      <c r="F10" s="4">
        <v>2000</v>
      </c>
      <c r="G10" s="20" t="s">
        <v>37</v>
      </c>
      <c r="H10" s="2" t="s">
        <v>20</v>
      </c>
      <c r="I10" s="148"/>
      <c r="J10" s="8">
        <v>3</v>
      </c>
      <c r="K10" s="150">
        <v>56.7</v>
      </c>
      <c r="L10" s="128">
        <v>3</v>
      </c>
      <c r="M10" s="121">
        <v>14</v>
      </c>
    </row>
    <row r="11" spans="1:14" ht="29.15" customHeight="1" x14ac:dyDescent="0.3">
      <c r="A11" s="32">
        <v>2</v>
      </c>
      <c r="B11" s="12">
        <v>4</v>
      </c>
      <c r="C11" s="18"/>
      <c r="D11" s="14" t="s">
        <v>396</v>
      </c>
      <c r="E11" s="14" t="s">
        <v>397</v>
      </c>
      <c r="F11" s="4">
        <v>2000</v>
      </c>
      <c r="G11" s="20" t="s">
        <v>55</v>
      </c>
      <c r="H11" s="2" t="s">
        <v>20</v>
      </c>
      <c r="I11" s="55"/>
      <c r="J11" s="8">
        <v>1</v>
      </c>
      <c r="K11" s="150">
        <v>59</v>
      </c>
      <c r="L11" s="128">
        <v>4</v>
      </c>
      <c r="M11" s="121">
        <v>11</v>
      </c>
    </row>
    <row r="12" spans="1:14" ht="29.15" customHeight="1" x14ac:dyDescent="0.3">
      <c r="A12" s="32">
        <v>2</v>
      </c>
      <c r="B12" s="12">
        <v>2</v>
      </c>
      <c r="C12" s="18"/>
      <c r="D12" s="14" t="s">
        <v>434</v>
      </c>
      <c r="E12" s="14" t="s">
        <v>155</v>
      </c>
      <c r="F12" s="4">
        <v>1999</v>
      </c>
      <c r="G12" s="20" t="s">
        <v>479</v>
      </c>
      <c r="H12" s="2" t="s">
        <v>20</v>
      </c>
      <c r="I12" s="55"/>
      <c r="J12" s="8">
        <v>2</v>
      </c>
      <c r="K12" s="150">
        <v>59.5</v>
      </c>
      <c r="L12" s="128">
        <v>5</v>
      </c>
      <c r="M12" s="121">
        <v>8</v>
      </c>
    </row>
    <row r="13" spans="1:14" ht="29.15" customHeight="1" thickBot="1" x14ac:dyDescent="0.35">
      <c r="A13" s="34">
        <v>1</v>
      </c>
      <c r="B13" s="35">
        <v>4</v>
      </c>
      <c r="C13" s="36"/>
      <c r="D13" s="37" t="s">
        <v>203</v>
      </c>
      <c r="E13" s="37" t="s">
        <v>105</v>
      </c>
      <c r="F13" s="38">
        <v>1999</v>
      </c>
      <c r="G13" s="39" t="s">
        <v>43</v>
      </c>
      <c r="H13" s="40" t="s">
        <v>20</v>
      </c>
      <c r="I13" s="41"/>
      <c r="J13" s="126">
        <v>4</v>
      </c>
      <c r="K13" s="151" t="s">
        <v>513</v>
      </c>
      <c r="L13" s="128">
        <v>6</v>
      </c>
      <c r="M13" s="121">
        <v>5</v>
      </c>
    </row>
    <row r="14" spans="1:14" ht="29.15" customHeight="1" x14ac:dyDescent="0.3">
      <c r="A14" s="21">
        <v>2</v>
      </c>
      <c r="B14" s="22">
        <v>3</v>
      </c>
      <c r="C14" s="23"/>
      <c r="D14" s="24" t="s">
        <v>302</v>
      </c>
      <c r="E14" s="24" t="s">
        <v>169</v>
      </c>
      <c r="F14" s="25">
        <v>2000</v>
      </c>
      <c r="G14" s="26" t="s">
        <v>478</v>
      </c>
      <c r="H14" s="27" t="s">
        <v>20</v>
      </c>
      <c r="I14" s="28"/>
      <c r="J14" s="125">
        <v>3</v>
      </c>
      <c r="K14" s="149" t="s">
        <v>514</v>
      </c>
      <c r="L14" s="128">
        <v>7</v>
      </c>
      <c r="M14" s="121">
        <v>5</v>
      </c>
    </row>
    <row r="15" spans="1:14" ht="29.15" customHeight="1" x14ac:dyDescent="0.3">
      <c r="A15" s="32">
        <v>1</v>
      </c>
      <c r="B15" s="12">
        <v>5</v>
      </c>
      <c r="C15" s="18"/>
      <c r="D15" s="14" t="str">
        <f>IF(ISERROR(VLOOKUP(C15,#REF!,2,FALSE)),"",VLOOKUP(C15,#REF!,2,FALSE))</f>
        <v/>
      </c>
      <c r="E15" s="14" t="str">
        <f>IF(ISERROR(VLOOKUP(C15,#REF!,3,FALSE)),"",VLOOKUP(C15,#REF!,3,FALSE))</f>
        <v/>
      </c>
      <c r="F15" s="4" t="str">
        <f>IF(ISERROR(VLOOKUP(C15,#REF!,6,FALSE)),"",VLOOKUP(C15,#REF!,6,FALSE))</f>
        <v/>
      </c>
      <c r="G15" s="20" t="str">
        <f>IF(ISERROR(VLOOKUP(C15,#REF!,4,FALSE)),"",VLOOKUP(C15,#REF!,4,FALSE))</f>
        <v/>
      </c>
      <c r="H15" s="2" t="str">
        <f>IF(ISERROR(VLOOKUP(C15,#REF!,8,FALSE)),"",VLOOKUP(C15,#REF!,8,FALSE))</f>
        <v/>
      </c>
      <c r="I15" s="55"/>
      <c r="J15" s="8"/>
      <c r="K15" s="150"/>
      <c r="L15" s="33"/>
      <c r="M15" s="121"/>
    </row>
    <row r="16" spans="1:14" ht="29.15" customHeight="1" x14ac:dyDescent="0.3">
      <c r="A16" s="32">
        <v>1</v>
      </c>
      <c r="B16" s="12">
        <v>6</v>
      </c>
      <c r="C16" s="18"/>
      <c r="D16" s="14" t="str">
        <f>IF(ISERROR(VLOOKUP(C16,#REF!,2,FALSE)),"",VLOOKUP(C16,#REF!,2,FALSE))</f>
        <v/>
      </c>
      <c r="E16" s="14" t="str">
        <f>IF(ISERROR(VLOOKUP(C16,#REF!,3,FALSE)),"",VLOOKUP(C16,#REF!,3,FALSE))</f>
        <v/>
      </c>
      <c r="F16" s="4" t="str">
        <f>IF(ISERROR(VLOOKUP(C16,#REF!,6,FALSE)),"",VLOOKUP(C16,#REF!,6,FALSE))</f>
        <v/>
      </c>
      <c r="G16" s="20" t="str">
        <f>IF(ISERROR(VLOOKUP(C16,#REF!,4,FALSE)),"",VLOOKUP(C16,#REF!,4,FALSE))</f>
        <v/>
      </c>
      <c r="H16" s="2" t="str">
        <f>IF(ISERROR(VLOOKUP(C16,#REF!,8,FALSE)),"",VLOOKUP(C16,#REF!,8,FALSE))</f>
        <v/>
      </c>
      <c r="I16" s="148"/>
      <c r="J16" s="8"/>
      <c r="K16" s="150"/>
      <c r="L16" s="33"/>
      <c r="M16" s="121"/>
    </row>
    <row r="17" spans="1:13" ht="29.15" customHeight="1" thickBot="1" x14ac:dyDescent="0.35">
      <c r="A17" s="32">
        <v>2</v>
      </c>
      <c r="B17" s="12">
        <v>1</v>
      </c>
      <c r="C17" s="36"/>
      <c r="D17" s="14" t="str">
        <f>IF(ISERROR(VLOOKUP(C17,#REF!,2,FALSE)),"",VLOOKUP(C17,#REF!,2,FALSE))</f>
        <v/>
      </c>
      <c r="E17" s="14" t="str">
        <f>IF(ISERROR(VLOOKUP(C17,#REF!,3,FALSE)),"",VLOOKUP(C17,#REF!,3,FALSE))</f>
        <v/>
      </c>
      <c r="F17" s="4" t="str">
        <f>IF(ISERROR(VLOOKUP(C17,#REF!,6,FALSE)),"",VLOOKUP(C17,#REF!,6,FALSE))</f>
        <v/>
      </c>
      <c r="G17" s="20" t="str">
        <f>IF(ISERROR(VLOOKUP(C17,#REF!,4,FALSE)),"",VLOOKUP(C17,#REF!,4,FALSE))</f>
        <v/>
      </c>
      <c r="H17" s="2" t="str">
        <f>IF(ISERROR(VLOOKUP(C17,#REF!,8,FALSE)),"",VLOOKUP(C17,#REF!,8,FALSE))</f>
        <v/>
      </c>
      <c r="I17" s="148"/>
      <c r="J17" s="8"/>
      <c r="K17" s="150"/>
      <c r="L17" s="33"/>
      <c r="M17" s="121"/>
    </row>
    <row r="18" spans="1:13" ht="29.15" customHeight="1" x14ac:dyDescent="0.3">
      <c r="A18" s="32">
        <v>2</v>
      </c>
      <c r="B18" s="12">
        <v>5</v>
      </c>
      <c r="C18" s="18"/>
      <c r="D18" s="14" t="str">
        <f>IF(ISERROR(VLOOKUP(C18,#REF!,2,FALSE)),"",VLOOKUP(C18,#REF!,2,FALSE))</f>
        <v/>
      </c>
      <c r="E18" s="14" t="str">
        <f>IF(ISERROR(VLOOKUP(C18,#REF!,3,FALSE)),"",VLOOKUP(C18,#REF!,3,FALSE))</f>
        <v/>
      </c>
      <c r="F18" s="4" t="str">
        <f>IF(ISERROR(VLOOKUP(C18,#REF!,6,FALSE)),"",VLOOKUP(C18,#REF!,6,FALSE))</f>
        <v/>
      </c>
      <c r="G18" s="20" t="str">
        <f>IF(ISERROR(VLOOKUP(C18,#REF!,4,FALSE)),"",VLOOKUP(C18,#REF!,4,FALSE))</f>
        <v/>
      </c>
      <c r="H18" s="2" t="str">
        <f>IF(ISERROR(VLOOKUP(C18,#REF!,8,FALSE)),"",VLOOKUP(C18,#REF!,8,FALSE))</f>
        <v/>
      </c>
      <c r="I18" s="55"/>
      <c r="J18" s="9"/>
      <c r="K18" s="3"/>
      <c r="L18" s="33"/>
      <c r="M18" s="121"/>
    </row>
    <row r="19" spans="1:13" ht="29.15" customHeight="1" thickBot="1" x14ac:dyDescent="0.35">
      <c r="A19" s="34">
        <v>2</v>
      </c>
      <c r="B19" s="35">
        <v>6</v>
      </c>
      <c r="C19" s="36"/>
      <c r="D19" s="37" t="str">
        <f>IF(ISERROR(VLOOKUP(C19,#REF!,2,FALSE)),"",VLOOKUP(C19,#REF!,2,FALSE))</f>
        <v/>
      </c>
      <c r="E19" s="37" t="str">
        <f>IF(ISERROR(VLOOKUP(C19,#REF!,3,FALSE)),"",VLOOKUP(C19,#REF!,3,FALSE))</f>
        <v/>
      </c>
      <c r="F19" s="38" t="str">
        <f>IF(ISERROR(VLOOKUP(C19,#REF!,6,FALSE)),"",VLOOKUP(C19,#REF!,6,FALSE))</f>
        <v/>
      </c>
      <c r="G19" s="39" t="str">
        <f>IF(ISERROR(VLOOKUP(C19,#REF!,4,FALSE)),"",VLOOKUP(C19,#REF!,4,FALSE))</f>
        <v/>
      </c>
      <c r="H19" s="40" t="str">
        <f>IF(ISERROR(VLOOKUP(C19,#REF!,8,FALSE)),"",VLOOKUP(C19,#REF!,8,FALSE))</f>
        <v/>
      </c>
      <c r="I19" s="41"/>
      <c r="J19" s="42"/>
      <c r="K19" s="43"/>
      <c r="L19" s="44"/>
      <c r="M19" s="5"/>
    </row>
    <row r="20" spans="1:13" ht="29.15" customHeight="1" x14ac:dyDescent="0.3">
      <c r="A20" s="21">
        <v>3</v>
      </c>
      <c r="B20" s="22">
        <v>1</v>
      </c>
      <c r="C20" s="23"/>
      <c r="D20" s="24" t="str">
        <f>IF(ISERROR(VLOOKUP(C20,#REF!,2,FALSE)),"",VLOOKUP(C20,#REF!,2,FALSE))</f>
        <v/>
      </c>
      <c r="E20" s="24" t="str">
        <f>IF(ISERROR(VLOOKUP(C20,#REF!,3,FALSE)),"",VLOOKUP(C20,#REF!,3,FALSE))</f>
        <v/>
      </c>
      <c r="F20" s="25" t="str">
        <f>IF(ISERROR(VLOOKUP(C20,#REF!,6,FALSE)),"",VLOOKUP(C20,#REF!,6,FALSE))</f>
        <v/>
      </c>
      <c r="G20" s="26" t="str">
        <f>IF(ISERROR(VLOOKUP(C20,#REF!,4,FALSE)),"",VLOOKUP(C20,#REF!,4,FALSE))</f>
        <v/>
      </c>
      <c r="H20" s="27" t="str">
        <f>IF(ISERROR(VLOOKUP(C20,#REF!,8,FALSE)),"",VLOOKUP(C20,#REF!,8,FALSE))</f>
        <v/>
      </c>
      <c r="I20" s="28"/>
      <c r="J20" s="29"/>
      <c r="K20" s="30"/>
      <c r="L20" s="31"/>
      <c r="M20" s="5"/>
    </row>
    <row r="21" spans="1:13" ht="29.15" customHeight="1" x14ac:dyDescent="0.3">
      <c r="A21" s="32">
        <v>3</v>
      </c>
      <c r="B21" s="12">
        <v>2</v>
      </c>
      <c r="C21" s="18"/>
      <c r="D21" s="14" t="str">
        <f>IF(ISERROR(VLOOKUP(C21,#REF!,2,FALSE)),"",VLOOKUP(C21,#REF!,2,FALSE))</f>
        <v/>
      </c>
      <c r="E21" s="14" t="str">
        <f>IF(ISERROR(VLOOKUP(C21,#REF!,3,FALSE)),"",VLOOKUP(C21,#REF!,3,FALSE))</f>
        <v/>
      </c>
      <c r="F21" s="4" t="str">
        <f>IF(ISERROR(VLOOKUP(C21,#REF!,6,FALSE)),"",VLOOKUP(C21,#REF!,6,FALSE))</f>
        <v/>
      </c>
      <c r="G21" s="20" t="str">
        <f>IF(ISERROR(VLOOKUP(C21,#REF!,4,FALSE)),"",VLOOKUP(C21,#REF!,4,FALSE))</f>
        <v/>
      </c>
      <c r="H21" s="2" t="str">
        <f>IF(ISERROR(VLOOKUP(C21,#REF!,8,FALSE)),"",VLOOKUP(C21,#REF!,8,FALSE))</f>
        <v/>
      </c>
      <c r="I21" s="55"/>
      <c r="J21" s="9"/>
      <c r="K21" s="3"/>
      <c r="L21" s="33"/>
      <c r="M21" s="5"/>
    </row>
    <row r="22" spans="1:13" ht="29.15" customHeight="1" x14ac:dyDescent="0.3">
      <c r="A22" s="32">
        <v>3</v>
      </c>
      <c r="B22" s="12">
        <v>3</v>
      </c>
      <c r="C22" s="18"/>
      <c r="D22" s="14" t="str">
        <f>IF(ISERROR(VLOOKUP(C22,#REF!,2,FALSE)),"",VLOOKUP(C22,#REF!,2,FALSE))</f>
        <v/>
      </c>
      <c r="E22" s="14" t="str">
        <f>IF(ISERROR(VLOOKUP(C22,#REF!,3,FALSE)),"",VLOOKUP(C22,#REF!,3,FALSE))</f>
        <v/>
      </c>
      <c r="F22" s="4" t="str">
        <f>IF(ISERROR(VLOOKUP(C22,#REF!,6,FALSE)),"",VLOOKUP(C22,#REF!,6,FALSE))</f>
        <v/>
      </c>
      <c r="G22" s="20" t="str">
        <f>IF(ISERROR(VLOOKUP(C22,#REF!,4,FALSE)),"",VLOOKUP(C22,#REF!,4,FALSE))</f>
        <v/>
      </c>
      <c r="H22" s="2" t="str">
        <f>IF(ISERROR(VLOOKUP(C22,#REF!,8,FALSE)),"",VLOOKUP(C22,#REF!,8,FALSE))</f>
        <v/>
      </c>
      <c r="I22" s="55"/>
      <c r="J22" s="9"/>
      <c r="K22" s="3"/>
      <c r="L22" s="33"/>
      <c r="M22" s="5"/>
    </row>
    <row r="23" spans="1:13" ht="29.15" customHeight="1" x14ac:dyDescent="0.3">
      <c r="A23" s="32">
        <v>3</v>
      </c>
      <c r="B23" s="12">
        <v>4</v>
      </c>
      <c r="C23" s="18"/>
      <c r="D23" s="14" t="str">
        <f>IF(ISERROR(VLOOKUP(C23,#REF!,2,FALSE)),"",VLOOKUP(C23,#REF!,2,FALSE))</f>
        <v/>
      </c>
      <c r="E23" s="14" t="str">
        <f>IF(ISERROR(VLOOKUP(C23,#REF!,3,FALSE)),"",VLOOKUP(C23,#REF!,3,FALSE))</f>
        <v/>
      </c>
      <c r="F23" s="4" t="str">
        <f>IF(ISERROR(VLOOKUP(C23,#REF!,6,FALSE)),"",VLOOKUP(C23,#REF!,6,FALSE))</f>
        <v/>
      </c>
      <c r="G23" s="20" t="str">
        <f>IF(ISERROR(VLOOKUP(C23,#REF!,4,FALSE)),"",VLOOKUP(C23,#REF!,4,FALSE))</f>
        <v/>
      </c>
      <c r="H23" s="2" t="str">
        <f>IF(ISERROR(VLOOKUP(C23,#REF!,8,FALSE)),"",VLOOKUP(C23,#REF!,8,FALSE))</f>
        <v/>
      </c>
      <c r="I23" s="55"/>
      <c r="J23" s="9"/>
      <c r="K23" s="3"/>
      <c r="L23" s="33"/>
      <c r="M23" s="5"/>
    </row>
    <row r="24" spans="1:13" ht="29.15" customHeight="1" x14ac:dyDescent="0.3">
      <c r="A24" s="32">
        <v>3</v>
      </c>
      <c r="B24" s="12">
        <v>5</v>
      </c>
      <c r="C24" s="18"/>
      <c r="D24" s="14" t="str">
        <f>IF(ISERROR(VLOOKUP(C24,#REF!,2,FALSE)),"",VLOOKUP(C24,#REF!,2,FALSE))</f>
        <v/>
      </c>
      <c r="E24" s="14" t="str">
        <f>IF(ISERROR(VLOOKUP(C24,#REF!,3,FALSE)),"",VLOOKUP(C24,#REF!,3,FALSE))</f>
        <v/>
      </c>
      <c r="F24" s="4" t="str">
        <f>IF(ISERROR(VLOOKUP(C24,#REF!,6,FALSE)),"",VLOOKUP(C24,#REF!,6,FALSE))</f>
        <v/>
      </c>
      <c r="G24" s="20" t="str">
        <f>IF(ISERROR(VLOOKUP(C24,#REF!,4,FALSE)),"",VLOOKUP(C24,#REF!,4,FALSE))</f>
        <v/>
      </c>
      <c r="H24" s="2" t="str">
        <f>IF(ISERROR(VLOOKUP(C24,#REF!,8,FALSE)),"",VLOOKUP(C24,#REF!,8,FALSE))</f>
        <v/>
      </c>
      <c r="I24" s="55"/>
      <c r="J24" s="9"/>
      <c r="K24" s="3"/>
      <c r="L24" s="33"/>
      <c r="M24" s="5"/>
    </row>
    <row r="25" spans="1:13" ht="29.15" customHeight="1" thickBot="1" x14ac:dyDescent="0.35">
      <c r="A25" s="34">
        <v>3</v>
      </c>
      <c r="B25" s="35">
        <v>6</v>
      </c>
      <c r="C25" s="36"/>
      <c r="D25" s="37" t="str">
        <f>IF(ISERROR(VLOOKUP(C25,#REF!,2,FALSE)),"",VLOOKUP(C25,#REF!,2,FALSE))</f>
        <v/>
      </c>
      <c r="E25" s="37" t="str">
        <f>IF(ISERROR(VLOOKUP(C25,#REF!,3,FALSE)),"",VLOOKUP(C25,#REF!,3,FALSE))</f>
        <v/>
      </c>
      <c r="F25" s="38" t="str">
        <f>IF(ISERROR(VLOOKUP(C25,#REF!,6,FALSE)),"",VLOOKUP(C25,#REF!,6,FALSE))</f>
        <v/>
      </c>
      <c r="G25" s="39" t="str">
        <f>IF(ISERROR(VLOOKUP(C25,#REF!,4,FALSE)),"",VLOOKUP(C25,#REF!,4,FALSE))</f>
        <v/>
      </c>
      <c r="H25" s="40" t="str">
        <f>IF(ISERROR(VLOOKUP(C25,#REF!,8,FALSE)),"",VLOOKUP(C25,#REF!,8,FALSE))</f>
        <v/>
      </c>
      <c r="I25" s="41"/>
      <c r="J25" s="42"/>
      <c r="K25" s="43"/>
      <c r="L25" s="44"/>
      <c r="M25" s="5"/>
    </row>
    <row r="26" spans="1:13" ht="29.15" customHeight="1" x14ac:dyDescent="0.3">
      <c r="A26" s="21">
        <v>4</v>
      </c>
      <c r="B26" s="22">
        <v>1</v>
      </c>
      <c r="C26" s="23"/>
      <c r="D26" s="24" t="str">
        <f>IF(ISERROR(VLOOKUP(C26,#REF!,2,FALSE)),"",VLOOKUP(C26,#REF!,2,FALSE))</f>
        <v/>
      </c>
      <c r="E26" s="24" t="str">
        <f>IF(ISERROR(VLOOKUP(C26,#REF!,3,FALSE)),"",VLOOKUP(C26,#REF!,3,FALSE))</f>
        <v/>
      </c>
      <c r="F26" s="25" t="str">
        <f>IF(ISERROR(VLOOKUP(C26,#REF!,6,FALSE)),"",VLOOKUP(C26,#REF!,6,FALSE))</f>
        <v/>
      </c>
      <c r="G26" s="26" t="str">
        <f>IF(ISERROR(VLOOKUP(C26,#REF!,4,FALSE)),"",VLOOKUP(C26,#REF!,4,FALSE))</f>
        <v/>
      </c>
      <c r="H26" s="27" t="str">
        <f>IF(ISERROR(VLOOKUP(C26,#REF!,8,FALSE)),"",VLOOKUP(C26,#REF!,8,FALSE))</f>
        <v/>
      </c>
      <c r="I26" s="28"/>
      <c r="J26" s="29"/>
      <c r="K26" s="30"/>
      <c r="L26" s="31"/>
      <c r="M26" s="5"/>
    </row>
    <row r="27" spans="1:13" ht="29.15" customHeight="1" x14ac:dyDescent="0.3">
      <c r="A27" s="32">
        <v>4</v>
      </c>
      <c r="B27" s="12">
        <v>2</v>
      </c>
      <c r="C27" s="18"/>
      <c r="D27" s="14" t="str">
        <f>IF(ISERROR(VLOOKUP(C27,#REF!,2,FALSE)),"",VLOOKUP(C27,#REF!,2,FALSE))</f>
        <v/>
      </c>
      <c r="E27" s="14" t="str">
        <f>IF(ISERROR(VLOOKUP(C27,#REF!,3,FALSE)),"",VLOOKUP(C27,#REF!,3,FALSE))</f>
        <v/>
      </c>
      <c r="F27" s="4" t="str">
        <f>IF(ISERROR(VLOOKUP(C27,#REF!,6,FALSE)),"",VLOOKUP(C27,#REF!,6,FALSE))</f>
        <v/>
      </c>
      <c r="G27" s="20" t="str">
        <f>IF(ISERROR(VLOOKUP(C27,#REF!,4,FALSE)),"",VLOOKUP(C27,#REF!,4,FALSE))</f>
        <v/>
      </c>
      <c r="H27" s="2" t="str">
        <f>IF(ISERROR(VLOOKUP(C27,#REF!,8,FALSE)),"",VLOOKUP(C27,#REF!,8,FALSE))</f>
        <v/>
      </c>
      <c r="I27" s="55"/>
      <c r="J27" s="9"/>
      <c r="K27" s="3"/>
      <c r="L27" s="33"/>
      <c r="M27" s="5"/>
    </row>
    <row r="28" spans="1:13" ht="29.15" customHeight="1" x14ac:dyDescent="0.3">
      <c r="A28" s="32">
        <v>4</v>
      </c>
      <c r="B28" s="12">
        <v>3</v>
      </c>
      <c r="C28" s="18"/>
      <c r="D28" s="14" t="str">
        <f>IF(ISERROR(VLOOKUP(C28,#REF!,2,FALSE)),"",VLOOKUP(C28,#REF!,2,FALSE))</f>
        <v/>
      </c>
      <c r="E28" s="14" t="str">
        <f>IF(ISERROR(VLOOKUP(C28,#REF!,3,FALSE)),"",VLOOKUP(C28,#REF!,3,FALSE))</f>
        <v/>
      </c>
      <c r="F28" s="4" t="str">
        <f>IF(ISERROR(VLOOKUP(C28,#REF!,6,FALSE)),"",VLOOKUP(C28,#REF!,6,FALSE))</f>
        <v/>
      </c>
      <c r="G28" s="20" t="str">
        <f>IF(ISERROR(VLOOKUP(C28,#REF!,4,FALSE)),"",VLOOKUP(C28,#REF!,4,FALSE))</f>
        <v/>
      </c>
      <c r="H28" s="2" t="str">
        <f>IF(ISERROR(VLOOKUP(C28,#REF!,8,FALSE)),"",VLOOKUP(C28,#REF!,8,FALSE))</f>
        <v/>
      </c>
      <c r="I28" s="55"/>
      <c r="J28" s="9"/>
      <c r="K28" s="3"/>
      <c r="L28" s="33"/>
      <c r="M28" s="5"/>
    </row>
    <row r="29" spans="1:13" ht="29.15" customHeight="1" x14ac:dyDescent="0.3">
      <c r="A29" s="32">
        <v>4</v>
      </c>
      <c r="B29" s="12">
        <v>4</v>
      </c>
      <c r="C29" s="18"/>
      <c r="D29" s="14" t="str">
        <f>IF(ISERROR(VLOOKUP(C29,#REF!,2,FALSE)),"",VLOOKUP(C29,#REF!,2,FALSE))</f>
        <v/>
      </c>
      <c r="E29" s="14" t="str">
        <f>IF(ISERROR(VLOOKUP(C29,#REF!,3,FALSE)),"",VLOOKUP(C29,#REF!,3,FALSE))</f>
        <v/>
      </c>
      <c r="F29" s="4" t="str">
        <f>IF(ISERROR(VLOOKUP(C29,#REF!,6,FALSE)),"",VLOOKUP(C29,#REF!,6,FALSE))</f>
        <v/>
      </c>
      <c r="G29" s="20" t="str">
        <f>IF(ISERROR(VLOOKUP(C29,#REF!,4,FALSE)),"",VLOOKUP(C29,#REF!,4,FALSE))</f>
        <v/>
      </c>
      <c r="H29" s="2" t="str">
        <f>IF(ISERROR(VLOOKUP(C29,#REF!,8,FALSE)),"",VLOOKUP(C29,#REF!,8,FALSE))</f>
        <v/>
      </c>
      <c r="I29" s="55"/>
      <c r="J29" s="9"/>
      <c r="K29" s="3"/>
      <c r="L29" s="33"/>
      <c r="M29" s="5"/>
    </row>
    <row r="30" spans="1:13" ht="29.15" customHeight="1" x14ac:dyDescent="0.3">
      <c r="A30" s="32">
        <v>4</v>
      </c>
      <c r="B30" s="12">
        <v>5</v>
      </c>
      <c r="C30" s="18"/>
      <c r="D30" s="14" t="str">
        <f>IF(ISERROR(VLOOKUP(C30,#REF!,2,FALSE)),"",VLOOKUP(C30,#REF!,2,FALSE))</f>
        <v/>
      </c>
      <c r="E30" s="14" t="str">
        <f>IF(ISERROR(VLOOKUP(C30,#REF!,3,FALSE)),"",VLOOKUP(C30,#REF!,3,FALSE))</f>
        <v/>
      </c>
      <c r="F30" s="4" t="str">
        <f>IF(ISERROR(VLOOKUP(C30,#REF!,6,FALSE)),"",VLOOKUP(C30,#REF!,6,FALSE))</f>
        <v/>
      </c>
      <c r="G30" s="20" t="str">
        <f>IF(ISERROR(VLOOKUP(C30,#REF!,4,FALSE)),"",VLOOKUP(C30,#REF!,4,FALSE))</f>
        <v/>
      </c>
      <c r="H30" s="2" t="str">
        <f>IF(ISERROR(VLOOKUP(C30,#REF!,8,FALSE)),"",VLOOKUP(C30,#REF!,8,FALSE))</f>
        <v/>
      </c>
      <c r="I30" s="55"/>
      <c r="J30" s="9"/>
      <c r="K30" s="3"/>
      <c r="L30" s="33"/>
      <c r="M30" s="5"/>
    </row>
    <row r="31" spans="1:13" ht="29.15" customHeight="1" thickBot="1" x14ac:dyDescent="0.35">
      <c r="A31" s="34">
        <v>4</v>
      </c>
      <c r="B31" s="35">
        <v>6</v>
      </c>
      <c r="C31" s="36"/>
      <c r="D31" s="37" t="str">
        <f>IF(ISERROR(VLOOKUP(C31,#REF!,2,FALSE)),"",VLOOKUP(C31,#REF!,2,FALSE))</f>
        <v/>
      </c>
      <c r="E31" s="37" t="str">
        <f>IF(ISERROR(VLOOKUP(C31,#REF!,3,FALSE)),"",VLOOKUP(C31,#REF!,3,FALSE))</f>
        <v/>
      </c>
      <c r="F31" s="38" t="str">
        <f>IF(ISERROR(VLOOKUP(C31,#REF!,6,FALSE)),"",VLOOKUP(C31,#REF!,6,FALSE))</f>
        <v/>
      </c>
      <c r="G31" s="39" t="str">
        <f>IF(ISERROR(VLOOKUP(C31,#REF!,4,FALSE)),"",VLOOKUP(C31,#REF!,4,FALSE))</f>
        <v/>
      </c>
      <c r="H31" s="40" t="str">
        <f>IF(ISERROR(VLOOKUP(C31,#REF!,8,FALSE)),"",VLOOKUP(C31,#REF!,8,FALSE))</f>
        <v/>
      </c>
      <c r="I31" s="41"/>
      <c r="J31" s="42"/>
      <c r="K31" s="43"/>
      <c r="L31" s="44"/>
      <c r="M31" s="5"/>
    </row>
    <row r="32" spans="1:13" ht="29.15" customHeight="1" x14ac:dyDescent="0.3">
      <c r="A32" s="21">
        <v>5</v>
      </c>
      <c r="B32" s="22">
        <v>1</v>
      </c>
      <c r="C32" s="23"/>
      <c r="D32" s="24" t="str">
        <f>IF(ISERROR(VLOOKUP(C32,#REF!,2,FALSE)),"",VLOOKUP(C32,#REF!,2,FALSE))</f>
        <v/>
      </c>
      <c r="E32" s="24" t="str">
        <f>IF(ISERROR(VLOOKUP(C32,#REF!,3,FALSE)),"",VLOOKUP(C32,#REF!,3,FALSE))</f>
        <v/>
      </c>
      <c r="F32" s="25" t="str">
        <f>IF(ISERROR(VLOOKUP(C32,#REF!,6,FALSE)),"",VLOOKUP(C32,#REF!,6,FALSE))</f>
        <v/>
      </c>
      <c r="G32" s="26" t="str">
        <f>IF(ISERROR(VLOOKUP(C32,#REF!,4,FALSE)),"",VLOOKUP(C32,#REF!,4,FALSE))</f>
        <v/>
      </c>
      <c r="H32" s="27" t="str">
        <f>IF(ISERROR(VLOOKUP(C32,#REF!,8,FALSE)),"",VLOOKUP(C32,#REF!,8,FALSE))</f>
        <v/>
      </c>
      <c r="I32" s="28"/>
      <c r="J32" s="29"/>
      <c r="K32" s="30"/>
      <c r="L32" s="31"/>
      <c r="M32" s="5"/>
    </row>
    <row r="33" spans="1:13" ht="29.15" customHeight="1" x14ac:dyDescent="0.3">
      <c r="A33" s="32">
        <v>5</v>
      </c>
      <c r="B33" s="12">
        <v>2</v>
      </c>
      <c r="C33" s="18"/>
      <c r="D33" s="14" t="str">
        <f>IF(ISERROR(VLOOKUP(C33,#REF!,2,FALSE)),"",VLOOKUP(C33,#REF!,2,FALSE))</f>
        <v/>
      </c>
      <c r="E33" s="14" t="str">
        <f>IF(ISERROR(VLOOKUP(C33,#REF!,3,FALSE)),"",VLOOKUP(C33,#REF!,3,FALSE))</f>
        <v/>
      </c>
      <c r="F33" s="4" t="str">
        <f>IF(ISERROR(VLOOKUP(C33,#REF!,6,FALSE)),"",VLOOKUP(C33,#REF!,6,FALSE))</f>
        <v/>
      </c>
      <c r="G33" s="20" t="str">
        <f>IF(ISERROR(VLOOKUP(C33,#REF!,4,FALSE)),"",VLOOKUP(C33,#REF!,4,FALSE))</f>
        <v/>
      </c>
      <c r="H33" s="2" t="str">
        <f>IF(ISERROR(VLOOKUP(C33,#REF!,8,FALSE)),"",VLOOKUP(C33,#REF!,8,FALSE))</f>
        <v/>
      </c>
      <c r="I33" s="55"/>
      <c r="J33" s="9"/>
      <c r="K33" s="3"/>
      <c r="L33" s="33"/>
      <c r="M33" s="5"/>
    </row>
    <row r="34" spans="1:13" ht="29.15" customHeight="1" x14ac:dyDescent="0.3">
      <c r="A34" s="32">
        <v>5</v>
      </c>
      <c r="B34" s="12">
        <v>3</v>
      </c>
      <c r="C34" s="18"/>
      <c r="D34" s="14" t="str">
        <f>IF(ISERROR(VLOOKUP(C34,#REF!,2,FALSE)),"",VLOOKUP(C34,#REF!,2,FALSE))</f>
        <v/>
      </c>
      <c r="E34" s="14" t="str">
        <f>IF(ISERROR(VLOOKUP(C34,#REF!,3,FALSE)),"",VLOOKUP(C34,#REF!,3,FALSE))</f>
        <v/>
      </c>
      <c r="F34" s="4" t="str">
        <f>IF(ISERROR(VLOOKUP(C34,#REF!,6,FALSE)),"",VLOOKUP(C34,#REF!,6,FALSE))</f>
        <v/>
      </c>
      <c r="G34" s="20" t="str">
        <f>IF(ISERROR(VLOOKUP(C34,#REF!,4,FALSE)),"",VLOOKUP(C34,#REF!,4,FALSE))</f>
        <v/>
      </c>
      <c r="H34" s="2" t="str">
        <f>IF(ISERROR(VLOOKUP(C34,#REF!,8,FALSE)),"",VLOOKUP(C34,#REF!,8,FALSE))</f>
        <v/>
      </c>
      <c r="I34" s="55"/>
      <c r="J34" s="9"/>
      <c r="K34" s="3"/>
      <c r="L34" s="33"/>
      <c r="M34" s="5"/>
    </row>
    <row r="35" spans="1:13" ht="29.15" customHeight="1" x14ac:dyDescent="0.3">
      <c r="A35" s="32">
        <v>5</v>
      </c>
      <c r="B35" s="12">
        <v>4</v>
      </c>
      <c r="C35" s="18"/>
      <c r="D35" s="14" t="str">
        <f>IF(ISERROR(VLOOKUP(C35,#REF!,2,FALSE)),"",VLOOKUP(C35,#REF!,2,FALSE))</f>
        <v/>
      </c>
      <c r="E35" s="14" t="str">
        <f>IF(ISERROR(VLOOKUP(C35,#REF!,3,FALSE)),"",VLOOKUP(C35,#REF!,3,FALSE))</f>
        <v/>
      </c>
      <c r="F35" s="4" t="str">
        <f>IF(ISERROR(VLOOKUP(C35,#REF!,6,FALSE)),"",VLOOKUP(C35,#REF!,6,FALSE))</f>
        <v/>
      </c>
      <c r="G35" s="20" t="str">
        <f>IF(ISERROR(VLOOKUP(C35,#REF!,4,FALSE)),"",VLOOKUP(C35,#REF!,4,FALSE))</f>
        <v/>
      </c>
      <c r="H35" s="2" t="str">
        <f>IF(ISERROR(VLOOKUP(C35,#REF!,8,FALSE)),"",VLOOKUP(C35,#REF!,8,FALSE))</f>
        <v/>
      </c>
      <c r="I35" s="55"/>
      <c r="J35" s="9"/>
      <c r="K35" s="3"/>
      <c r="L35" s="33"/>
      <c r="M35" s="5"/>
    </row>
    <row r="36" spans="1:13" ht="29.15" customHeight="1" x14ac:dyDescent="0.3">
      <c r="A36" s="32">
        <v>5</v>
      </c>
      <c r="B36" s="12">
        <v>5</v>
      </c>
      <c r="C36" s="18"/>
      <c r="D36" s="14" t="str">
        <f>IF(ISERROR(VLOOKUP(C36,#REF!,2,FALSE)),"",VLOOKUP(C36,#REF!,2,FALSE))</f>
        <v/>
      </c>
      <c r="E36" s="14" t="str">
        <f>IF(ISERROR(VLOOKUP(C36,#REF!,3,FALSE)),"",VLOOKUP(C36,#REF!,3,FALSE))</f>
        <v/>
      </c>
      <c r="F36" s="4" t="str">
        <f>IF(ISERROR(VLOOKUP(C36,#REF!,6,FALSE)),"",VLOOKUP(C36,#REF!,6,FALSE))</f>
        <v/>
      </c>
      <c r="G36" s="20" t="str">
        <f>IF(ISERROR(VLOOKUP(C36,#REF!,4,FALSE)),"",VLOOKUP(C36,#REF!,4,FALSE))</f>
        <v/>
      </c>
      <c r="H36" s="2" t="str">
        <f>IF(ISERROR(VLOOKUP(C36,#REF!,8,FALSE)),"",VLOOKUP(C36,#REF!,8,FALSE))</f>
        <v/>
      </c>
      <c r="I36" s="55"/>
      <c r="J36" s="9"/>
      <c r="K36" s="3"/>
      <c r="L36" s="33"/>
      <c r="M36" s="5"/>
    </row>
    <row r="37" spans="1:13" ht="29.15" customHeight="1" thickBot="1" x14ac:dyDescent="0.35">
      <c r="A37" s="34">
        <v>5</v>
      </c>
      <c r="B37" s="35">
        <v>6</v>
      </c>
      <c r="C37" s="36"/>
      <c r="D37" s="37" t="str">
        <f>IF(ISERROR(VLOOKUP(C37,#REF!,2,FALSE)),"",VLOOKUP(C37,#REF!,2,FALSE))</f>
        <v/>
      </c>
      <c r="E37" s="37" t="str">
        <f>IF(ISERROR(VLOOKUP(C37,#REF!,3,FALSE)),"",VLOOKUP(C37,#REF!,3,FALSE))</f>
        <v/>
      </c>
      <c r="F37" s="38" t="str">
        <f>IF(ISERROR(VLOOKUP(C37,#REF!,6,FALSE)),"",VLOOKUP(C37,#REF!,6,FALSE))</f>
        <v/>
      </c>
      <c r="G37" s="39" t="str">
        <f>IF(ISERROR(VLOOKUP(C37,#REF!,4,FALSE)),"",VLOOKUP(C37,#REF!,4,FALSE))</f>
        <v/>
      </c>
      <c r="H37" s="40" t="str">
        <f>IF(ISERROR(VLOOKUP(C37,#REF!,8,FALSE)),"",VLOOKUP(C37,#REF!,8,FALSE))</f>
        <v/>
      </c>
      <c r="I37" s="41"/>
      <c r="J37" s="42"/>
      <c r="K37" s="43"/>
      <c r="L37" s="44"/>
      <c r="M37" s="5"/>
    </row>
    <row r="38" spans="1:13" ht="29.15" customHeight="1" thickBot="1" x14ac:dyDescent="0.35">
      <c r="A38" s="21">
        <v>6</v>
      </c>
      <c r="B38" s="22">
        <v>1</v>
      </c>
      <c r="C38" s="23"/>
      <c r="D38" s="24" t="str">
        <f>IF(ISERROR(VLOOKUP(C38,#REF!,2,FALSE)),"",VLOOKUP(C38,#REF!,2,FALSE))</f>
        <v/>
      </c>
      <c r="E38" s="24" t="str">
        <f>IF(ISERROR(VLOOKUP(C38,#REF!,3,FALSE)),"",VLOOKUP(C38,#REF!,3,FALSE))</f>
        <v/>
      </c>
      <c r="F38" s="25" t="str">
        <f>IF(ISERROR(VLOOKUP(C38,#REF!,6,FALSE)),"",VLOOKUP(C38,#REF!,6,FALSE))</f>
        <v/>
      </c>
      <c r="G38" s="26" t="str">
        <f>IF(ISERROR(VLOOKUP(C38,#REF!,4,FALSE)),"",VLOOKUP(C38,#REF!,4,FALSE))</f>
        <v/>
      </c>
      <c r="H38" s="27" t="str">
        <f>IF(ISERROR(VLOOKUP(C38,#REF!,8,FALSE)),"",VLOOKUP(C38,#REF!,8,FALSE))</f>
        <v/>
      </c>
      <c r="I38" s="28"/>
      <c r="J38" s="29"/>
      <c r="K38" s="30"/>
      <c r="L38" s="31"/>
      <c r="M38" s="5"/>
    </row>
    <row r="39" spans="1:13" ht="29.15" customHeight="1" x14ac:dyDescent="0.3">
      <c r="A39" s="32">
        <v>6</v>
      </c>
      <c r="B39" s="12">
        <v>2</v>
      </c>
      <c r="C39" s="23"/>
      <c r="D39" s="14" t="str">
        <f>IF(ISERROR(VLOOKUP(C39,#REF!,2,FALSE)),"",VLOOKUP(C39,#REF!,2,FALSE))</f>
        <v/>
      </c>
      <c r="E39" s="14" t="str">
        <f>IF(ISERROR(VLOOKUP(C39,#REF!,3,FALSE)),"",VLOOKUP(C39,#REF!,3,FALSE))</f>
        <v/>
      </c>
      <c r="F39" s="4" t="str">
        <f>IF(ISERROR(VLOOKUP(C39,#REF!,6,FALSE)),"",VLOOKUP(C39,#REF!,6,FALSE))</f>
        <v/>
      </c>
      <c r="G39" s="20" t="str">
        <f>IF(ISERROR(VLOOKUP(C39,#REF!,4,FALSE)),"",VLOOKUP(C39,#REF!,4,FALSE))</f>
        <v/>
      </c>
      <c r="H39" s="2" t="str">
        <f>IF(ISERROR(VLOOKUP(C39,#REF!,8,FALSE)),"",VLOOKUP(C39,#REF!,8,FALSE))</f>
        <v/>
      </c>
      <c r="I39" s="55"/>
      <c r="J39" s="9"/>
      <c r="K39" s="3"/>
      <c r="L39" s="33"/>
      <c r="M39" s="5"/>
    </row>
    <row r="40" spans="1:13" ht="29.15" customHeight="1" x14ac:dyDescent="0.3">
      <c r="A40" s="32">
        <v>6</v>
      </c>
      <c r="B40" s="12">
        <v>3</v>
      </c>
      <c r="C40" s="18"/>
      <c r="D40" s="14" t="str">
        <f>IF(ISERROR(VLOOKUP(C40,#REF!,2,FALSE)),"",VLOOKUP(C40,#REF!,2,FALSE))</f>
        <v/>
      </c>
      <c r="E40" s="14" t="str">
        <f>IF(ISERROR(VLOOKUP(C40,#REF!,3,FALSE)),"",VLOOKUP(C40,#REF!,3,FALSE))</f>
        <v/>
      </c>
      <c r="F40" s="4" t="str">
        <f>IF(ISERROR(VLOOKUP(C40,#REF!,6,FALSE)),"",VLOOKUP(C40,#REF!,6,FALSE))</f>
        <v/>
      </c>
      <c r="G40" s="20" t="str">
        <f>IF(ISERROR(VLOOKUP(C40,#REF!,4,FALSE)),"",VLOOKUP(C40,#REF!,4,FALSE))</f>
        <v/>
      </c>
      <c r="H40" s="2" t="str">
        <f>IF(ISERROR(VLOOKUP(C40,#REF!,8,FALSE)),"",VLOOKUP(C40,#REF!,8,FALSE))</f>
        <v/>
      </c>
      <c r="I40" s="55"/>
      <c r="J40" s="9"/>
      <c r="K40" s="3"/>
      <c r="L40" s="33"/>
      <c r="M40" s="5"/>
    </row>
    <row r="41" spans="1:13" ht="29.15" customHeight="1" x14ac:dyDescent="0.3">
      <c r="A41" s="32">
        <v>6</v>
      </c>
      <c r="B41" s="12">
        <v>4</v>
      </c>
      <c r="C41" s="18"/>
      <c r="D41" s="14" t="str">
        <f>IF(ISERROR(VLOOKUP(C41,#REF!,2,FALSE)),"",VLOOKUP(C41,#REF!,2,FALSE))</f>
        <v/>
      </c>
      <c r="E41" s="14" t="str">
        <f>IF(ISERROR(VLOOKUP(C41,#REF!,3,FALSE)),"",VLOOKUP(C41,#REF!,3,FALSE))</f>
        <v/>
      </c>
      <c r="F41" s="4" t="str">
        <f>IF(ISERROR(VLOOKUP(C41,#REF!,6,FALSE)),"",VLOOKUP(C41,#REF!,6,FALSE))</f>
        <v/>
      </c>
      <c r="G41" s="20" t="str">
        <f>IF(ISERROR(VLOOKUP(C41,#REF!,4,FALSE)),"",VLOOKUP(C41,#REF!,4,FALSE))</f>
        <v/>
      </c>
      <c r="H41" s="2" t="str">
        <f>IF(ISERROR(VLOOKUP(C41,#REF!,8,FALSE)),"",VLOOKUP(C41,#REF!,8,FALSE))</f>
        <v/>
      </c>
      <c r="I41" s="55"/>
      <c r="J41" s="9"/>
      <c r="K41" s="3"/>
      <c r="L41" s="33"/>
      <c r="M41" s="5"/>
    </row>
    <row r="42" spans="1:13" ht="29.15" customHeight="1" thickBot="1" x14ac:dyDescent="0.35">
      <c r="A42" s="32">
        <v>6</v>
      </c>
      <c r="B42" s="12">
        <v>5</v>
      </c>
      <c r="C42" s="18"/>
      <c r="D42" s="14" t="str">
        <f>IF(ISERROR(VLOOKUP(C42,#REF!,2,FALSE)),"",VLOOKUP(C42,#REF!,2,FALSE))</f>
        <v/>
      </c>
      <c r="E42" s="14" t="str">
        <f>IF(ISERROR(VLOOKUP(C42,#REF!,3,FALSE)),"",VLOOKUP(C42,#REF!,3,FALSE))</f>
        <v/>
      </c>
      <c r="F42" s="4" t="str">
        <f>IF(ISERROR(VLOOKUP(C42,#REF!,6,FALSE)),"",VLOOKUP(C42,#REF!,6,FALSE))</f>
        <v/>
      </c>
      <c r="G42" s="20" t="str">
        <f>IF(ISERROR(VLOOKUP(C42,#REF!,4,FALSE)),"",VLOOKUP(C42,#REF!,4,FALSE))</f>
        <v/>
      </c>
      <c r="H42" s="2" t="str">
        <f>IF(ISERROR(VLOOKUP(C42,#REF!,8,FALSE)),"",VLOOKUP(C42,#REF!,8,FALSE))</f>
        <v/>
      </c>
      <c r="I42" s="55"/>
      <c r="J42" s="9"/>
      <c r="K42" s="3"/>
      <c r="L42" s="33"/>
      <c r="M42" s="5"/>
    </row>
    <row r="43" spans="1:13" ht="29.15" customHeight="1" thickBot="1" x14ac:dyDescent="0.35">
      <c r="A43" s="34">
        <v>6</v>
      </c>
      <c r="B43" s="35">
        <v>6</v>
      </c>
      <c r="C43" s="23"/>
      <c r="D43" s="37" t="str">
        <f>IF(ISERROR(VLOOKUP(C43,#REF!,2,FALSE)),"",VLOOKUP(C43,#REF!,2,FALSE))</f>
        <v/>
      </c>
      <c r="E43" s="37" t="str">
        <f>IF(ISERROR(VLOOKUP(C43,#REF!,3,FALSE)),"",VLOOKUP(C43,#REF!,3,FALSE))</f>
        <v/>
      </c>
      <c r="F43" s="38" t="str">
        <f>IF(ISERROR(VLOOKUP(C43,#REF!,6,FALSE)),"",VLOOKUP(C43,#REF!,6,FALSE))</f>
        <v/>
      </c>
      <c r="G43" s="39" t="str">
        <f>IF(ISERROR(VLOOKUP(C43,#REF!,4,FALSE)),"",VLOOKUP(C43,#REF!,4,FALSE))</f>
        <v/>
      </c>
      <c r="H43" s="40" t="str">
        <f>IF(ISERROR(VLOOKUP(C43,#REF!,8,FALSE)),"",VLOOKUP(C43,#REF!,8,FALSE))</f>
        <v/>
      </c>
      <c r="I43" s="41"/>
      <c r="J43" s="42"/>
      <c r="K43" s="43"/>
      <c r="L43" s="44"/>
      <c r="M43" s="5"/>
    </row>
    <row r="44" spans="1:13" ht="29.15" customHeight="1" x14ac:dyDescent="0.3">
      <c r="A44" s="21">
        <v>7</v>
      </c>
      <c r="B44" s="22">
        <v>1</v>
      </c>
      <c r="C44" s="52"/>
      <c r="D44" s="24" t="str">
        <f>IF(ISERROR(VLOOKUP(C44,#REF!,2,FALSE)),"",VLOOKUP(C44,#REF!,2,FALSE))</f>
        <v/>
      </c>
      <c r="E44" s="24" t="str">
        <f>IF(ISERROR(VLOOKUP(C44,#REF!,3,FALSE)),"",VLOOKUP(C44,#REF!,3,FALSE))</f>
        <v/>
      </c>
      <c r="F44" s="25" t="str">
        <f>IF(ISERROR(VLOOKUP(C44,#REF!,6,FALSE)),"",VLOOKUP(C44,#REF!,6,FALSE))</f>
        <v/>
      </c>
      <c r="G44" s="26" t="str">
        <f>IF(ISERROR(VLOOKUP(C44,#REF!,4,FALSE)),"",VLOOKUP(C44,#REF!,4,FALSE))</f>
        <v/>
      </c>
      <c r="H44" s="27" t="str">
        <f>IF(ISERROR(VLOOKUP(C44,#REF!,8,FALSE)),"",VLOOKUP(C44,#REF!,8,FALSE))</f>
        <v/>
      </c>
      <c r="I44" s="28"/>
      <c r="J44" s="29"/>
      <c r="K44" s="30"/>
      <c r="L44" s="31"/>
      <c r="M44" s="5"/>
    </row>
    <row r="45" spans="1:13" ht="29.15" customHeight="1" x14ac:dyDescent="0.3">
      <c r="A45" s="32">
        <v>7</v>
      </c>
      <c r="B45" s="12">
        <v>2</v>
      </c>
      <c r="C45" s="53"/>
      <c r="D45" s="14" t="str">
        <f>IF(ISERROR(VLOOKUP(C45,#REF!,2,FALSE)),"",VLOOKUP(C45,#REF!,2,FALSE))</f>
        <v/>
      </c>
      <c r="E45" s="14" t="str">
        <f>IF(ISERROR(VLOOKUP(C45,#REF!,3,FALSE)),"",VLOOKUP(C45,#REF!,3,FALSE))</f>
        <v/>
      </c>
      <c r="F45" s="4" t="str">
        <f>IF(ISERROR(VLOOKUP(C45,#REF!,6,FALSE)),"",VLOOKUP(C45,#REF!,6,FALSE))</f>
        <v/>
      </c>
      <c r="G45" s="20" t="str">
        <f>IF(ISERROR(VLOOKUP(C45,#REF!,4,FALSE)),"",VLOOKUP(C45,#REF!,4,FALSE))</f>
        <v/>
      </c>
      <c r="H45" s="2" t="str">
        <f>IF(ISERROR(VLOOKUP(C45,#REF!,8,FALSE)),"",VLOOKUP(C45,#REF!,8,FALSE))</f>
        <v/>
      </c>
      <c r="I45" s="55"/>
      <c r="J45" s="9"/>
      <c r="K45" s="3"/>
      <c r="L45" s="33"/>
      <c r="M45" s="5"/>
    </row>
    <row r="46" spans="1:13" ht="29.15" customHeight="1" x14ac:dyDescent="0.3">
      <c r="A46" s="32">
        <v>7</v>
      </c>
      <c r="B46" s="12">
        <v>3</v>
      </c>
      <c r="C46" s="53"/>
      <c r="D46" s="14" t="str">
        <f>IF(ISERROR(VLOOKUP(C46,#REF!,2,FALSE)),"",VLOOKUP(C46,#REF!,2,FALSE))</f>
        <v/>
      </c>
      <c r="E46" s="14" t="str">
        <f>IF(ISERROR(VLOOKUP(C46,#REF!,3,FALSE)),"",VLOOKUP(C46,#REF!,3,FALSE))</f>
        <v/>
      </c>
      <c r="F46" s="4" t="str">
        <f>IF(ISERROR(VLOOKUP(C46,#REF!,6,FALSE)),"",VLOOKUP(C46,#REF!,6,FALSE))</f>
        <v/>
      </c>
      <c r="G46" s="20" t="str">
        <f>IF(ISERROR(VLOOKUP(C46,#REF!,4,FALSE)),"",VLOOKUP(C46,#REF!,4,FALSE))</f>
        <v/>
      </c>
      <c r="H46" s="2" t="str">
        <f>IF(ISERROR(VLOOKUP(C46,#REF!,8,FALSE)),"",VLOOKUP(C46,#REF!,8,FALSE))</f>
        <v/>
      </c>
      <c r="I46" s="55"/>
      <c r="J46" s="9"/>
      <c r="K46" s="3"/>
      <c r="L46" s="33"/>
      <c r="M46" s="5"/>
    </row>
    <row r="47" spans="1:13" ht="29.15" customHeight="1" x14ac:dyDescent="0.3">
      <c r="A47" s="32">
        <v>7</v>
      </c>
      <c r="B47" s="12">
        <v>4</v>
      </c>
      <c r="C47" s="53"/>
      <c r="D47" s="14" t="str">
        <f>IF(ISERROR(VLOOKUP(C47,#REF!,2,FALSE)),"",VLOOKUP(C47,#REF!,2,FALSE))</f>
        <v/>
      </c>
      <c r="E47" s="14" t="str">
        <f>IF(ISERROR(VLOOKUP(C47,#REF!,3,FALSE)),"",VLOOKUP(C47,#REF!,3,FALSE))</f>
        <v/>
      </c>
      <c r="F47" s="4" t="str">
        <f>IF(ISERROR(VLOOKUP(C47,#REF!,6,FALSE)),"",VLOOKUP(C47,#REF!,6,FALSE))</f>
        <v/>
      </c>
      <c r="G47" s="20" t="str">
        <f>IF(ISERROR(VLOOKUP(C47,#REF!,4,FALSE)),"",VLOOKUP(C47,#REF!,4,FALSE))</f>
        <v/>
      </c>
      <c r="H47" s="2" t="str">
        <f>IF(ISERROR(VLOOKUP(C47,#REF!,8,FALSE)),"",VLOOKUP(C47,#REF!,8,FALSE))</f>
        <v/>
      </c>
      <c r="I47" s="55"/>
      <c r="J47" s="9"/>
      <c r="K47" s="3"/>
      <c r="L47" s="33"/>
      <c r="M47" s="5"/>
    </row>
    <row r="48" spans="1:13" ht="29.15" customHeight="1" x14ac:dyDescent="0.3">
      <c r="A48" s="32">
        <v>7</v>
      </c>
      <c r="B48" s="12">
        <v>5</v>
      </c>
      <c r="C48" s="53"/>
      <c r="D48" s="14" t="str">
        <f>IF(ISERROR(VLOOKUP(C48,#REF!,2,FALSE)),"",VLOOKUP(C48,#REF!,2,FALSE))</f>
        <v/>
      </c>
      <c r="E48" s="14" t="str">
        <f>IF(ISERROR(VLOOKUP(C48,#REF!,3,FALSE)),"",VLOOKUP(C48,#REF!,3,FALSE))</f>
        <v/>
      </c>
      <c r="F48" s="4" t="str">
        <f>IF(ISERROR(VLOOKUP(C48,#REF!,6,FALSE)),"",VLOOKUP(C48,#REF!,6,FALSE))</f>
        <v/>
      </c>
      <c r="G48" s="20" t="str">
        <f>IF(ISERROR(VLOOKUP(C48,#REF!,4,FALSE)),"",VLOOKUP(C48,#REF!,4,FALSE))</f>
        <v/>
      </c>
      <c r="H48" s="2" t="str">
        <f>IF(ISERROR(VLOOKUP(C48,#REF!,8,FALSE)),"",VLOOKUP(C48,#REF!,8,FALSE))</f>
        <v/>
      </c>
      <c r="I48" s="55"/>
      <c r="J48" s="9"/>
      <c r="K48" s="3"/>
      <c r="L48" s="33"/>
      <c r="M48" s="5"/>
    </row>
    <row r="49" spans="1:13" ht="29.15" customHeight="1" thickBot="1" x14ac:dyDescent="0.35">
      <c r="A49" s="34">
        <v>7</v>
      </c>
      <c r="B49" s="35">
        <v>6</v>
      </c>
      <c r="C49" s="53"/>
      <c r="D49" s="37" t="str">
        <f>IF(ISERROR(VLOOKUP(C49,#REF!,2,FALSE)),"",VLOOKUP(C49,#REF!,2,FALSE))</f>
        <v/>
      </c>
      <c r="E49" s="37" t="str">
        <f>IF(ISERROR(VLOOKUP(C49,#REF!,3,FALSE)),"",VLOOKUP(C49,#REF!,3,FALSE))</f>
        <v/>
      </c>
      <c r="F49" s="38" t="str">
        <f>IF(ISERROR(VLOOKUP(C49,#REF!,6,FALSE)),"",VLOOKUP(C49,#REF!,6,FALSE))</f>
        <v/>
      </c>
      <c r="G49" s="39" t="str">
        <f>IF(ISERROR(VLOOKUP(C49,#REF!,4,FALSE)),"",VLOOKUP(C49,#REF!,4,FALSE))</f>
        <v/>
      </c>
      <c r="H49" s="40" t="str">
        <f>IF(ISERROR(VLOOKUP(C49,#REF!,8,FALSE)),"",VLOOKUP(C49,#REF!,8,FALSE))</f>
        <v/>
      </c>
      <c r="I49" s="41"/>
      <c r="J49" s="42"/>
      <c r="K49" s="43"/>
      <c r="L49" s="44"/>
      <c r="M49" s="5"/>
    </row>
    <row r="50" spans="1:13" ht="29.15" customHeight="1" x14ac:dyDescent="0.3">
      <c r="A50" s="21">
        <v>8</v>
      </c>
      <c r="B50" s="22">
        <v>1</v>
      </c>
      <c r="C50" s="18"/>
      <c r="D50" s="24" t="str">
        <f>IF(ISERROR(VLOOKUP(C50,#REF!,2,FALSE)),"",VLOOKUP(C50,#REF!,2,FALSE))</f>
        <v/>
      </c>
      <c r="E50" s="24" t="str">
        <f>IF(ISERROR(VLOOKUP(C50,#REF!,3,FALSE)),"",VLOOKUP(C50,#REF!,3,FALSE))</f>
        <v/>
      </c>
      <c r="F50" s="25" t="str">
        <f>IF(ISERROR(VLOOKUP(C50,#REF!,6,FALSE)),"",VLOOKUP(C50,#REF!,6,FALSE))</f>
        <v/>
      </c>
      <c r="G50" s="26" t="str">
        <f>IF(ISERROR(VLOOKUP(C50,#REF!,4,FALSE)),"",VLOOKUP(C50,#REF!,4,FALSE))</f>
        <v/>
      </c>
      <c r="H50" s="27" t="str">
        <f>IF(ISERROR(VLOOKUP(C50,#REF!,8,FALSE)),"",VLOOKUP(C50,#REF!,8,FALSE))</f>
        <v/>
      </c>
      <c r="I50" s="28"/>
      <c r="J50" s="29"/>
      <c r="K50" s="30"/>
      <c r="L50" s="31"/>
      <c r="M50" s="5"/>
    </row>
    <row r="51" spans="1:13" ht="29.15" customHeight="1" x14ac:dyDescent="0.3">
      <c r="A51" s="32">
        <v>8</v>
      </c>
      <c r="B51" s="12">
        <v>2</v>
      </c>
      <c r="C51" s="52"/>
      <c r="D51" s="14" t="str">
        <f>IF(ISERROR(VLOOKUP(C51,#REF!,2,FALSE)),"",VLOOKUP(C51,#REF!,2,FALSE))</f>
        <v/>
      </c>
      <c r="E51" s="14" t="str">
        <f>IF(ISERROR(VLOOKUP(C51,#REF!,3,FALSE)),"",VLOOKUP(C51,#REF!,3,FALSE))</f>
        <v/>
      </c>
      <c r="F51" s="4" t="str">
        <f>IF(ISERROR(VLOOKUP(C51,#REF!,6,FALSE)),"",VLOOKUP(C51,#REF!,6,FALSE))</f>
        <v/>
      </c>
      <c r="G51" s="20" t="str">
        <f>IF(ISERROR(VLOOKUP(C51,#REF!,4,FALSE)),"",VLOOKUP(C51,#REF!,4,FALSE))</f>
        <v/>
      </c>
      <c r="H51" s="2" t="str">
        <f>IF(ISERROR(VLOOKUP(C51,#REF!,8,FALSE)),"",VLOOKUP(C51,#REF!,8,FALSE))</f>
        <v/>
      </c>
      <c r="I51" s="55"/>
      <c r="J51" s="9"/>
      <c r="K51" s="3"/>
      <c r="L51" s="33"/>
      <c r="M51" s="5"/>
    </row>
    <row r="52" spans="1:13" ht="29.15" customHeight="1" x14ac:dyDescent="0.3">
      <c r="A52" s="32">
        <v>8</v>
      </c>
      <c r="B52" s="12">
        <v>3</v>
      </c>
      <c r="C52" s="53"/>
      <c r="D52" s="14" t="str">
        <f>IF(ISERROR(VLOOKUP(C52,#REF!,2,FALSE)),"",VLOOKUP(C52,#REF!,2,FALSE))</f>
        <v/>
      </c>
      <c r="E52" s="14" t="str">
        <f>IF(ISERROR(VLOOKUP(C52,#REF!,3,FALSE)),"",VLOOKUP(C52,#REF!,3,FALSE))</f>
        <v/>
      </c>
      <c r="F52" s="4" t="str">
        <f>IF(ISERROR(VLOOKUP(C52,#REF!,6,FALSE)),"",VLOOKUP(C52,#REF!,6,FALSE))</f>
        <v/>
      </c>
      <c r="G52" s="20" t="str">
        <f>IF(ISERROR(VLOOKUP(C52,#REF!,4,FALSE)),"",VLOOKUP(C52,#REF!,4,FALSE))</f>
        <v/>
      </c>
      <c r="H52" s="2" t="str">
        <f>IF(ISERROR(VLOOKUP(C52,#REF!,8,FALSE)),"",VLOOKUP(C52,#REF!,8,FALSE))</f>
        <v/>
      </c>
      <c r="I52" s="55"/>
      <c r="J52" s="9"/>
      <c r="K52" s="3"/>
      <c r="L52" s="33"/>
      <c r="M52" s="5"/>
    </row>
    <row r="53" spans="1:13" ht="29.15" customHeight="1" x14ac:dyDescent="0.3">
      <c r="A53" s="32">
        <v>8</v>
      </c>
      <c r="B53" s="12">
        <v>4</v>
      </c>
      <c r="C53" s="53"/>
      <c r="D53" s="14" t="str">
        <f>IF(ISERROR(VLOOKUP(C53,#REF!,2,FALSE)),"",VLOOKUP(C53,#REF!,2,FALSE))</f>
        <v/>
      </c>
      <c r="E53" s="14" t="str">
        <f>IF(ISERROR(VLOOKUP(C53,#REF!,3,FALSE)),"",VLOOKUP(C53,#REF!,3,FALSE))</f>
        <v/>
      </c>
      <c r="F53" s="4" t="str">
        <f>IF(ISERROR(VLOOKUP(C53,#REF!,6,FALSE)),"",VLOOKUP(C53,#REF!,6,FALSE))</f>
        <v/>
      </c>
      <c r="G53" s="20" t="str">
        <f>IF(ISERROR(VLOOKUP(C53,#REF!,4,FALSE)),"",VLOOKUP(C53,#REF!,4,FALSE))</f>
        <v/>
      </c>
      <c r="H53" s="2" t="str">
        <f>IF(ISERROR(VLOOKUP(C53,#REF!,8,FALSE)),"",VLOOKUP(C53,#REF!,8,FALSE))</f>
        <v/>
      </c>
      <c r="I53" s="55"/>
      <c r="J53" s="9"/>
      <c r="K53" s="3"/>
      <c r="L53" s="33"/>
      <c r="M53" s="5"/>
    </row>
    <row r="54" spans="1:13" ht="29.15" customHeight="1" x14ac:dyDescent="0.3">
      <c r="A54" s="32">
        <v>8</v>
      </c>
      <c r="B54" s="12">
        <v>5</v>
      </c>
      <c r="C54" s="18"/>
      <c r="D54" s="14" t="str">
        <f>IF(ISERROR(VLOOKUP(C54,#REF!,2,FALSE)),"",VLOOKUP(C54,#REF!,2,FALSE))</f>
        <v/>
      </c>
      <c r="E54" s="14" t="str">
        <f>IF(ISERROR(VLOOKUP(C54,#REF!,3,FALSE)),"",VLOOKUP(C54,#REF!,3,FALSE))</f>
        <v/>
      </c>
      <c r="F54" s="4" t="str">
        <f>IF(ISERROR(VLOOKUP(C54,#REF!,6,FALSE)),"",VLOOKUP(C54,#REF!,6,FALSE))</f>
        <v/>
      </c>
      <c r="G54" s="20" t="str">
        <f>IF(ISERROR(VLOOKUP(C54,#REF!,4,FALSE)),"",VLOOKUP(C54,#REF!,4,FALSE))</f>
        <v/>
      </c>
      <c r="H54" s="2" t="str">
        <f>IF(ISERROR(VLOOKUP(C54,#REF!,8,FALSE)),"",VLOOKUP(C54,#REF!,8,FALSE))</f>
        <v/>
      </c>
      <c r="I54" s="55"/>
      <c r="J54" s="9"/>
      <c r="K54" s="3"/>
      <c r="L54" s="33"/>
      <c r="M54" s="5"/>
    </row>
    <row r="55" spans="1:13" ht="29.15" customHeight="1" thickBot="1" x14ac:dyDescent="0.35">
      <c r="A55" s="34">
        <v>8</v>
      </c>
      <c r="B55" s="35">
        <v>6</v>
      </c>
      <c r="C55" s="36"/>
      <c r="D55" s="37" t="str">
        <f>IF(ISERROR(VLOOKUP(C55,#REF!,2,FALSE)),"",VLOOKUP(C55,#REF!,2,FALSE))</f>
        <v/>
      </c>
      <c r="E55" s="37" t="str">
        <f>IF(ISERROR(VLOOKUP(C55,#REF!,3,FALSE)),"",VLOOKUP(C55,#REF!,3,FALSE))</f>
        <v/>
      </c>
      <c r="F55" s="38" t="str">
        <f>IF(ISERROR(VLOOKUP(C55,#REF!,6,FALSE)),"",VLOOKUP(C55,#REF!,6,FALSE))</f>
        <v/>
      </c>
      <c r="G55" s="39" t="str">
        <f>IF(ISERROR(VLOOKUP(C55,#REF!,4,FALSE)),"",VLOOKUP(C55,#REF!,4,FALSE))</f>
        <v/>
      </c>
      <c r="H55" s="40" t="str">
        <f>IF(ISERROR(VLOOKUP(C55,#REF!,8,FALSE)),"",VLOOKUP(C55,#REF!,8,FALSE))</f>
        <v/>
      </c>
      <c r="I55" s="41"/>
      <c r="J55" s="42"/>
      <c r="K55" s="43"/>
      <c r="L55" s="44"/>
      <c r="M55" s="5"/>
    </row>
    <row r="56" spans="1:13" ht="29.15" customHeight="1" x14ac:dyDescent="0.3">
      <c r="A56" s="21">
        <v>9</v>
      </c>
      <c r="B56" s="22">
        <v>1</v>
      </c>
      <c r="C56" s="23"/>
      <c r="D56" s="24" t="str">
        <f>IF(ISERROR(VLOOKUP(C56,#REF!,2,FALSE)),"",VLOOKUP(C56,#REF!,2,FALSE))</f>
        <v/>
      </c>
      <c r="E56" s="24" t="str">
        <f>IF(ISERROR(VLOOKUP(C56,#REF!,3,FALSE)),"",VLOOKUP(C56,#REF!,3,FALSE))</f>
        <v/>
      </c>
      <c r="F56" s="25" t="str">
        <f>IF(ISERROR(VLOOKUP(C56,#REF!,6,FALSE)),"",VLOOKUP(C56,#REF!,6,FALSE))</f>
        <v/>
      </c>
      <c r="G56" s="26" t="str">
        <f>IF(ISERROR(VLOOKUP(C56,#REF!,4,FALSE)),"",VLOOKUP(C56,#REF!,4,FALSE))</f>
        <v/>
      </c>
      <c r="H56" s="27" t="str">
        <f>IF(ISERROR(VLOOKUP(C56,#REF!,8,FALSE)),"",VLOOKUP(C56,#REF!,8,FALSE))</f>
        <v/>
      </c>
      <c r="I56" s="28"/>
      <c r="J56" s="29"/>
      <c r="K56" s="30"/>
      <c r="L56" s="31"/>
      <c r="M56" s="5"/>
    </row>
    <row r="57" spans="1:13" ht="29.15" customHeight="1" x14ac:dyDescent="0.3">
      <c r="A57" s="32">
        <v>9</v>
      </c>
      <c r="B57" s="12">
        <v>2</v>
      </c>
      <c r="C57" s="18"/>
      <c r="D57" s="14" t="str">
        <f>IF(ISERROR(VLOOKUP(C57,#REF!,2,FALSE)),"",VLOOKUP(C57,#REF!,2,FALSE))</f>
        <v/>
      </c>
      <c r="E57" s="14" t="str">
        <f>IF(ISERROR(VLOOKUP(C57,#REF!,3,FALSE)),"",VLOOKUP(C57,#REF!,3,FALSE))</f>
        <v/>
      </c>
      <c r="F57" s="4" t="str">
        <f>IF(ISERROR(VLOOKUP(C57,#REF!,6,FALSE)),"",VLOOKUP(C57,#REF!,6,FALSE))</f>
        <v/>
      </c>
      <c r="G57" s="20" t="str">
        <f>IF(ISERROR(VLOOKUP(C57,#REF!,4,FALSE)),"",VLOOKUP(C57,#REF!,4,FALSE))</f>
        <v/>
      </c>
      <c r="H57" s="2" t="str">
        <f>IF(ISERROR(VLOOKUP(C57,#REF!,8,FALSE)),"",VLOOKUP(C57,#REF!,8,FALSE))</f>
        <v/>
      </c>
      <c r="I57" s="55"/>
      <c r="J57" s="9"/>
      <c r="K57" s="3"/>
      <c r="L57" s="33"/>
      <c r="M57" s="5"/>
    </row>
    <row r="58" spans="1:13" ht="29.15" customHeight="1" x14ac:dyDescent="0.3">
      <c r="A58" s="32">
        <v>9</v>
      </c>
      <c r="B58" s="12">
        <v>3</v>
      </c>
      <c r="C58" s="18"/>
      <c r="D58" s="14" t="str">
        <f>IF(ISERROR(VLOOKUP(C58,#REF!,2,FALSE)),"",VLOOKUP(C58,#REF!,2,FALSE))</f>
        <v/>
      </c>
      <c r="E58" s="14" t="str">
        <f>IF(ISERROR(VLOOKUP(C58,#REF!,3,FALSE)),"",VLOOKUP(C58,#REF!,3,FALSE))</f>
        <v/>
      </c>
      <c r="F58" s="4" t="str">
        <f>IF(ISERROR(VLOOKUP(C58,#REF!,6,FALSE)),"",VLOOKUP(C58,#REF!,6,FALSE))</f>
        <v/>
      </c>
      <c r="G58" s="20" t="str">
        <f>IF(ISERROR(VLOOKUP(C58,#REF!,4,FALSE)),"",VLOOKUP(C58,#REF!,4,FALSE))</f>
        <v/>
      </c>
      <c r="H58" s="2" t="str">
        <f>IF(ISERROR(VLOOKUP(C58,#REF!,8,FALSE)),"",VLOOKUP(C58,#REF!,8,FALSE))</f>
        <v/>
      </c>
      <c r="I58" s="55"/>
      <c r="J58" s="9"/>
      <c r="K58" s="3"/>
      <c r="L58" s="33"/>
      <c r="M58" s="5"/>
    </row>
    <row r="59" spans="1:13" ht="29.15" customHeight="1" x14ac:dyDescent="0.3">
      <c r="A59" s="32">
        <v>9</v>
      </c>
      <c r="B59" s="12">
        <v>4</v>
      </c>
      <c r="C59" s="18"/>
      <c r="D59" s="14" t="str">
        <f>IF(ISERROR(VLOOKUP(C59,#REF!,2,FALSE)),"",VLOOKUP(C59,#REF!,2,FALSE))</f>
        <v/>
      </c>
      <c r="E59" s="14" t="str">
        <f>IF(ISERROR(VLOOKUP(C59,#REF!,3,FALSE)),"",VLOOKUP(C59,#REF!,3,FALSE))</f>
        <v/>
      </c>
      <c r="F59" s="4" t="str">
        <f>IF(ISERROR(VLOOKUP(C59,#REF!,6,FALSE)),"",VLOOKUP(C59,#REF!,6,FALSE))</f>
        <v/>
      </c>
      <c r="G59" s="20" t="str">
        <f>IF(ISERROR(VLOOKUP(C59,#REF!,4,FALSE)),"",VLOOKUP(C59,#REF!,4,FALSE))</f>
        <v/>
      </c>
      <c r="H59" s="2" t="str">
        <f>IF(ISERROR(VLOOKUP(C59,#REF!,8,FALSE)),"",VLOOKUP(C59,#REF!,8,FALSE))</f>
        <v/>
      </c>
      <c r="I59" s="55"/>
      <c r="J59" s="9"/>
      <c r="K59" s="3"/>
      <c r="L59" s="33"/>
      <c r="M59" s="5"/>
    </row>
    <row r="60" spans="1:13" ht="29.15" customHeight="1" x14ac:dyDescent="0.3">
      <c r="A60" s="32">
        <v>9</v>
      </c>
      <c r="B60" s="12">
        <v>5</v>
      </c>
      <c r="C60" s="18"/>
      <c r="D60" s="14" t="str">
        <f>IF(ISERROR(VLOOKUP(C60,#REF!,2,FALSE)),"",VLOOKUP(C60,#REF!,2,FALSE))</f>
        <v/>
      </c>
      <c r="E60" s="14" t="str">
        <f>IF(ISERROR(VLOOKUP(C60,#REF!,3,FALSE)),"",VLOOKUP(C60,#REF!,3,FALSE))</f>
        <v/>
      </c>
      <c r="F60" s="4" t="str">
        <f>IF(ISERROR(VLOOKUP(C60,#REF!,6,FALSE)),"",VLOOKUP(C60,#REF!,6,FALSE))</f>
        <v/>
      </c>
      <c r="G60" s="20" t="str">
        <f>IF(ISERROR(VLOOKUP(C60,#REF!,4,FALSE)),"",VLOOKUP(C60,#REF!,4,FALSE))</f>
        <v/>
      </c>
      <c r="H60" s="2" t="str">
        <f>IF(ISERROR(VLOOKUP(C60,#REF!,8,FALSE)),"",VLOOKUP(C60,#REF!,8,FALSE))</f>
        <v/>
      </c>
      <c r="I60" s="55"/>
      <c r="J60" s="9"/>
      <c r="K60" s="3"/>
      <c r="L60" s="33"/>
      <c r="M60" s="5"/>
    </row>
    <row r="61" spans="1:13" ht="29.15" customHeight="1" thickBot="1" x14ac:dyDescent="0.35">
      <c r="A61" s="34">
        <v>9</v>
      </c>
      <c r="B61" s="35">
        <v>6</v>
      </c>
      <c r="C61" s="36"/>
      <c r="D61" s="37" t="str">
        <f>IF(ISERROR(VLOOKUP(C61,#REF!,2,FALSE)),"",VLOOKUP(C61,#REF!,2,FALSE))</f>
        <v/>
      </c>
      <c r="E61" s="37" t="str">
        <f>IF(ISERROR(VLOOKUP(C61,#REF!,3,FALSE)),"",VLOOKUP(C61,#REF!,3,FALSE))</f>
        <v/>
      </c>
      <c r="F61" s="38" t="str">
        <f>IF(ISERROR(VLOOKUP(C61,#REF!,6,FALSE)),"",VLOOKUP(C61,#REF!,6,FALSE))</f>
        <v/>
      </c>
      <c r="G61" s="39" t="str">
        <f>IF(ISERROR(VLOOKUP(C61,#REF!,4,FALSE)),"",VLOOKUP(C61,#REF!,4,FALSE))</f>
        <v/>
      </c>
      <c r="H61" s="40" t="str">
        <f>IF(ISERROR(VLOOKUP(C61,#REF!,8,FALSE)),"",VLOOKUP(C61,#REF!,8,FALSE))</f>
        <v/>
      </c>
      <c r="I61" s="41"/>
      <c r="J61" s="42"/>
      <c r="K61" s="43"/>
      <c r="L61" s="44"/>
      <c r="M61" s="5"/>
    </row>
    <row r="62" spans="1:13" ht="29.15" customHeight="1" x14ac:dyDescent="0.3">
      <c r="A62" s="10">
        <v>10</v>
      </c>
      <c r="B62" s="12">
        <v>1</v>
      </c>
      <c r="C62" s="18"/>
      <c r="D62" s="54" t="str">
        <f>IF(ISERROR(VLOOKUP(C62,#REF!,2,FALSE)),"",VLOOKUP(C62,#REF!,2,FALSE))</f>
        <v/>
      </c>
      <c r="E62" s="54" t="str">
        <f>IF(ISERROR(VLOOKUP(C62,#REF!,3,FALSE)),"",VLOOKUP(C62,#REF!,3,FALSE))</f>
        <v/>
      </c>
      <c r="F62" s="11" t="str">
        <f>IF(ISERROR(VLOOKUP(C62,#REF!,6,FALSE)),"",VLOOKUP(C62,#REF!,6,FALSE))</f>
        <v/>
      </c>
      <c r="G62" s="19" t="str">
        <f>IF(ISERROR(VLOOKUP(C62,#REF!,4,FALSE)),"",VLOOKUP(C62,#REF!,4,FALSE))</f>
        <v/>
      </c>
      <c r="H62" s="11" t="str">
        <f>IF(ISERROR(VLOOKUP(C62,#REF!,8,FALSE)),"",VLOOKUP(C62,#REF!,8,FALSE))</f>
        <v/>
      </c>
      <c r="I62" s="5"/>
      <c r="J62" s="9"/>
      <c r="K62" s="5"/>
      <c r="L62" s="5"/>
      <c r="M62" s="5"/>
    </row>
    <row r="63" spans="1:13" ht="29.15" customHeight="1" x14ac:dyDescent="0.3">
      <c r="A63" s="10">
        <v>10</v>
      </c>
      <c r="B63" s="12">
        <v>2</v>
      </c>
      <c r="C63" s="18"/>
      <c r="D63" s="54" t="str">
        <f>IF(ISERROR(VLOOKUP(C63,#REF!,2,FALSE)),"",VLOOKUP(C63,#REF!,2,FALSE))</f>
        <v/>
      </c>
      <c r="E63" s="54" t="str">
        <f>IF(ISERROR(VLOOKUP(C63,#REF!,3,FALSE)),"",VLOOKUP(C63,#REF!,3,FALSE))</f>
        <v/>
      </c>
      <c r="F63" s="11" t="str">
        <f>IF(ISERROR(VLOOKUP(C63,#REF!,6,FALSE)),"",VLOOKUP(C63,#REF!,6,FALSE))</f>
        <v/>
      </c>
      <c r="G63" s="19" t="str">
        <f>IF(ISERROR(VLOOKUP(C63,#REF!,4,FALSE)),"",VLOOKUP(C63,#REF!,4,FALSE))</f>
        <v/>
      </c>
      <c r="H63" s="11" t="str">
        <f>IF(ISERROR(VLOOKUP(C63,#REF!,8,FALSE)),"",VLOOKUP(C63,#REF!,8,FALSE))</f>
        <v/>
      </c>
      <c r="I63" s="5"/>
      <c r="J63" s="9"/>
      <c r="K63" s="5"/>
      <c r="L63" s="5"/>
      <c r="M63" s="5"/>
    </row>
    <row r="64" spans="1:13" ht="29.15" customHeight="1" x14ac:dyDescent="0.3">
      <c r="A64" s="10">
        <v>10</v>
      </c>
      <c r="B64" s="12">
        <v>3</v>
      </c>
      <c r="C64" s="18"/>
      <c r="D64" s="54" t="str">
        <f>IF(ISERROR(VLOOKUP(C64,#REF!,2,FALSE)),"",VLOOKUP(C64,#REF!,2,FALSE))</f>
        <v/>
      </c>
      <c r="E64" s="54" t="str">
        <f>IF(ISERROR(VLOOKUP(C64,#REF!,3,FALSE)),"",VLOOKUP(C64,#REF!,3,FALSE))</f>
        <v/>
      </c>
      <c r="F64" s="11" t="str">
        <f>IF(ISERROR(VLOOKUP(C64,#REF!,6,FALSE)),"",VLOOKUP(C64,#REF!,6,FALSE))</f>
        <v/>
      </c>
      <c r="G64" s="19" t="str">
        <f>IF(ISERROR(VLOOKUP(C64,#REF!,4,FALSE)),"",VLOOKUP(C64,#REF!,4,FALSE))</f>
        <v/>
      </c>
      <c r="H64" s="11" t="str">
        <f>IF(ISERROR(VLOOKUP(C64,#REF!,8,FALSE)),"",VLOOKUP(C64,#REF!,8,FALSE))</f>
        <v/>
      </c>
      <c r="I64" s="5"/>
      <c r="J64" s="9"/>
      <c r="K64" s="5"/>
      <c r="L64" s="5"/>
      <c r="M64" s="5"/>
    </row>
    <row r="65" spans="1:13" ht="29.15" customHeight="1" x14ac:dyDescent="0.3">
      <c r="A65" s="10">
        <v>10</v>
      </c>
      <c r="B65" s="12">
        <v>4</v>
      </c>
      <c r="C65" s="18"/>
      <c r="D65" s="54" t="str">
        <f>IF(ISERROR(VLOOKUP(C65,#REF!,2,FALSE)),"",VLOOKUP(C65,#REF!,2,FALSE))</f>
        <v/>
      </c>
      <c r="E65" s="54" t="str">
        <f>IF(ISERROR(VLOOKUP(C65,#REF!,3,FALSE)),"",VLOOKUP(C65,#REF!,3,FALSE))</f>
        <v/>
      </c>
      <c r="F65" s="11" t="str">
        <f>IF(ISERROR(VLOOKUP(C65,#REF!,6,FALSE)),"",VLOOKUP(C65,#REF!,6,FALSE))</f>
        <v/>
      </c>
      <c r="G65" s="19" t="str">
        <f>IF(ISERROR(VLOOKUP(C65,#REF!,4,FALSE)),"",VLOOKUP(C65,#REF!,4,FALSE))</f>
        <v/>
      </c>
      <c r="H65" s="11" t="str">
        <f>IF(ISERROR(VLOOKUP(C65,#REF!,8,FALSE)),"",VLOOKUP(C65,#REF!,8,FALSE))</f>
        <v/>
      </c>
      <c r="I65" s="5"/>
      <c r="J65" s="9"/>
      <c r="K65" s="5"/>
      <c r="L65" s="5"/>
      <c r="M65" s="5"/>
    </row>
    <row r="66" spans="1:13" ht="29.15" customHeight="1" x14ac:dyDescent="0.3">
      <c r="A66" s="10">
        <v>10</v>
      </c>
      <c r="B66" s="12">
        <v>5</v>
      </c>
      <c r="C66" s="18"/>
      <c r="D66" s="54" t="str">
        <f>IF(ISERROR(VLOOKUP(C66,#REF!,2,FALSE)),"",VLOOKUP(C66,#REF!,2,FALSE))</f>
        <v/>
      </c>
      <c r="E66" s="54" t="str">
        <f>IF(ISERROR(VLOOKUP(C66,#REF!,3,FALSE)),"",VLOOKUP(C66,#REF!,3,FALSE))</f>
        <v/>
      </c>
      <c r="F66" s="11" t="str">
        <f>IF(ISERROR(VLOOKUP(C66,#REF!,6,FALSE)),"",VLOOKUP(C66,#REF!,6,FALSE))</f>
        <v/>
      </c>
      <c r="G66" s="19" t="str">
        <f>IF(ISERROR(VLOOKUP(C66,#REF!,4,FALSE)),"",VLOOKUP(C66,#REF!,4,FALSE))</f>
        <v/>
      </c>
      <c r="H66" s="11" t="str">
        <f>IF(ISERROR(VLOOKUP(C66,#REF!,8,FALSE)),"",VLOOKUP(C66,#REF!,8,FALSE))</f>
        <v/>
      </c>
      <c r="I66" s="5"/>
      <c r="J66" s="9"/>
      <c r="K66" s="5"/>
      <c r="L66" s="5"/>
      <c r="M66" s="5"/>
    </row>
    <row r="67" spans="1:13" ht="29.15" customHeight="1" x14ac:dyDescent="0.3">
      <c r="A67" s="10">
        <v>10</v>
      </c>
      <c r="B67" s="12">
        <v>6</v>
      </c>
      <c r="C67" s="18"/>
      <c r="D67" s="54" t="str">
        <f>IF(ISERROR(VLOOKUP(C67,#REF!,2,FALSE)),"",VLOOKUP(C67,#REF!,2,FALSE))</f>
        <v/>
      </c>
      <c r="E67" s="54" t="str">
        <f>IF(ISERROR(VLOOKUP(C67,#REF!,3,FALSE)),"",VLOOKUP(C67,#REF!,3,FALSE))</f>
        <v/>
      </c>
      <c r="F67" s="11" t="str">
        <f>IF(ISERROR(VLOOKUP(C67,#REF!,6,FALSE)),"",VLOOKUP(C67,#REF!,6,FALSE))</f>
        <v/>
      </c>
      <c r="G67" s="19" t="str">
        <f>IF(ISERROR(VLOOKUP(C67,#REF!,4,FALSE)),"",VLOOKUP(C67,#REF!,4,FALSE))</f>
        <v/>
      </c>
      <c r="H67" s="11" t="str">
        <f>IF(ISERROR(VLOOKUP(C67,#REF!,8,FALSE)),"",VLOOKUP(C67,#REF!,8,FALSE))</f>
        <v/>
      </c>
      <c r="I67" s="5"/>
      <c r="J67" s="9"/>
      <c r="K67" s="5"/>
      <c r="L67" s="5"/>
      <c r="M67" s="5"/>
    </row>
    <row r="68" spans="1:13" ht="29.15" customHeight="1" x14ac:dyDescent="0.3">
      <c r="A68" s="10">
        <v>11</v>
      </c>
      <c r="B68" s="12">
        <v>1</v>
      </c>
      <c r="C68" s="18"/>
      <c r="D68" s="54" t="str">
        <f>IF(ISERROR(VLOOKUP(C68,#REF!,2,FALSE)),"",VLOOKUP(C68,#REF!,2,FALSE))</f>
        <v/>
      </c>
      <c r="E68" s="54" t="str">
        <f>IF(ISERROR(VLOOKUP(C68,#REF!,3,FALSE)),"",VLOOKUP(C68,#REF!,3,FALSE))</f>
        <v/>
      </c>
      <c r="F68" s="11" t="str">
        <f>IF(ISERROR(VLOOKUP(C68,#REF!,6,FALSE)),"",VLOOKUP(C68,#REF!,6,FALSE))</f>
        <v/>
      </c>
      <c r="G68" s="19" t="str">
        <f>IF(ISERROR(VLOOKUP(C68,#REF!,4,FALSE)),"",VLOOKUP(C68,#REF!,4,FALSE))</f>
        <v/>
      </c>
      <c r="H68" s="11" t="str">
        <f>IF(ISERROR(VLOOKUP(C68,#REF!,8,FALSE)),"",VLOOKUP(C68,#REF!,8,FALSE))</f>
        <v/>
      </c>
      <c r="I68" s="5"/>
      <c r="J68" s="9"/>
      <c r="K68" s="5"/>
      <c r="L68" s="5"/>
      <c r="M68" s="5"/>
    </row>
    <row r="69" spans="1:13" ht="29.15" customHeight="1" x14ac:dyDescent="0.3">
      <c r="A69" s="10">
        <v>11</v>
      </c>
      <c r="B69" s="12">
        <v>2</v>
      </c>
      <c r="C69" s="18"/>
      <c r="D69" s="54" t="str">
        <f>IF(ISERROR(VLOOKUP(C69,#REF!,2,FALSE)),"",VLOOKUP(C69,#REF!,2,FALSE))</f>
        <v/>
      </c>
      <c r="E69" s="54" t="str">
        <f>IF(ISERROR(VLOOKUP(C69,#REF!,3,FALSE)),"",VLOOKUP(C69,#REF!,3,FALSE))</f>
        <v/>
      </c>
      <c r="F69" s="11" t="str">
        <f>IF(ISERROR(VLOOKUP(C69,#REF!,6,FALSE)),"",VLOOKUP(C69,#REF!,6,FALSE))</f>
        <v/>
      </c>
      <c r="G69" s="19" t="str">
        <f>IF(ISERROR(VLOOKUP(C69,#REF!,4,FALSE)),"",VLOOKUP(C69,#REF!,4,FALSE))</f>
        <v/>
      </c>
      <c r="H69" s="11" t="str">
        <f>IF(ISERROR(VLOOKUP(C69,#REF!,8,FALSE)),"",VLOOKUP(C69,#REF!,8,FALSE))</f>
        <v/>
      </c>
      <c r="I69" s="5"/>
      <c r="J69" s="9"/>
      <c r="K69" s="5"/>
      <c r="L69" s="5"/>
      <c r="M69" s="5"/>
    </row>
    <row r="70" spans="1:13" ht="24.9" customHeight="1" x14ac:dyDescent="0.3">
      <c r="A70" s="10">
        <v>11</v>
      </c>
      <c r="B70" s="12">
        <v>3</v>
      </c>
      <c r="C70" s="18"/>
      <c r="D70" s="54" t="str">
        <f>IF(ISERROR(VLOOKUP(C70,#REF!,2,FALSE)),"",VLOOKUP(C70,#REF!,2,FALSE))</f>
        <v/>
      </c>
      <c r="E70" s="54" t="str">
        <f>IF(ISERROR(VLOOKUP(C70,#REF!,3,FALSE)),"",VLOOKUP(C70,#REF!,3,FALSE))</f>
        <v/>
      </c>
      <c r="F70" s="11" t="str">
        <f>IF(ISERROR(VLOOKUP(C70,#REF!,6,FALSE)),"",VLOOKUP(C70,#REF!,6,FALSE))</f>
        <v/>
      </c>
      <c r="G70" s="19" t="str">
        <f>IF(ISERROR(VLOOKUP(C70,#REF!,4,FALSE)),"",VLOOKUP(C70,#REF!,4,FALSE))</f>
        <v/>
      </c>
      <c r="H70" s="11" t="str">
        <f>IF(ISERROR(VLOOKUP(C70,#REF!,8,FALSE)),"",VLOOKUP(C70,#REF!,8,FALSE))</f>
        <v/>
      </c>
      <c r="I70" s="5"/>
      <c r="J70" s="9"/>
      <c r="K70" s="5"/>
      <c r="L70" s="5"/>
      <c r="M70" s="5"/>
    </row>
    <row r="71" spans="1:13" ht="24.9" customHeight="1" x14ac:dyDescent="0.3">
      <c r="A71" s="10">
        <v>11</v>
      </c>
      <c r="B71" s="12">
        <v>4</v>
      </c>
      <c r="C71" s="18"/>
      <c r="D71" s="54" t="str">
        <f>IF(ISERROR(VLOOKUP(C71,#REF!,2,FALSE)),"",VLOOKUP(C71,#REF!,2,FALSE))</f>
        <v/>
      </c>
      <c r="E71" s="54" t="str">
        <f>IF(ISERROR(VLOOKUP(C71,#REF!,3,FALSE)),"",VLOOKUP(C71,#REF!,3,FALSE))</f>
        <v/>
      </c>
      <c r="F71" s="11" t="str">
        <f>IF(ISERROR(VLOOKUP(C71,#REF!,6,FALSE)),"",VLOOKUP(C71,#REF!,6,FALSE))</f>
        <v/>
      </c>
      <c r="G71" s="19" t="str">
        <f>IF(ISERROR(VLOOKUP(C71,#REF!,4,FALSE)),"",VLOOKUP(C71,#REF!,4,FALSE))</f>
        <v/>
      </c>
      <c r="H71" s="11" t="str">
        <f>IF(ISERROR(VLOOKUP(C71,#REF!,8,FALSE)),"",VLOOKUP(C71,#REF!,8,FALSE))</f>
        <v/>
      </c>
      <c r="I71" s="5"/>
      <c r="J71" s="9"/>
      <c r="K71" s="5"/>
      <c r="L71" s="5"/>
      <c r="M71" s="5"/>
    </row>
    <row r="72" spans="1:13" ht="29.15" customHeight="1" x14ac:dyDescent="0.3">
      <c r="A72" s="10">
        <v>11</v>
      </c>
      <c r="B72" s="12">
        <v>5</v>
      </c>
      <c r="C72" s="18"/>
      <c r="D72" s="54" t="str">
        <f>IF(ISERROR(VLOOKUP(C72,#REF!,2,FALSE)),"",VLOOKUP(C72,#REF!,2,FALSE))</f>
        <v/>
      </c>
      <c r="E72" s="54" t="str">
        <f>IF(ISERROR(VLOOKUP(C72,#REF!,3,FALSE)),"",VLOOKUP(C72,#REF!,3,FALSE))</f>
        <v/>
      </c>
      <c r="F72" s="11" t="str">
        <f>IF(ISERROR(VLOOKUP(C72,#REF!,6,FALSE)),"",VLOOKUP(C72,#REF!,6,FALSE))</f>
        <v/>
      </c>
      <c r="G72" s="19" t="str">
        <f>IF(ISERROR(VLOOKUP(C72,#REF!,4,FALSE)),"",VLOOKUP(C72,#REF!,4,FALSE))</f>
        <v/>
      </c>
      <c r="H72" s="11" t="str">
        <f>IF(ISERROR(VLOOKUP(C72,#REF!,8,FALSE)),"",VLOOKUP(C72,#REF!,8,FALSE))</f>
        <v/>
      </c>
      <c r="I72" s="5"/>
      <c r="J72" s="9"/>
      <c r="K72" s="5"/>
      <c r="L72" s="5"/>
    </row>
    <row r="73" spans="1:13" ht="29.15" customHeight="1" x14ac:dyDescent="0.3">
      <c r="A73" s="10">
        <v>11</v>
      </c>
      <c r="B73" s="12">
        <v>6</v>
      </c>
      <c r="C73" s="18"/>
      <c r="D73" s="54" t="str">
        <f>IF(ISERROR(VLOOKUP(C73,#REF!,2,FALSE)),"",VLOOKUP(C73,#REF!,2,FALSE))</f>
        <v/>
      </c>
      <c r="E73" s="54" t="str">
        <f>IF(ISERROR(VLOOKUP(C73,#REF!,3,FALSE)),"",VLOOKUP(C73,#REF!,3,FALSE))</f>
        <v/>
      </c>
      <c r="F73" s="11" t="str">
        <f>IF(ISERROR(VLOOKUP(C73,#REF!,6,FALSE)),"",VLOOKUP(C73,#REF!,6,FALSE))</f>
        <v/>
      </c>
      <c r="G73" s="19" t="str">
        <f>IF(ISERROR(VLOOKUP(C73,#REF!,4,FALSE)),"",VLOOKUP(C73,#REF!,4,FALSE))</f>
        <v/>
      </c>
      <c r="H73" s="11" t="str">
        <f>IF(ISERROR(VLOOKUP(C73,#REF!,8,FALSE)),"",VLOOKUP(C73,#REF!,8,FALSE))</f>
        <v/>
      </c>
      <c r="I73" s="5"/>
      <c r="J73" s="9"/>
      <c r="K73" s="5"/>
      <c r="L73" s="5"/>
    </row>
    <row r="74" spans="1:13" ht="29.15" customHeight="1" x14ac:dyDescent="0.3">
      <c r="A74" s="10">
        <v>12</v>
      </c>
      <c r="B74" s="12">
        <v>1</v>
      </c>
      <c r="C74" s="18"/>
      <c r="D74" s="54" t="str">
        <f>IF(ISERROR(VLOOKUP(C74,#REF!,2,FALSE)),"",VLOOKUP(C74,#REF!,2,FALSE))</f>
        <v/>
      </c>
      <c r="E74" s="54" t="str">
        <f>IF(ISERROR(VLOOKUP(C74,#REF!,3,FALSE)),"",VLOOKUP(C74,#REF!,3,FALSE))</f>
        <v/>
      </c>
      <c r="F74" s="11" t="str">
        <f>IF(ISERROR(VLOOKUP(C74,#REF!,6,FALSE)),"",VLOOKUP(C74,#REF!,6,FALSE))</f>
        <v/>
      </c>
      <c r="G74" s="19" t="str">
        <f>IF(ISERROR(VLOOKUP(C74,#REF!,4,FALSE)),"",VLOOKUP(C74,#REF!,4,FALSE))</f>
        <v/>
      </c>
      <c r="H74" s="11" t="str">
        <f>IF(ISERROR(VLOOKUP(C74,#REF!,8,FALSE)),"",VLOOKUP(C74,#REF!,8,FALSE))</f>
        <v/>
      </c>
      <c r="I74" s="5"/>
      <c r="J74" s="9"/>
      <c r="K74" s="5"/>
      <c r="L74" s="5"/>
    </row>
    <row r="75" spans="1:13" ht="29.15" customHeight="1" x14ac:dyDescent="0.3">
      <c r="A75" s="10">
        <v>12</v>
      </c>
      <c r="B75" s="12">
        <v>2</v>
      </c>
      <c r="C75" s="18"/>
      <c r="D75" s="54" t="str">
        <f>IF(ISERROR(VLOOKUP(C75,#REF!,2,FALSE)),"",VLOOKUP(C75,#REF!,2,FALSE))</f>
        <v/>
      </c>
      <c r="E75" s="54" t="str">
        <f>IF(ISERROR(VLOOKUP(C75,#REF!,3,FALSE)),"",VLOOKUP(C75,#REF!,3,FALSE))</f>
        <v/>
      </c>
      <c r="F75" s="11" t="str">
        <f>IF(ISERROR(VLOOKUP(C75,#REF!,6,FALSE)),"",VLOOKUP(C75,#REF!,6,FALSE))</f>
        <v/>
      </c>
      <c r="G75" s="19" t="str">
        <f>IF(ISERROR(VLOOKUP(C75,#REF!,4,FALSE)),"",VLOOKUP(C75,#REF!,4,FALSE))</f>
        <v/>
      </c>
      <c r="H75" s="11" t="str">
        <f>IF(ISERROR(VLOOKUP(C75,#REF!,8,FALSE)),"",VLOOKUP(C75,#REF!,8,FALSE))</f>
        <v/>
      </c>
      <c r="I75" s="5"/>
      <c r="J75" s="9"/>
      <c r="K75" s="5"/>
      <c r="L75" s="5"/>
    </row>
    <row r="76" spans="1:13" ht="29.15" customHeight="1" x14ac:dyDescent="0.3">
      <c r="A76" s="10">
        <v>12</v>
      </c>
      <c r="B76" s="12">
        <v>3</v>
      </c>
      <c r="C76" s="18"/>
      <c r="D76" s="54" t="str">
        <f>IF(ISERROR(VLOOKUP(C76,#REF!,2,FALSE)),"",VLOOKUP(C76,#REF!,2,FALSE))</f>
        <v/>
      </c>
      <c r="E76" s="54" t="str">
        <f>IF(ISERROR(VLOOKUP(C76,#REF!,3,FALSE)),"",VLOOKUP(C76,#REF!,3,FALSE))</f>
        <v/>
      </c>
      <c r="F76" s="11" t="str">
        <f>IF(ISERROR(VLOOKUP(C76,#REF!,6,FALSE)),"",VLOOKUP(C76,#REF!,6,FALSE))</f>
        <v/>
      </c>
      <c r="G76" s="19" t="str">
        <f>IF(ISERROR(VLOOKUP(C76,#REF!,4,FALSE)),"",VLOOKUP(C76,#REF!,4,FALSE))</f>
        <v/>
      </c>
      <c r="H76" s="11" t="str">
        <f>IF(ISERROR(VLOOKUP(C76,#REF!,8,FALSE)),"",VLOOKUP(C76,#REF!,8,FALSE))</f>
        <v/>
      </c>
      <c r="I76" s="5"/>
      <c r="J76" s="9"/>
      <c r="K76" s="5"/>
      <c r="L76" s="5"/>
    </row>
    <row r="77" spans="1:13" ht="29.15" customHeight="1" x14ac:dyDescent="0.3">
      <c r="A77" s="10">
        <v>12</v>
      </c>
      <c r="B77" s="12">
        <v>4</v>
      </c>
      <c r="C77" s="18"/>
      <c r="D77" s="54" t="str">
        <f>IF(ISERROR(VLOOKUP(C77,#REF!,2,FALSE)),"",VLOOKUP(C77,#REF!,2,FALSE))</f>
        <v/>
      </c>
      <c r="E77" s="54" t="str">
        <f>IF(ISERROR(VLOOKUP(C77,#REF!,3,FALSE)),"",VLOOKUP(C77,#REF!,3,FALSE))</f>
        <v/>
      </c>
      <c r="F77" s="11" t="str">
        <f>IF(ISERROR(VLOOKUP(C77,#REF!,6,FALSE)),"",VLOOKUP(C77,#REF!,6,FALSE))</f>
        <v/>
      </c>
      <c r="G77" s="19" t="str">
        <f>IF(ISERROR(VLOOKUP(C77,#REF!,4,FALSE)),"",VLOOKUP(C77,#REF!,4,FALSE))</f>
        <v/>
      </c>
      <c r="H77" s="11" t="str">
        <f>IF(ISERROR(VLOOKUP(C77,#REF!,8,FALSE)),"",VLOOKUP(C77,#REF!,8,FALSE))</f>
        <v/>
      </c>
      <c r="I77" s="5"/>
      <c r="J77" s="9"/>
      <c r="K77" s="5"/>
      <c r="L77" s="5"/>
    </row>
    <row r="78" spans="1:13" ht="29.15" customHeight="1" x14ac:dyDescent="0.3">
      <c r="A78" s="10">
        <v>12</v>
      </c>
      <c r="B78" s="12">
        <v>5</v>
      </c>
      <c r="C78" s="18"/>
      <c r="D78" s="54" t="str">
        <f>IF(ISERROR(VLOOKUP(C78,#REF!,2,FALSE)),"",VLOOKUP(C78,#REF!,2,FALSE))</f>
        <v/>
      </c>
      <c r="E78" s="54" t="str">
        <f>IF(ISERROR(VLOOKUP(C78,#REF!,3,FALSE)),"",VLOOKUP(C78,#REF!,3,FALSE))</f>
        <v/>
      </c>
      <c r="F78" s="11" t="str">
        <f>IF(ISERROR(VLOOKUP(C78,#REF!,6,FALSE)),"",VLOOKUP(C78,#REF!,6,FALSE))</f>
        <v/>
      </c>
      <c r="G78" s="19" t="str">
        <f>IF(ISERROR(VLOOKUP(C78,#REF!,4,FALSE)),"",VLOOKUP(C78,#REF!,4,FALSE))</f>
        <v/>
      </c>
      <c r="H78" s="11" t="str">
        <f>IF(ISERROR(VLOOKUP(C78,#REF!,8,FALSE)),"",VLOOKUP(C78,#REF!,8,FALSE))</f>
        <v/>
      </c>
      <c r="I78" s="5"/>
      <c r="J78" s="9"/>
      <c r="K78" s="5"/>
      <c r="L78" s="5"/>
    </row>
    <row r="79" spans="1:13" ht="29.15" customHeight="1" x14ac:dyDescent="0.3">
      <c r="A79" s="10">
        <v>12</v>
      </c>
      <c r="B79" s="12">
        <v>6</v>
      </c>
      <c r="C79" s="18"/>
      <c r="D79" s="54" t="str">
        <f>IF(ISERROR(VLOOKUP(C79,#REF!,2,FALSE)),"",VLOOKUP(C79,#REF!,2,FALSE))</f>
        <v/>
      </c>
      <c r="E79" s="54" t="str">
        <f>IF(ISERROR(VLOOKUP(C79,#REF!,3,FALSE)),"",VLOOKUP(C79,#REF!,3,FALSE))</f>
        <v/>
      </c>
      <c r="F79" s="11" t="str">
        <f>IF(ISERROR(VLOOKUP(C79,#REF!,6,FALSE)),"",VLOOKUP(C79,#REF!,6,FALSE))</f>
        <v/>
      </c>
      <c r="G79" s="19" t="str">
        <f>IF(ISERROR(VLOOKUP(C79,#REF!,4,FALSE)),"",VLOOKUP(C79,#REF!,4,FALSE))</f>
        <v/>
      </c>
      <c r="H79" s="11" t="str">
        <f>IF(ISERROR(VLOOKUP(C79,#REF!,8,FALSE)),"",VLOOKUP(C79,#REF!,8,FALSE))</f>
        <v/>
      </c>
      <c r="I79" s="5"/>
      <c r="J79" s="9"/>
      <c r="K79" s="5"/>
      <c r="L79" s="5"/>
    </row>
    <row r="80" spans="1:13" ht="29.15" customHeight="1" x14ac:dyDescent="0.3">
      <c r="A80" s="10"/>
      <c r="B80" s="12">
        <v>1</v>
      </c>
      <c r="C80" s="8"/>
      <c r="D80" s="19" t="str">
        <f>IF(ISERROR(VLOOKUP(C80,#REF!,2,FALSE)),"",VLOOKUP(C80,#REF!,2,FALSE))</f>
        <v/>
      </c>
      <c r="E80" s="19" t="str">
        <f>IF(ISERROR(VLOOKUP(C80,#REF!,3,FALSE)),"",VLOOKUP(C80,#REF!,3,FALSE))</f>
        <v/>
      </c>
      <c r="F80" s="11" t="str">
        <f>IF(ISERROR(VLOOKUP(C80,#REF!,6,FALSE)),"",VLOOKUP(C80,#REF!,6,FALSE))</f>
        <v/>
      </c>
      <c r="G80" s="11" t="str">
        <f>IF(ISERROR(VLOOKUP(C80,#REF!,4,FALSE)),"",VLOOKUP(C80,#REF!,4,FALSE))</f>
        <v/>
      </c>
      <c r="H80" s="11" t="str">
        <f>IF(ISERROR(VLOOKUP(C80,#REF!,8,FALSE)),"",VLOOKUP(C80,#REF!,8,FALSE))</f>
        <v/>
      </c>
      <c r="I80" s="5"/>
      <c r="J80" s="9"/>
      <c r="K80" s="5"/>
      <c r="L80" s="5"/>
    </row>
    <row r="81" spans="1:12" ht="29.15" customHeight="1" x14ac:dyDescent="0.3">
      <c r="A81" s="10"/>
      <c r="B81" s="12">
        <v>2</v>
      </c>
      <c r="C81" s="8"/>
      <c r="D81" s="19" t="str">
        <f>IF(ISERROR(VLOOKUP(C81,#REF!,2,FALSE)),"",VLOOKUP(C81,#REF!,2,FALSE))</f>
        <v/>
      </c>
      <c r="E81" s="19" t="str">
        <f>IF(ISERROR(VLOOKUP(C81,#REF!,3,FALSE)),"",VLOOKUP(C81,#REF!,3,FALSE))</f>
        <v/>
      </c>
      <c r="F81" s="11" t="str">
        <f>IF(ISERROR(VLOOKUP(C81,#REF!,6,FALSE)),"",VLOOKUP(C81,#REF!,6,FALSE))</f>
        <v/>
      </c>
      <c r="G81" s="11" t="str">
        <f>IF(ISERROR(VLOOKUP(C81,#REF!,4,FALSE)),"",VLOOKUP(C81,#REF!,4,FALSE))</f>
        <v/>
      </c>
      <c r="H81" s="11" t="str">
        <f>IF(ISERROR(VLOOKUP(C81,#REF!,8,FALSE)),"",VLOOKUP(C81,#REF!,8,FALSE))</f>
        <v/>
      </c>
      <c r="I81" s="5"/>
      <c r="J81" s="9"/>
      <c r="K81" s="5"/>
      <c r="L81" s="5"/>
    </row>
    <row r="82" spans="1:12" ht="29.15" customHeight="1" x14ac:dyDescent="0.3">
      <c r="A82" s="10"/>
      <c r="B82" s="12">
        <v>3</v>
      </c>
      <c r="C82" s="8"/>
      <c r="D82" s="19" t="str">
        <f>IF(ISERROR(VLOOKUP(C82,#REF!,2,FALSE)),"",VLOOKUP(C82,#REF!,2,FALSE))</f>
        <v/>
      </c>
      <c r="E82" s="19" t="str">
        <f>IF(ISERROR(VLOOKUP(C82,#REF!,3,FALSE)),"",VLOOKUP(C82,#REF!,3,FALSE))</f>
        <v/>
      </c>
      <c r="F82" s="11" t="str">
        <f>IF(ISERROR(VLOOKUP(C82,#REF!,6,FALSE)),"",VLOOKUP(C82,#REF!,6,FALSE))</f>
        <v/>
      </c>
      <c r="G82" s="11" t="str">
        <f>IF(ISERROR(VLOOKUP(C82,#REF!,4,FALSE)),"",VLOOKUP(C82,#REF!,4,FALSE))</f>
        <v/>
      </c>
      <c r="H82" s="11" t="str">
        <f>IF(ISERROR(VLOOKUP(C82,#REF!,8,FALSE)),"",VLOOKUP(C82,#REF!,8,FALSE))</f>
        <v/>
      </c>
      <c r="I82" s="5"/>
      <c r="J82" s="9"/>
      <c r="K82" s="5"/>
      <c r="L82" s="5"/>
    </row>
    <row r="83" spans="1:12" ht="29.15" customHeight="1" x14ac:dyDescent="0.3">
      <c r="A83" s="10"/>
      <c r="B83" s="12">
        <v>4</v>
      </c>
      <c r="C83" s="8"/>
      <c r="D83" s="11" t="str">
        <f>IF(ISERROR(VLOOKUP(C83,#REF!,2,FALSE)),"",VLOOKUP(C83,#REF!,2,FALSE))</f>
        <v/>
      </c>
      <c r="E83" s="11" t="str">
        <f>IF(ISERROR(VLOOKUP(C83,#REF!,3,FALSE)),"",VLOOKUP(C83,#REF!,3,FALSE))</f>
        <v/>
      </c>
      <c r="F83" s="11" t="str">
        <f>IF(ISERROR(VLOOKUP(C83,#REF!,6,FALSE)),"",VLOOKUP(C83,#REF!,6,FALSE))</f>
        <v/>
      </c>
      <c r="G83" s="11" t="str">
        <f>IF(ISERROR(VLOOKUP(C83,#REF!,4,FALSE)),"",VLOOKUP(C83,#REF!,4,FALSE))</f>
        <v/>
      </c>
      <c r="H83" s="11" t="str">
        <f>IF(ISERROR(VLOOKUP(C83,#REF!,8,FALSE)),"",VLOOKUP(C83,#REF!,8,FALSE))</f>
        <v/>
      </c>
      <c r="I83" s="5"/>
      <c r="J83" s="9"/>
      <c r="K83" s="5"/>
      <c r="L83" s="5"/>
    </row>
    <row r="84" spans="1:12" ht="29.15" customHeight="1" x14ac:dyDescent="0.3">
      <c r="A84" s="10"/>
      <c r="B84" s="12">
        <v>5</v>
      </c>
      <c r="C84" s="8"/>
      <c r="D84" s="11" t="str">
        <f>IF(ISERROR(VLOOKUP(C84,#REF!,2,FALSE)),"",VLOOKUP(C84,#REF!,2,FALSE))</f>
        <v/>
      </c>
      <c r="E84" s="11" t="str">
        <f>IF(ISERROR(VLOOKUP(C84,#REF!,3,FALSE)),"",VLOOKUP(C84,#REF!,3,FALSE))</f>
        <v/>
      </c>
      <c r="F84" s="11" t="str">
        <f>IF(ISERROR(VLOOKUP(C84,#REF!,6,FALSE)),"",VLOOKUP(C84,#REF!,6,FALSE))</f>
        <v/>
      </c>
      <c r="G84" s="11" t="str">
        <f>IF(ISERROR(VLOOKUP(C84,#REF!,4,FALSE)),"",VLOOKUP(C84,#REF!,4,FALSE))</f>
        <v/>
      </c>
      <c r="H84" s="11" t="str">
        <f>IF(ISERROR(VLOOKUP(C84,#REF!,8,FALSE)),"",VLOOKUP(C84,#REF!,8,FALSE))</f>
        <v/>
      </c>
      <c r="I84" s="5"/>
      <c r="J84" s="9"/>
      <c r="K84" s="5"/>
      <c r="L84" s="5"/>
    </row>
    <row r="85" spans="1:12" ht="29.15" customHeight="1" x14ac:dyDescent="0.3">
      <c r="A85" s="10"/>
      <c r="B85" s="12">
        <v>6</v>
      </c>
      <c r="C85" s="8"/>
      <c r="D85" s="11" t="str">
        <f>IF(ISERROR(VLOOKUP(C85,#REF!,2,FALSE)),"",VLOOKUP(C85,#REF!,2,FALSE))</f>
        <v/>
      </c>
      <c r="E85" s="11" t="str">
        <f>IF(ISERROR(VLOOKUP(C85,#REF!,3,FALSE)),"",VLOOKUP(C85,#REF!,3,FALSE))</f>
        <v/>
      </c>
      <c r="F85" s="11" t="str">
        <f>IF(ISERROR(VLOOKUP(C85,#REF!,6,FALSE)),"",VLOOKUP(C85,#REF!,6,FALSE))</f>
        <v/>
      </c>
      <c r="G85" s="11" t="str">
        <f>IF(ISERROR(VLOOKUP(C85,#REF!,4,FALSE)),"",VLOOKUP(C85,#REF!,4,FALSE))</f>
        <v/>
      </c>
      <c r="H85" s="11" t="str">
        <f>IF(ISERROR(VLOOKUP(C85,#REF!,8,FALSE)),"",VLOOKUP(C85,#REF!,8,FALSE))</f>
        <v/>
      </c>
      <c r="I85" s="5"/>
      <c r="J85" s="9"/>
      <c r="K85" s="5"/>
      <c r="L85" s="5"/>
    </row>
    <row r="86" spans="1:12" ht="29.15" customHeight="1" x14ac:dyDescent="0.3">
      <c r="A86" s="10"/>
      <c r="B86" s="12"/>
      <c r="C86" s="8"/>
      <c r="D86" s="11" t="str">
        <f>IF(ISERROR(VLOOKUP(C86,#REF!,2,FALSE)),"",VLOOKUP(C86,#REF!,2,FALSE))</f>
        <v/>
      </c>
      <c r="E86" s="11" t="str">
        <f>IF(ISERROR(VLOOKUP(C86,#REF!,3,FALSE)),"",VLOOKUP(C86,#REF!,3,FALSE))</f>
        <v/>
      </c>
      <c r="F86" s="11" t="str">
        <f>IF(ISERROR(VLOOKUP(C86,#REF!,6,FALSE)),"",VLOOKUP(C86,#REF!,6,FALSE))</f>
        <v/>
      </c>
      <c r="G86" s="11" t="str">
        <f>IF(ISERROR(VLOOKUP(C86,#REF!,4,FALSE)),"",VLOOKUP(C86,#REF!,4,FALSE))</f>
        <v/>
      </c>
      <c r="H86" s="11" t="str">
        <f>IF(ISERROR(VLOOKUP(C86,#REF!,8,FALSE)),"",VLOOKUP(C86,#REF!,8,FALSE))</f>
        <v/>
      </c>
      <c r="I86" s="5"/>
      <c r="J86" s="9"/>
      <c r="K86" s="5"/>
      <c r="L86" s="5"/>
    </row>
    <row r="87" spans="1:12" ht="29.15" customHeight="1" x14ac:dyDescent="0.3">
      <c r="A87" s="10"/>
      <c r="B87" s="12"/>
      <c r="C87" s="8"/>
      <c r="D87" s="11" t="str">
        <f>IF(ISERROR(VLOOKUP(C87,#REF!,2,FALSE)),"",VLOOKUP(C87,#REF!,2,FALSE))</f>
        <v/>
      </c>
      <c r="E87" s="11" t="str">
        <f>IF(ISERROR(VLOOKUP(C87,#REF!,3,FALSE)),"",VLOOKUP(C87,#REF!,3,FALSE))</f>
        <v/>
      </c>
      <c r="F87" s="11" t="str">
        <f>IF(ISERROR(VLOOKUP(C87,#REF!,6,FALSE)),"",VLOOKUP(C87,#REF!,6,FALSE))</f>
        <v/>
      </c>
      <c r="G87" s="11" t="str">
        <f>IF(ISERROR(VLOOKUP(C87,#REF!,4,FALSE)),"",VLOOKUP(C87,#REF!,4,FALSE))</f>
        <v/>
      </c>
      <c r="H87" s="11" t="str">
        <f>IF(ISERROR(VLOOKUP(C87,#REF!,8,FALSE)),"",VLOOKUP(C87,#REF!,8,FALSE))</f>
        <v/>
      </c>
      <c r="I87" s="5"/>
      <c r="J87" s="9"/>
      <c r="K87" s="5"/>
      <c r="L87" s="5"/>
    </row>
    <row r="88" spans="1:12" ht="29.15" customHeight="1" x14ac:dyDescent="0.65">
      <c r="B88" s="12"/>
      <c r="C88" s="8"/>
      <c r="D88" s="11" t="str">
        <f>IF(ISERROR(VLOOKUP(C88,#REF!,2,FALSE)),"",VLOOKUP(C88,#REF!,2,FALSE))</f>
        <v/>
      </c>
      <c r="E88" s="11" t="str">
        <f>IF(ISERROR(VLOOKUP(C88,#REF!,3,FALSE)),"",VLOOKUP(C88,#REF!,3,FALSE))</f>
        <v/>
      </c>
      <c r="F88" s="11" t="str">
        <f>IF(ISERROR(VLOOKUP(C88,#REF!,6,FALSE)),"",VLOOKUP(C88,#REF!,6,FALSE))</f>
        <v/>
      </c>
      <c r="G88" s="11" t="str">
        <f>IF(ISERROR(VLOOKUP(C88,#REF!,4,FALSE)),"",VLOOKUP(C88,#REF!,4,FALSE))</f>
        <v/>
      </c>
      <c r="H88" s="11" t="str">
        <f>IF(ISERROR(VLOOKUP(C88,#REF!,8,FALSE)),"",VLOOKUP(C88,#REF!,8,FALSE))</f>
        <v/>
      </c>
      <c r="I88" s="5"/>
      <c r="J88" s="9"/>
      <c r="K88" s="5"/>
      <c r="L88" s="5"/>
    </row>
    <row r="89" spans="1:12" ht="29.15" customHeight="1" x14ac:dyDescent="0.65">
      <c r="B89" s="12"/>
      <c r="C89" s="8"/>
      <c r="D89" s="11" t="str">
        <f>IF(ISERROR(VLOOKUP(C89,#REF!,2,FALSE)),"",VLOOKUP(C89,#REF!,2,FALSE))</f>
        <v/>
      </c>
      <c r="E89" s="11" t="str">
        <f>IF(ISERROR(VLOOKUP(C89,#REF!,3,FALSE)),"",VLOOKUP(C89,#REF!,3,FALSE))</f>
        <v/>
      </c>
      <c r="F89" s="11" t="str">
        <f>IF(ISERROR(VLOOKUP(C89,#REF!,6,FALSE)),"",VLOOKUP(C89,#REF!,6,FALSE))</f>
        <v/>
      </c>
      <c r="G89" s="11" t="str">
        <f>IF(ISERROR(VLOOKUP(C89,#REF!,4,FALSE)),"",VLOOKUP(C89,#REF!,4,FALSE))</f>
        <v/>
      </c>
      <c r="H89" s="11" t="str">
        <f>IF(ISERROR(VLOOKUP(C89,#REF!,8,FALSE)),"",VLOOKUP(C89,#REF!,8,FALSE))</f>
        <v/>
      </c>
      <c r="I89" s="5"/>
      <c r="J89" s="9"/>
      <c r="K89" s="5"/>
      <c r="L89" s="5"/>
    </row>
  </sheetData>
  <sortState ref="A8:L18">
    <sortCondition ref="K8:K18"/>
    <sortCondition ref="J8:J18"/>
  </sortState>
  <mergeCells count="31">
    <mergeCell ref="A1:B5"/>
    <mergeCell ref="C1:D2"/>
    <mergeCell ref="E1:G1"/>
    <mergeCell ref="H1:J1"/>
    <mergeCell ref="K1:L1"/>
    <mergeCell ref="E2:G2"/>
    <mergeCell ref="H2:J2"/>
    <mergeCell ref="K2:L2"/>
    <mergeCell ref="C3:D3"/>
    <mergeCell ref="F3:F5"/>
    <mergeCell ref="H6:H7"/>
    <mergeCell ref="I6:I7"/>
    <mergeCell ref="J6:J7"/>
    <mergeCell ref="K6:K7"/>
    <mergeCell ref="L6:L7"/>
    <mergeCell ref="M1:M5"/>
    <mergeCell ref="M6:M7"/>
    <mergeCell ref="A6:A7"/>
    <mergeCell ref="B6:B7"/>
    <mergeCell ref="C6:C7"/>
    <mergeCell ref="D6:E7"/>
    <mergeCell ref="F6:F7"/>
    <mergeCell ref="G6:G7"/>
    <mergeCell ref="H3:I3"/>
    <mergeCell ref="J3:J5"/>
    <mergeCell ref="K3:L3"/>
    <mergeCell ref="C4:D5"/>
    <mergeCell ref="E4:E5"/>
    <mergeCell ref="G4:G5"/>
    <mergeCell ref="H4:I5"/>
    <mergeCell ref="K4:L5"/>
  </mergeCells>
  <conditionalFormatting sqref="J8:J89">
    <cfRule type="duplicateValues" dxfId="30" priority="3" stopIfTrue="1"/>
  </conditionalFormatting>
  <conditionalFormatting sqref="G6:G1048576">
    <cfRule type="containsText" dxfId="29" priority="2" operator="containsText" text="bovolone">
      <formula>NOT(ISERROR(SEARCH("bovolone",G6)))</formula>
    </cfRule>
  </conditionalFormatting>
  <conditionalFormatting sqref="G1:G5">
    <cfRule type="containsText" dxfId="28" priority="1" operator="containsText" text="bovolone">
      <formula>NOT(ISERROR(SEARCH("bovolone",G1)))</formula>
    </cfRule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9"/>
  <sheetViews>
    <sheetView zoomScale="84" zoomScaleNormal="84" workbookViewId="0">
      <selection activeCell="C8" sqref="C8:C25"/>
    </sheetView>
  </sheetViews>
  <sheetFormatPr defaultRowHeight="36.65" x14ac:dyDescent="0.65"/>
  <cols>
    <col min="1" max="1" width="9.109375" style="13"/>
    <col min="2" max="2" width="9.109375" style="1"/>
    <col min="3" max="3" width="11.5546875" customWidth="1"/>
    <col min="4" max="4" width="18.5546875" style="6" customWidth="1"/>
    <col min="5" max="5" width="26.109375" style="6" customWidth="1"/>
    <col min="6" max="6" width="11.33203125" style="6" customWidth="1"/>
    <col min="7" max="7" width="26.5546875" style="6" customWidth="1"/>
    <col min="8" max="8" width="11.109375" style="6" customWidth="1"/>
    <col min="9" max="9" width="12.6640625" customWidth="1"/>
    <col min="10" max="10" width="14.5546875" customWidth="1"/>
    <col min="11" max="11" width="22.44140625" customWidth="1"/>
    <col min="12" max="12" width="12.5546875" customWidth="1"/>
    <col min="13" max="13" width="13.44140625" customWidth="1"/>
    <col min="14" max="14" width="19.5546875" customWidth="1"/>
  </cols>
  <sheetData>
    <row r="1" spans="1:14" ht="29.3" customHeight="1" x14ac:dyDescent="0.3">
      <c r="A1" s="489"/>
      <c r="B1" s="490"/>
      <c r="C1" s="495"/>
      <c r="D1" s="496"/>
      <c r="E1" s="475" t="s">
        <v>5</v>
      </c>
      <c r="F1" s="476"/>
      <c r="G1" s="476"/>
      <c r="H1" s="499" t="s">
        <v>0</v>
      </c>
      <c r="I1" s="476"/>
      <c r="J1" s="476"/>
      <c r="K1" s="478" t="s">
        <v>15</v>
      </c>
      <c r="L1" s="476"/>
      <c r="M1" s="484">
        <f>COUNTA(C8:C100)</f>
        <v>0</v>
      </c>
    </row>
    <row r="2" spans="1:14" ht="40.6" customHeight="1" x14ac:dyDescent="0.3">
      <c r="A2" s="491"/>
      <c r="B2" s="492"/>
      <c r="C2" s="497"/>
      <c r="D2" s="498"/>
      <c r="E2" s="500" t="s">
        <v>484</v>
      </c>
      <c r="F2" s="501"/>
      <c r="G2" s="502"/>
      <c r="H2" s="503" t="s">
        <v>485</v>
      </c>
      <c r="I2" s="504"/>
      <c r="J2" s="504"/>
      <c r="K2" s="505" t="s">
        <v>12</v>
      </c>
      <c r="L2" s="505"/>
      <c r="M2" s="485"/>
    </row>
    <row r="3" spans="1:14" ht="19.5" customHeight="1" x14ac:dyDescent="0.3">
      <c r="A3" s="491"/>
      <c r="B3" s="492"/>
      <c r="C3" s="506" t="s">
        <v>6</v>
      </c>
      <c r="D3" s="507"/>
      <c r="E3" s="56" t="s">
        <v>4</v>
      </c>
      <c r="F3" s="508"/>
      <c r="G3" s="7" t="s">
        <v>2</v>
      </c>
      <c r="H3" s="512" t="s">
        <v>3</v>
      </c>
      <c r="I3" s="513"/>
      <c r="J3" s="514"/>
      <c r="K3" s="478" t="s">
        <v>1</v>
      </c>
      <c r="L3" s="476"/>
      <c r="M3" s="485"/>
    </row>
    <row r="4" spans="1:14" ht="15.05" customHeight="1" x14ac:dyDescent="0.3">
      <c r="A4" s="491"/>
      <c r="B4" s="492"/>
      <c r="C4" s="517" t="s">
        <v>25</v>
      </c>
      <c r="D4" s="518"/>
      <c r="E4" s="521" t="s">
        <v>492</v>
      </c>
      <c r="F4" s="509"/>
      <c r="G4" s="523"/>
      <c r="H4" s="524"/>
      <c r="I4" s="524"/>
      <c r="J4" s="515"/>
      <c r="K4" s="525">
        <v>43275</v>
      </c>
      <c r="L4" s="525"/>
      <c r="M4" s="485"/>
    </row>
    <row r="5" spans="1:14" ht="17.2" customHeight="1" x14ac:dyDescent="0.3">
      <c r="A5" s="493"/>
      <c r="B5" s="494"/>
      <c r="C5" s="603"/>
      <c r="D5" s="520"/>
      <c r="E5" s="522"/>
      <c r="F5" s="510"/>
      <c r="G5" s="523"/>
      <c r="H5" s="524"/>
      <c r="I5" s="524"/>
      <c r="J5" s="516"/>
      <c r="K5" s="525"/>
      <c r="L5" s="525"/>
      <c r="M5" s="486"/>
    </row>
    <row r="6" spans="1:14" ht="21.8" customHeight="1" x14ac:dyDescent="0.3">
      <c r="A6" s="541" t="s">
        <v>14</v>
      </c>
      <c r="B6" s="604" t="s">
        <v>13</v>
      </c>
      <c r="C6" s="481" t="s">
        <v>7</v>
      </c>
      <c r="D6" s="481" t="s">
        <v>16</v>
      </c>
      <c r="E6" s="481"/>
      <c r="F6" s="481" t="s">
        <v>8</v>
      </c>
      <c r="G6" s="481" t="s">
        <v>17</v>
      </c>
      <c r="H6" s="547" t="s">
        <v>6</v>
      </c>
      <c r="I6" s="547" t="s">
        <v>9</v>
      </c>
      <c r="J6" s="549" t="s">
        <v>474</v>
      </c>
      <c r="K6" s="481" t="s">
        <v>10</v>
      </c>
      <c r="L6" s="481" t="s">
        <v>475</v>
      </c>
      <c r="M6" s="481" t="s">
        <v>496</v>
      </c>
    </row>
    <row r="7" spans="1:14" ht="18" customHeight="1" thickBot="1" x14ac:dyDescent="0.35">
      <c r="A7" s="530"/>
      <c r="B7" s="605"/>
      <c r="C7" s="487"/>
      <c r="D7" s="487"/>
      <c r="E7" s="487"/>
      <c r="F7" s="487"/>
      <c r="G7" s="487"/>
      <c r="H7" s="526"/>
      <c r="I7" s="548"/>
      <c r="J7" s="550"/>
      <c r="K7" s="551"/>
      <c r="L7" s="487"/>
      <c r="M7" s="540"/>
    </row>
    <row r="8" spans="1:14" ht="29.15" customHeight="1" x14ac:dyDescent="0.3">
      <c r="A8" s="21">
        <v>1</v>
      </c>
      <c r="B8" s="22">
        <v>3</v>
      </c>
      <c r="C8" s="23"/>
      <c r="D8" s="24" t="s">
        <v>113</v>
      </c>
      <c r="E8" s="24" t="s">
        <v>114</v>
      </c>
      <c r="F8" s="25">
        <v>1998</v>
      </c>
      <c r="G8" s="26" t="s">
        <v>38</v>
      </c>
      <c r="H8" s="27" t="s">
        <v>25</v>
      </c>
      <c r="I8" s="28"/>
      <c r="J8" s="29">
        <v>1</v>
      </c>
      <c r="K8" s="30">
        <v>51.4</v>
      </c>
      <c r="L8" s="127">
        <v>1</v>
      </c>
      <c r="M8" s="121">
        <v>25</v>
      </c>
      <c r="N8" s="167" t="s">
        <v>530</v>
      </c>
    </row>
    <row r="9" spans="1:14" ht="29.15" customHeight="1" x14ac:dyDescent="0.3">
      <c r="A9" s="32">
        <v>1</v>
      </c>
      <c r="B9" s="12">
        <v>4</v>
      </c>
      <c r="C9" s="18"/>
      <c r="D9" s="14" t="s">
        <v>228</v>
      </c>
      <c r="E9" s="14" t="s">
        <v>156</v>
      </c>
      <c r="F9" s="4">
        <v>1991</v>
      </c>
      <c r="G9" s="20" t="s">
        <v>479</v>
      </c>
      <c r="H9" s="2" t="s">
        <v>25</v>
      </c>
      <c r="I9" s="55"/>
      <c r="J9" s="9">
        <v>2</v>
      </c>
      <c r="K9" s="3">
        <v>53.1</v>
      </c>
      <c r="L9" s="128">
        <v>2</v>
      </c>
      <c r="M9" s="121">
        <v>23</v>
      </c>
    </row>
    <row r="10" spans="1:14" ht="29.15" customHeight="1" x14ac:dyDescent="0.3">
      <c r="A10" s="32">
        <v>1</v>
      </c>
      <c r="B10" s="12">
        <v>2</v>
      </c>
      <c r="C10" s="18"/>
      <c r="D10" s="14" t="s">
        <v>374</v>
      </c>
      <c r="E10" s="14" t="s">
        <v>62</v>
      </c>
      <c r="F10" s="4">
        <v>1994</v>
      </c>
      <c r="G10" s="20" t="s">
        <v>38</v>
      </c>
      <c r="H10" s="2" t="s">
        <v>25</v>
      </c>
      <c r="I10" s="55"/>
      <c r="J10" s="9">
        <v>3</v>
      </c>
      <c r="K10" s="3">
        <v>53.1</v>
      </c>
      <c r="L10" s="128">
        <v>3</v>
      </c>
      <c r="M10" s="121">
        <v>21</v>
      </c>
    </row>
    <row r="11" spans="1:14" ht="29.15" customHeight="1" x14ac:dyDescent="0.3">
      <c r="A11" s="32">
        <v>2</v>
      </c>
      <c r="B11" s="12">
        <v>5</v>
      </c>
      <c r="C11" s="18"/>
      <c r="D11" s="14" t="s">
        <v>403</v>
      </c>
      <c r="E11" s="14" t="s">
        <v>156</v>
      </c>
      <c r="F11" s="4">
        <v>1992</v>
      </c>
      <c r="G11" s="20" t="s">
        <v>43</v>
      </c>
      <c r="H11" s="2" t="s">
        <v>25</v>
      </c>
      <c r="I11" s="55"/>
      <c r="J11" s="9">
        <v>1</v>
      </c>
      <c r="K11" s="3">
        <v>53.9</v>
      </c>
      <c r="L11" s="128">
        <v>4</v>
      </c>
      <c r="M11" s="121">
        <v>19</v>
      </c>
    </row>
    <row r="12" spans="1:14" ht="29.15" customHeight="1" thickBot="1" x14ac:dyDescent="0.35">
      <c r="A12" s="34">
        <v>1</v>
      </c>
      <c r="B12" s="35">
        <v>5</v>
      </c>
      <c r="C12" s="36"/>
      <c r="D12" s="37" t="s">
        <v>313</v>
      </c>
      <c r="E12" s="37" t="s">
        <v>169</v>
      </c>
      <c r="F12" s="38">
        <v>1998</v>
      </c>
      <c r="G12" s="39" t="s">
        <v>38</v>
      </c>
      <c r="H12" s="40" t="s">
        <v>25</v>
      </c>
      <c r="I12" s="41"/>
      <c r="J12" s="42">
        <v>4</v>
      </c>
      <c r="K12" s="43">
        <v>55.9</v>
      </c>
      <c r="L12" s="128">
        <v>5</v>
      </c>
      <c r="M12" s="121">
        <v>17</v>
      </c>
    </row>
    <row r="13" spans="1:14" ht="29.15" customHeight="1" thickBot="1" x14ac:dyDescent="0.35">
      <c r="A13" s="32">
        <v>2</v>
      </c>
      <c r="B13" s="12">
        <v>6</v>
      </c>
      <c r="C13" s="18"/>
      <c r="D13" s="14" t="s">
        <v>331</v>
      </c>
      <c r="E13" s="14" t="s">
        <v>126</v>
      </c>
      <c r="F13" s="4">
        <v>1998</v>
      </c>
      <c r="G13" s="20" t="s">
        <v>100</v>
      </c>
      <c r="H13" s="2" t="s">
        <v>25</v>
      </c>
      <c r="I13" s="148"/>
      <c r="J13" s="9">
        <v>2</v>
      </c>
      <c r="K13" s="3">
        <v>59.6</v>
      </c>
      <c r="L13" s="128">
        <v>6</v>
      </c>
      <c r="M13" s="121">
        <v>15</v>
      </c>
    </row>
    <row r="14" spans="1:14" ht="29.15" customHeight="1" x14ac:dyDescent="0.3">
      <c r="A14" s="21">
        <v>1</v>
      </c>
      <c r="B14" s="22">
        <v>1</v>
      </c>
      <c r="C14" s="18"/>
      <c r="D14" s="24" t="s">
        <v>384</v>
      </c>
      <c r="E14" s="24" t="s">
        <v>71</v>
      </c>
      <c r="F14" s="25">
        <v>1995</v>
      </c>
      <c r="G14" s="26" t="s">
        <v>478</v>
      </c>
      <c r="H14" s="27" t="s">
        <v>25</v>
      </c>
      <c r="I14" s="28"/>
      <c r="J14" s="29">
        <v>5</v>
      </c>
      <c r="K14" s="30">
        <v>59.9</v>
      </c>
      <c r="L14" s="128">
        <v>7</v>
      </c>
      <c r="M14" s="121">
        <v>13</v>
      </c>
    </row>
    <row r="15" spans="1:14" ht="29.15" customHeight="1" thickBot="1" x14ac:dyDescent="0.35">
      <c r="A15" s="32">
        <v>3</v>
      </c>
      <c r="B15" s="12">
        <v>5</v>
      </c>
      <c r="C15" s="18"/>
      <c r="D15" s="14" t="s">
        <v>442</v>
      </c>
      <c r="E15" s="14" t="s">
        <v>121</v>
      </c>
      <c r="F15" s="4">
        <v>1996</v>
      </c>
      <c r="G15" s="20" t="s">
        <v>43</v>
      </c>
      <c r="H15" s="2" t="s">
        <v>25</v>
      </c>
      <c r="I15" s="55"/>
      <c r="J15" s="9">
        <v>1</v>
      </c>
      <c r="K15" s="3" t="s">
        <v>519</v>
      </c>
      <c r="L15" s="128">
        <v>8</v>
      </c>
      <c r="M15" s="121">
        <v>11</v>
      </c>
    </row>
    <row r="16" spans="1:14" ht="29.15" customHeight="1" thickBot="1" x14ac:dyDescent="0.35">
      <c r="A16" s="32">
        <v>2</v>
      </c>
      <c r="B16" s="12">
        <v>4</v>
      </c>
      <c r="C16" s="23"/>
      <c r="D16" s="14" t="s">
        <v>272</v>
      </c>
      <c r="E16" s="14" t="s">
        <v>232</v>
      </c>
      <c r="F16" s="4">
        <v>1990</v>
      </c>
      <c r="G16" s="20" t="s">
        <v>479</v>
      </c>
      <c r="H16" s="2" t="s">
        <v>25</v>
      </c>
      <c r="I16" s="55"/>
      <c r="J16" s="9">
        <v>3</v>
      </c>
      <c r="K16" s="3" t="s">
        <v>513</v>
      </c>
      <c r="L16" s="128">
        <v>9</v>
      </c>
      <c r="M16" s="121">
        <v>9</v>
      </c>
    </row>
    <row r="17" spans="1:13" ht="29.15" customHeight="1" x14ac:dyDescent="0.3">
      <c r="A17" s="32">
        <v>1</v>
      </c>
      <c r="B17" s="12">
        <v>6</v>
      </c>
      <c r="C17" s="23"/>
      <c r="D17" s="14" t="s">
        <v>454</v>
      </c>
      <c r="E17" s="14" t="s">
        <v>172</v>
      </c>
      <c r="F17" s="4">
        <v>1997</v>
      </c>
      <c r="G17" s="20" t="s">
        <v>478</v>
      </c>
      <c r="H17" s="2" t="s">
        <v>25</v>
      </c>
      <c r="I17" s="148"/>
      <c r="J17" s="9">
        <v>6</v>
      </c>
      <c r="K17" s="3" t="s">
        <v>515</v>
      </c>
      <c r="L17" s="128">
        <v>10</v>
      </c>
      <c r="M17" s="121">
        <v>7</v>
      </c>
    </row>
    <row r="18" spans="1:13" ht="29.15" customHeight="1" thickBot="1" x14ac:dyDescent="0.35">
      <c r="A18" s="32">
        <v>3</v>
      </c>
      <c r="B18" s="12">
        <v>3</v>
      </c>
      <c r="C18" s="36"/>
      <c r="D18" s="14" t="s">
        <v>366</v>
      </c>
      <c r="E18" s="14" t="s">
        <v>367</v>
      </c>
      <c r="F18" s="4">
        <v>1996</v>
      </c>
      <c r="G18" s="20" t="s">
        <v>479</v>
      </c>
      <c r="H18" s="2" t="s">
        <v>25</v>
      </c>
      <c r="I18" s="55"/>
      <c r="J18" s="9">
        <v>2</v>
      </c>
      <c r="K18" s="3" t="s">
        <v>518</v>
      </c>
      <c r="L18" s="128">
        <v>11</v>
      </c>
      <c r="M18" s="121">
        <v>5</v>
      </c>
    </row>
    <row r="19" spans="1:13" ht="29.15" customHeight="1" thickBot="1" x14ac:dyDescent="0.35">
      <c r="A19" s="34">
        <v>2</v>
      </c>
      <c r="B19" s="35">
        <v>3</v>
      </c>
      <c r="C19" s="36"/>
      <c r="D19" s="37" t="s">
        <v>191</v>
      </c>
      <c r="E19" s="37" t="s">
        <v>169</v>
      </c>
      <c r="F19" s="38">
        <v>1995</v>
      </c>
      <c r="G19" s="39" t="s">
        <v>43</v>
      </c>
      <c r="H19" s="40" t="s">
        <v>25</v>
      </c>
      <c r="I19" s="41"/>
      <c r="J19" s="42">
        <v>4</v>
      </c>
      <c r="K19" s="43" t="s">
        <v>516</v>
      </c>
      <c r="L19" s="128">
        <v>12</v>
      </c>
      <c r="M19" s="121">
        <v>5</v>
      </c>
    </row>
    <row r="20" spans="1:13" ht="29.15" customHeight="1" x14ac:dyDescent="0.3">
      <c r="A20" s="21">
        <v>4</v>
      </c>
      <c r="B20" s="22">
        <v>3</v>
      </c>
      <c r="C20" s="23"/>
      <c r="D20" s="24" t="s">
        <v>430</v>
      </c>
      <c r="E20" s="24" t="s">
        <v>307</v>
      </c>
      <c r="F20" s="25">
        <v>1992</v>
      </c>
      <c r="G20" s="26" t="s">
        <v>478</v>
      </c>
      <c r="H20" s="27" t="s">
        <v>25</v>
      </c>
      <c r="I20" s="28"/>
      <c r="J20" s="29">
        <v>1</v>
      </c>
      <c r="K20" s="30" t="s">
        <v>521</v>
      </c>
      <c r="L20" s="128">
        <v>13</v>
      </c>
      <c r="M20" s="121">
        <v>5</v>
      </c>
    </row>
    <row r="21" spans="1:13" ht="29.15" customHeight="1" x14ac:dyDescent="0.3">
      <c r="A21" s="32">
        <v>3</v>
      </c>
      <c r="B21" s="12">
        <v>1</v>
      </c>
      <c r="C21" s="18"/>
      <c r="D21" s="14" t="s">
        <v>343</v>
      </c>
      <c r="E21" s="14" t="s">
        <v>344</v>
      </c>
      <c r="F21" s="4">
        <v>1998</v>
      </c>
      <c r="G21" s="20" t="s">
        <v>479</v>
      </c>
      <c r="H21" s="2" t="s">
        <v>25</v>
      </c>
      <c r="I21" s="148"/>
      <c r="J21" s="9">
        <v>3</v>
      </c>
      <c r="K21" s="3" t="s">
        <v>517</v>
      </c>
      <c r="L21" s="128">
        <v>14</v>
      </c>
      <c r="M21" s="121">
        <v>5</v>
      </c>
    </row>
    <row r="22" spans="1:13" ht="29.15" customHeight="1" x14ac:dyDescent="0.3">
      <c r="A22" s="32">
        <v>4</v>
      </c>
      <c r="B22" s="12">
        <v>2</v>
      </c>
      <c r="C22" s="18"/>
      <c r="D22" s="14" t="s">
        <v>419</v>
      </c>
      <c r="E22" s="14" t="s">
        <v>135</v>
      </c>
      <c r="F22" s="4">
        <v>1996</v>
      </c>
      <c r="G22" s="20" t="s">
        <v>43</v>
      </c>
      <c r="H22" s="2" t="s">
        <v>25</v>
      </c>
      <c r="I22" s="55"/>
      <c r="J22" s="9">
        <v>2</v>
      </c>
      <c r="K22" s="3" t="s">
        <v>520</v>
      </c>
      <c r="L22" s="128">
        <v>15</v>
      </c>
      <c r="M22" s="121">
        <v>5</v>
      </c>
    </row>
    <row r="23" spans="1:13" ht="29.15" customHeight="1" x14ac:dyDescent="0.3">
      <c r="A23" s="32">
        <v>4</v>
      </c>
      <c r="B23" s="12">
        <v>4</v>
      </c>
      <c r="C23" s="18"/>
      <c r="D23" s="14" t="s">
        <v>379</v>
      </c>
      <c r="E23" s="14" t="s">
        <v>42</v>
      </c>
      <c r="F23" s="4">
        <v>1994</v>
      </c>
      <c r="G23" s="20" t="s">
        <v>43</v>
      </c>
      <c r="H23" s="2" t="s">
        <v>25</v>
      </c>
      <c r="I23" s="55"/>
      <c r="J23" s="9">
        <v>3</v>
      </c>
      <c r="K23" s="3" t="s">
        <v>522</v>
      </c>
      <c r="L23" s="128">
        <v>16</v>
      </c>
      <c r="M23" s="121">
        <v>5</v>
      </c>
    </row>
    <row r="24" spans="1:13" ht="29.15" customHeight="1" x14ac:dyDescent="0.3">
      <c r="A24" s="32">
        <v>4</v>
      </c>
      <c r="B24" s="12">
        <v>6</v>
      </c>
      <c r="C24" s="18"/>
      <c r="D24" s="14" t="s">
        <v>323</v>
      </c>
      <c r="E24" s="14" t="s">
        <v>164</v>
      </c>
      <c r="F24" s="4">
        <v>1995</v>
      </c>
      <c r="G24" s="20" t="s">
        <v>478</v>
      </c>
      <c r="H24" s="2" t="s">
        <v>25</v>
      </c>
      <c r="I24" s="148"/>
      <c r="J24" s="9">
        <v>4</v>
      </c>
      <c r="K24" s="3" t="s">
        <v>523</v>
      </c>
      <c r="L24" s="128">
        <v>17</v>
      </c>
      <c r="M24" s="121">
        <v>5</v>
      </c>
    </row>
    <row r="25" spans="1:13" ht="29.15" customHeight="1" thickBot="1" x14ac:dyDescent="0.35">
      <c r="A25" s="34">
        <v>2</v>
      </c>
      <c r="B25" s="35">
        <v>1</v>
      </c>
      <c r="C25" s="155"/>
      <c r="D25" s="37" t="s">
        <v>509</v>
      </c>
      <c r="E25" s="37" t="s">
        <v>509</v>
      </c>
      <c r="F25" s="38" t="s">
        <v>509</v>
      </c>
      <c r="G25" s="39" t="s">
        <v>509</v>
      </c>
      <c r="H25" s="156" t="s">
        <v>509</v>
      </c>
      <c r="I25" s="41"/>
      <c r="J25" s="42"/>
      <c r="K25" s="43"/>
      <c r="L25" s="44"/>
      <c r="M25" s="121"/>
    </row>
    <row r="26" spans="1:13" ht="29.15" customHeight="1" x14ac:dyDescent="0.3">
      <c r="A26" s="21">
        <v>2</v>
      </c>
      <c r="B26" s="22">
        <v>2</v>
      </c>
      <c r="C26" s="18"/>
      <c r="D26" s="24" t="s">
        <v>509</v>
      </c>
      <c r="E26" s="24" t="s">
        <v>509</v>
      </c>
      <c r="F26" s="25" t="s">
        <v>509</v>
      </c>
      <c r="G26" s="26" t="s">
        <v>509</v>
      </c>
      <c r="H26" s="27" t="s">
        <v>509</v>
      </c>
      <c r="I26" s="28"/>
      <c r="J26" s="29"/>
      <c r="K26" s="30"/>
      <c r="L26" s="31"/>
      <c r="M26" s="121"/>
    </row>
    <row r="27" spans="1:13" ht="29.15" customHeight="1" x14ac:dyDescent="0.3">
      <c r="A27" s="32">
        <v>3</v>
      </c>
      <c r="B27" s="12">
        <v>2</v>
      </c>
      <c r="C27" s="18"/>
      <c r="D27" s="14" t="s">
        <v>509</v>
      </c>
      <c r="E27" s="14" t="s">
        <v>509</v>
      </c>
      <c r="F27" s="4" t="s">
        <v>509</v>
      </c>
      <c r="G27" s="20" t="s">
        <v>509</v>
      </c>
      <c r="H27" s="2" t="s">
        <v>509</v>
      </c>
      <c r="I27" s="55"/>
      <c r="J27" s="9"/>
      <c r="K27" s="3"/>
      <c r="L27" s="33"/>
      <c r="M27" s="5"/>
    </row>
    <row r="28" spans="1:13" ht="29.15" customHeight="1" x14ac:dyDescent="0.3">
      <c r="A28" s="32">
        <v>3</v>
      </c>
      <c r="B28" s="12">
        <v>4</v>
      </c>
      <c r="C28" s="18"/>
      <c r="D28" s="14" t="s">
        <v>509</v>
      </c>
      <c r="E28" s="14" t="s">
        <v>509</v>
      </c>
      <c r="F28" s="4" t="s">
        <v>509</v>
      </c>
      <c r="G28" s="20" t="s">
        <v>509</v>
      </c>
      <c r="H28" s="2" t="s">
        <v>509</v>
      </c>
      <c r="I28" s="55"/>
      <c r="J28" s="9"/>
      <c r="K28" s="3"/>
      <c r="L28" s="33"/>
      <c r="M28" s="5"/>
    </row>
    <row r="29" spans="1:13" ht="29.15" customHeight="1" x14ac:dyDescent="0.3">
      <c r="A29" s="32">
        <v>3</v>
      </c>
      <c r="B29" s="12">
        <v>6</v>
      </c>
      <c r="C29" s="18"/>
      <c r="D29" s="14" t="s">
        <v>509</v>
      </c>
      <c r="E29" s="14" t="s">
        <v>509</v>
      </c>
      <c r="F29" s="4" t="s">
        <v>509</v>
      </c>
      <c r="G29" s="20" t="s">
        <v>509</v>
      </c>
      <c r="H29" s="2" t="s">
        <v>509</v>
      </c>
      <c r="I29" s="148"/>
      <c r="J29" s="9"/>
      <c r="K29" s="3"/>
      <c r="L29" s="33"/>
      <c r="M29" s="5"/>
    </row>
    <row r="30" spans="1:13" ht="29.15" customHeight="1" x14ac:dyDescent="0.3">
      <c r="A30" s="32">
        <v>4</v>
      </c>
      <c r="B30" s="12">
        <v>1</v>
      </c>
      <c r="C30" s="123"/>
      <c r="D30" s="14" t="s">
        <v>509</v>
      </c>
      <c r="E30" s="14" t="s">
        <v>509</v>
      </c>
      <c r="F30" s="4" t="s">
        <v>509</v>
      </c>
      <c r="G30" s="20" t="s">
        <v>509</v>
      </c>
      <c r="H30" s="157" t="s">
        <v>509</v>
      </c>
      <c r="I30" s="148"/>
      <c r="J30" s="9"/>
      <c r="K30" s="3"/>
      <c r="L30" s="33"/>
      <c r="M30" s="5"/>
    </row>
    <row r="31" spans="1:13" ht="29.15" customHeight="1" thickBot="1" x14ac:dyDescent="0.35">
      <c r="A31" s="34">
        <v>4</v>
      </c>
      <c r="B31" s="35">
        <v>5</v>
      </c>
      <c r="C31" s="18"/>
      <c r="D31" s="37" t="str">
        <f>IF(ISERROR(VLOOKUP(C31,#REF!,2,FALSE)),"",VLOOKUP(C31,#REF!,2,FALSE))</f>
        <v/>
      </c>
      <c r="E31" s="37" t="str">
        <f>IF(ISERROR(VLOOKUP(C31,#REF!,3,FALSE)),"",VLOOKUP(C31,#REF!,3,FALSE))</f>
        <v/>
      </c>
      <c r="F31" s="38" t="str">
        <f>IF(ISERROR(VLOOKUP(C31,#REF!,6,FALSE)),"",VLOOKUP(C31,#REF!,6,FALSE))</f>
        <v/>
      </c>
      <c r="G31" s="39" t="str">
        <f>IF(ISERROR(VLOOKUP(C31,#REF!,4,FALSE)),"",VLOOKUP(C31,#REF!,4,FALSE))</f>
        <v/>
      </c>
      <c r="H31" s="40" t="str">
        <f>IF(ISERROR(VLOOKUP(C31,#REF!,8,FALSE)),"",VLOOKUP(C31,#REF!,8,FALSE))</f>
        <v/>
      </c>
      <c r="I31" s="41"/>
      <c r="J31" s="42"/>
      <c r="K31" s="43"/>
      <c r="L31" s="44"/>
      <c r="M31" s="5"/>
    </row>
    <row r="32" spans="1:13" ht="29.15" customHeight="1" x14ac:dyDescent="0.3">
      <c r="A32" s="21">
        <v>5</v>
      </c>
      <c r="B32" s="22">
        <v>1</v>
      </c>
      <c r="C32" s="23"/>
      <c r="D32" s="24" t="str">
        <f>IF(ISERROR(VLOOKUP(C32,#REF!,2,FALSE)),"",VLOOKUP(C32,#REF!,2,FALSE))</f>
        <v/>
      </c>
      <c r="E32" s="24" t="str">
        <f>IF(ISERROR(VLOOKUP(C32,#REF!,3,FALSE)),"",VLOOKUP(C32,#REF!,3,FALSE))</f>
        <v/>
      </c>
      <c r="F32" s="25" t="str">
        <f>IF(ISERROR(VLOOKUP(C32,#REF!,6,FALSE)),"",VLOOKUP(C32,#REF!,6,FALSE))</f>
        <v/>
      </c>
      <c r="G32" s="26" t="str">
        <f>IF(ISERROR(VLOOKUP(C32,#REF!,4,FALSE)),"",VLOOKUP(C32,#REF!,4,FALSE))</f>
        <v/>
      </c>
      <c r="H32" s="27" t="str">
        <f>IF(ISERROR(VLOOKUP(C32,#REF!,8,FALSE)),"",VLOOKUP(C32,#REF!,8,FALSE))</f>
        <v/>
      </c>
      <c r="I32" s="28"/>
      <c r="J32" s="29"/>
      <c r="K32" s="30"/>
      <c r="L32" s="31"/>
      <c r="M32" s="5"/>
    </row>
    <row r="33" spans="1:13" ht="29.15" customHeight="1" x14ac:dyDescent="0.3">
      <c r="A33" s="32">
        <v>5</v>
      </c>
      <c r="B33" s="12">
        <v>2</v>
      </c>
      <c r="C33" s="18"/>
      <c r="D33" s="14" t="str">
        <f>IF(ISERROR(VLOOKUP(C33,#REF!,2,FALSE)),"",VLOOKUP(C33,#REF!,2,FALSE))</f>
        <v/>
      </c>
      <c r="E33" s="14" t="str">
        <f>IF(ISERROR(VLOOKUP(C33,#REF!,3,FALSE)),"",VLOOKUP(C33,#REF!,3,FALSE))</f>
        <v/>
      </c>
      <c r="F33" s="4" t="str">
        <f>IF(ISERROR(VLOOKUP(C33,#REF!,6,FALSE)),"",VLOOKUP(C33,#REF!,6,FALSE))</f>
        <v/>
      </c>
      <c r="G33" s="20" t="str">
        <f>IF(ISERROR(VLOOKUP(C33,#REF!,4,FALSE)),"",VLOOKUP(C33,#REF!,4,FALSE))</f>
        <v/>
      </c>
      <c r="H33" s="2" t="str">
        <f>IF(ISERROR(VLOOKUP(C33,#REF!,8,FALSE)),"",VLOOKUP(C33,#REF!,8,FALSE))</f>
        <v/>
      </c>
      <c r="I33" s="55"/>
      <c r="J33" s="9"/>
      <c r="K33" s="3"/>
      <c r="L33" s="33"/>
      <c r="M33" s="5"/>
    </row>
    <row r="34" spans="1:13" ht="29.15" customHeight="1" x14ac:dyDescent="0.3">
      <c r="A34" s="32">
        <v>5</v>
      </c>
      <c r="B34" s="12">
        <v>3</v>
      </c>
      <c r="C34" s="18"/>
      <c r="D34" s="14" t="str">
        <f>IF(ISERROR(VLOOKUP(C34,#REF!,2,FALSE)),"",VLOOKUP(C34,#REF!,2,FALSE))</f>
        <v/>
      </c>
      <c r="E34" s="14" t="str">
        <f>IF(ISERROR(VLOOKUP(C34,#REF!,3,FALSE)),"",VLOOKUP(C34,#REF!,3,FALSE))</f>
        <v/>
      </c>
      <c r="F34" s="4" t="str">
        <f>IF(ISERROR(VLOOKUP(C34,#REF!,6,FALSE)),"",VLOOKUP(C34,#REF!,6,FALSE))</f>
        <v/>
      </c>
      <c r="G34" s="20" t="str">
        <f>IF(ISERROR(VLOOKUP(C34,#REF!,4,FALSE)),"",VLOOKUP(C34,#REF!,4,FALSE))</f>
        <v/>
      </c>
      <c r="H34" s="2" t="str">
        <f>IF(ISERROR(VLOOKUP(C34,#REF!,8,FALSE)),"",VLOOKUP(C34,#REF!,8,FALSE))</f>
        <v/>
      </c>
      <c r="I34" s="55"/>
      <c r="J34" s="9"/>
      <c r="K34" s="3"/>
      <c r="L34" s="33"/>
      <c r="M34" s="5"/>
    </row>
    <row r="35" spans="1:13" ht="29.15" customHeight="1" x14ac:dyDescent="0.3">
      <c r="A35" s="32">
        <v>5</v>
      </c>
      <c r="B35" s="12">
        <v>4</v>
      </c>
      <c r="C35" s="18"/>
      <c r="D35" s="14" t="str">
        <f>IF(ISERROR(VLOOKUP(C35,#REF!,2,FALSE)),"",VLOOKUP(C35,#REF!,2,FALSE))</f>
        <v/>
      </c>
      <c r="E35" s="14" t="str">
        <f>IF(ISERROR(VLOOKUP(C35,#REF!,3,FALSE)),"",VLOOKUP(C35,#REF!,3,FALSE))</f>
        <v/>
      </c>
      <c r="F35" s="4" t="str">
        <f>IF(ISERROR(VLOOKUP(C35,#REF!,6,FALSE)),"",VLOOKUP(C35,#REF!,6,FALSE))</f>
        <v/>
      </c>
      <c r="G35" s="20" t="str">
        <f>IF(ISERROR(VLOOKUP(C35,#REF!,4,FALSE)),"",VLOOKUP(C35,#REF!,4,FALSE))</f>
        <v/>
      </c>
      <c r="H35" s="2" t="str">
        <f>IF(ISERROR(VLOOKUP(C35,#REF!,8,FALSE)),"",VLOOKUP(C35,#REF!,8,FALSE))</f>
        <v/>
      </c>
      <c r="I35" s="55"/>
      <c r="J35" s="9"/>
      <c r="K35" s="3"/>
      <c r="L35" s="33"/>
      <c r="M35" s="5"/>
    </row>
    <row r="36" spans="1:13" ht="29.15" customHeight="1" x14ac:dyDescent="0.3">
      <c r="A36" s="32">
        <v>5</v>
      </c>
      <c r="B36" s="12">
        <v>5</v>
      </c>
      <c r="C36" s="18"/>
      <c r="D36" s="14" t="str">
        <f>IF(ISERROR(VLOOKUP(C36,#REF!,2,FALSE)),"",VLOOKUP(C36,#REF!,2,FALSE))</f>
        <v/>
      </c>
      <c r="E36" s="14" t="str">
        <f>IF(ISERROR(VLOOKUP(C36,#REF!,3,FALSE)),"",VLOOKUP(C36,#REF!,3,FALSE))</f>
        <v/>
      </c>
      <c r="F36" s="4" t="str">
        <f>IF(ISERROR(VLOOKUP(C36,#REF!,6,FALSE)),"",VLOOKUP(C36,#REF!,6,FALSE))</f>
        <v/>
      </c>
      <c r="G36" s="20" t="str">
        <f>IF(ISERROR(VLOOKUP(C36,#REF!,4,FALSE)),"",VLOOKUP(C36,#REF!,4,FALSE))</f>
        <v/>
      </c>
      <c r="H36" s="2" t="str">
        <f>IF(ISERROR(VLOOKUP(C36,#REF!,8,FALSE)),"",VLOOKUP(C36,#REF!,8,FALSE))</f>
        <v/>
      </c>
      <c r="I36" s="55"/>
      <c r="J36" s="9"/>
      <c r="K36" s="3"/>
      <c r="L36" s="33"/>
      <c r="M36" s="5"/>
    </row>
    <row r="37" spans="1:13" ht="29.15" customHeight="1" thickBot="1" x14ac:dyDescent="0.35">
      <c r="A37" s="34">
        <v>5</v>
      </c>
      <c r="B37" s="35">
        <v>6</v>
      </c>
      <c r="C37" s="36"/>
      <c r="D37" s="37" t="str">
        <f>IF(ISERROR(VLOOKUP(C37,#REF!,2,FALSE)),"",VLOOKUP(C37,#REF!,2,FALSE))</f>
        <v/>
      </c>
      <c r="E37" s="37" t="str">
        <f>IF(ISERROR(VLOOKUP(C37,#REF!,3,FALSE)),"",VLOOKUP(C37,#REF!,3,FALSE))</f>
        <v/>
      </c>
      <c r="F37" s="38" t="str">
        <f>IF(ISERROR(VLOOKUP(C37,#REF!,6,FALSE)),"",VLOOKUP(C37,#REF!,6,FALSE))</f>
        <v/>
      </c>
      <c r="G37" s="39" t="str">
        <f>IF(ISERROR(VLOOKUP(C37,#REF!,4,FALSE)),"",VLOOKUP(C37,#REF!,4,FALSE))</f>
        <v/>
      </c>
      <c r="H37" s="40" t="str">
        <f>IF(ISERROR(VLOOKUP(C37,#REF!,8,FALSE)),"",VLOOKUP(C37,#REF!,8,FALSE))</f>
        <v/>
      </c>
      <c r="I37" s="41"/>
      <c r="J37" s="42"/>
      <c r="K37" s="43"/>
      <c r="L37" s="44"/>
      <c r="M37" s="5"/>
    </row>
    <row r="38" spans="1:13" ht="29.15" customHeight="1" thickBot="1" x14ac:dyDescent="0.35">
      <c r="A38" s="21">
        <v>6</v>
      </c>
      <c r="B38" s="22">
        <v>1</v>
      </c>
      <c r="C38" s="23"/>
      <c r="D38" s="24" t="str">
        <f>IF(ISERROR(VLOOKUP(C38,#REF!,2,FALSE)),"",VLOOKUP(C38,#REF!,2,FALSE))</f>
        <v/>
      </c>
      <c r="E38" s="24" t="str">
        <f>IF(ISERROR(VLOOKUP(C38,#REF!,3,FALSE)),"",VLOOKUP(C38,#REF!,3,FALSE))</f>
        <v/>
      </c>
      <c r="F38" s="25" t="str">
        <f>IF(ISERROR(VLOOKUP(C38,#REF!,6,FALSE)),"",VLOOKUP(C38,#REF!,6,FALSE))</f>
        <v/>
      </c>
      <c r="G38" s="26" t="str">
        <f>IF(ISERROR(VLOOKUP(C38,#REF!,4,FALSE)),"",VLOOKUP(C38,#REF!,4,FALSE))</f>
        <v/>
      </c>
      <c r="H38" s="27" t="str">
        <f>IF(ISERROR(VLOOKUP(C38,#REF!,8,FALSE)),"",VLOOKUP(C38,#REF!,8,FALSE))</f>
        <v/>
      </c>
      <c r="I38" s="28"/>
      <c r="J38" s="29"/>
      <c r="K38" s="30"/>
      <c r="L38" s="31"/>
      <c r="M38" s="5"/>
    </row>
    <row r="39" spans="1:13" ht="29.15" customHeight="1" x14ac:dyDescent="0.3">
      <c r="A39" s="32">
        <v>6</v>
      </c>
      <c r="B39" s="12">
        <v>2</v>
      </c>
      <c r="C39" s="23"/>
      <c r="D39" s="14" t="str">
        <f>IF(ISERROR(VLOOKUP(C39,#REF!,2,FALSE)),"",VLOOKUP(C39,#REF!,2,FALSE))</f>
        <v/>
      </c>
      <c r="E39" s="14" t="str">
        <f>IF(ISERROR(VLOOKUP(C39,#REF!,3,FALSE)),"",VLOOKUP(C39,#REF!,3,FALSE))</f>
        <v/>
      </c>
      <c r="F39" s="4" t="str">
        <f>IF(ISERROR(VLOOKUP(C39,#REF!,6,FALSE)),"",VLOOKUP(C39,#REF!,6,FALSE))</f>
        <v/>
      </c>
      <c r="G39" s="20" t="str">
        <f>IF(ISERROR(VLOOKUP(C39,#REF!,4,FALSE)),"",VLOOKUP(C39,#REF!,4,FALSE))</f>
        <v/>
      </c>
      <c r="H39" s="2" t="str">
        <f>IF(ISERROR(VLOOKUP(C39,#REF!,8,FALSE)),"",VLOOKUP(C39,#REF!,8,FALSE))</f>
        <v/>
      </c>
      <c r="I39" s="55"/>
      <c r="J39" s="9"/>
      <c r="K39" s="3"/>
      <c r="L39" s="33"/>
      <c r="M39" s="5"/>
    </row>
    <row r="40" spans="1:13" ht="29.15" customHeight="1" x14ac:dyDescent="0.3">
      <c r="A40" s="32">
        <v>6</v>
      </c>
      <c r="B40" s="12">
        <v>3</v>
      </c>
      <c r="C40" s="18"/>
      <c r="D40" s="14" t="str">
        <f>IF(ISERROR(VLOOKUP(C40,#REF!,2,FALSE)),"",VLOOKUP(C40,#REF!,2,FALSE))</f>
        <v/>
      </c>
      <c r="E40" s="14" t="str">
        <f>IF(ISERROR(VLOOKUP(C40,#REF!,3,FALSE)),"",VLOOKUP(C40,#REF!,3,FALSE))</f>
        <v/>
      </c>
      <c r="F40" s="4" t="str">
        <f>IF(ISERROR(VLOOKUP(C40,#REF!,6,FALSE)),"",VLOOKUP(C40,#REF!,6,FALSE))</f>
        <v/>
      </c>
      <c r="G40" s="20" t="str">
        <f>IF(ISERROR(VLOOKUP(C40,#REF!,4,FALSE)),"",VLOOKUP(C40,#REF!,4,FALSE))</f>
        <v/>
      </c>
      <c r="H40" s="2" t="str">
        <f>IF(ISERROR(VLOOKUP(C40,#REF!,8,FALSE)),"",VLOOKUP(C40,#REF!,8,FALSE))</f>
        <v/>
      </c>
      <c r="I40" s="55"/>
      <c r="J40" s="9"/>
      <c r="K40" s="3"/>
      <c r="L40" s="33"/>
      <c r="M40" s="5"/>
    </row>
    <row r="41" spans="1:13" ht="29.15" customHeight="1" x14ac:dyDescent="0.3">
      <c r="A41" s="32">
        <v>6</v>
      </c>
      <c r="B41" s="12">
        <v>4</v>
      </c>
      <c r="C41" s="18"/>
      <c r="D41" s="14" t="str">
        <f>IF(ISERROR(VLOOKUP(C41,#REF!,2,FALSE)),"",VLOOKUP(C41,#REF!,2,FALSE))</f>
        <v/>
      </c>
      <c r="E41" s="14" t="str">
        <f>IF(ISERROR(VLOOKUP(C41,#REF!,3,FALSE)),"",VLOOKUP(C41,#REF!,3,FALSE))</f>
        <v/>
      </c>
      <c r="F41" s="4" t="str">
        <f>IF(ISERROR(VLOOKUP(C41,#REF!,6,FALSE)),"",VLOOKUP(C41,#REF!,6,FALSE))</f>
        <v/>
      </c>
      <c r="G41" s="20" t="str">
        <f>IF(ISERROR(VLOOKUP(C41,#REF!,4,FALSE)),"",VLOOKUP(C41,#REF!,4,FALSE))</f>
        <v/>
      </c>
      <c r="H41" s="2" t="str">
        <f>IF(ISERROR(VLOOKUP(C41,#REF!,8,FALSE)),"",VLOOKUP(C41,#REF!,8,FALSE))</f>
        <v/>
      </c>
      <c r="I41" s="55"/>
      <c r="J41" s="9"/>
      <c r="K41" s="3"/>
      <c r="L41" s="33"/>
      <c r="M41" s="5"/>
    </row>
    <row r="42" spans="1:13" ht="29.15" customHeight="1" thickBot="1" x14ac:dyDescent="0.35">
      <c r="A42" s="32">
        <v>6</v>
      </c>
      <c r="B42" s="12">
        <v>5</v>
      </c>
      <c r="C42" s="18"/>
      <c r="D42" s="14" t="str">
        <f>IF(ISERROR(VLOOKUP(C42,#REF!,2,FALSE)),"",VLOOKUP(C42,#REF!,2,FALSE))</f>
        <v/>
      </c>
      <c r="E42" s="14" t="str">
        <f>IF(ISERROR(VLOOKUP(C42,#REF!,3,FALSE)),"",VLOOKUP(C42,#REF!,3,FALSE))</f>
        <v/>
      </c>
      <c r="F42" s="4" t="str">
        <f>IF(ISERROR(VLOOKUP(C42,#REF!,6,FALSE)),"",VLOOKUP(C42,#REF!,6,FALSE))</f>
        <v/>
      </c>
      <c r="G42" s="20" t="str">
        <f>IF(ISERROR(VLOOKUP(C42,#REF!,4,FALSE)),"",VLOOKUP(C42,#REF!,4,FALSE))</f>
        <v/>
      </c>
      <c r="H42" s="2" t="str">
        <f>IF(ISERROR(VLOOKUP(C42,#REF!,8,FALSE)),"",VLOOKUP(C42,#REF!,8,FALSE))</f>
        <v/>
      </c>
      <c r="I42" s="55"/>
      <c r="J42" s="9"/>
      <c r="K42" s="3"/>
      <c r="L42" s="33"/>
      <c r="M42" s="5"/>
    </row>
    <row r="43" spans="1:13" ht="29.15" customHeight="1" thickBot="1" x14ac:dyDescent="0.35">
      <c r="A43" s="34">
        <v>6</v>
      </c>
      <c r="B43" s="35">
        <v>6</v>
      </c>
      <c r="C43" s="23"/>
      <c r="D43" s="37" t="str">
        <f>IF(ISERROR(VLOOKUP(C43,#REF!,2,FALSE)),"",VLOOKUP(C43,#REF!,2,FALSE))</f>
        <v/>
      </c>
      <c r="E43" s="37" t="str">
        <f>IF(ISERROR(VLOOKUP(C43,#REF!,3,FALSE)),"",VLOOKUP(C43,#REF!,3,FALSE))</f>
        <v/>
      </c>
      <c r="F43" s="38" t="str">
        <f>IF(ISERROR(VLOOKUP(C43,#REF!,6,FALSE)),"",VLOOKUP(C43,#REF!,6,FALSE))</f>
        <v/>
      </c>
      <c r="G43" s="39" t="str">
        <f>IF(ISERROR(VLOOKUP(C43,#REF!,4,FALSE)),"",VLOOKUP(C43,#REF!,4,FALSE))</f>
        <v/>
      </c>
      <c r="H43" s="40" t="str">
        <f>IF(ISERROR(VLOOKUP(C43,#REF!,8,FALSE)),"",VLOOKUP(C43,#REF!,8,FALSE))</f>
        <v/>
      </c>
      <c r="I43" s="41"/>
      <c r="J43" s="42"/>
      <c r="K43" s="43"/>
      <c r="L43" s="44"/>
      <c r="M43" s="5"/>
    </row>
    <row r="44" spans="1:13" ht="29.15" customHeight="1" x14ac:dyDescent="0.3">
      <c r="A44" s="21">
        <v>7</v>
      </c>
      <c r="B44" s="22">
        <v>1</v>
      </c>
      <c r="C44" s="52"/>
      <c r="D44" s="24" t="str">
        <f>IF(ISERROR(VLOOKUP(C44,#REF!,2,FALSE)),"",VLOOKUP(C44,#REF!,2,FALSE))</f>
        <v/>
      </c>
      <c r="E44" s="24" t="str">
        <f>IF(ISERROR(VLOOKUP(C44,#REF!,3,FALSE)),"",VLOOKUP(C44,#REF!,3,FALSE))</f>
        <v/>
      </c>
      <c r="F44" s="25" t="str">
        <f>IF(ISERROR(VLOOKUP(C44,#REF!,6,FALSE)),"",VLOOKUP(C44,#REF!,6,FALSE))</f>
        <v/>
      </c>
      <c r="G44" s="26" t="str">
        <f>IF(ISERROR(VLOOKUP(C44,#REF!,4,FALSE)),"",VLOOKUP(C44,#REF!,4,FALSE))</f>
        <v/>
      </c>
      <c r="H44" s="27" t="str">
        <f>IF(ISERROR(VLOOKUP(C44,#REF!,8,FALSE)),"",VLOOKUP(C44,#REF!,8,FALSE))</f>
        <v/>
      </c>
      <c r="I44" s="28"/>
      <c r="J44" s="29"/>
      <c r="K44" s="30"/>
      <c r="L44" s="31"/>
      <c r="M44" s="5"/>
    </row>
    <row r="45" spans="1:13" ht="29.15" customHeight="1" x14ac:dyDescent="0.3">
      <c r="A45" s="32">
        <v>7</v>
      </c>
      <c r="B45" s="12">
        <v>2</v>
      </c>
      <c r="C45" s="53"/>
      <c r="D45" s="14" t="str">
        <f>IF(ISERROR(VLOOKUP(C45,#REF!,2,FALSE)),"",VLOOKUP(C45,#REF!,2,FALSE))</f>
        <v/>
      </c>
      <c r="E45" s="14" t="str">
        <f>IF(ISERROR(VLOOKUP(C45,#REF!,3,FALSE)),"",VLOOKUP(C45,#REF!,3,FALSE))</f>
        <v/>
      </c>
      <c r="F45" s="4" t="str">
        <f>IF(ISERROR(VLOOKUP(C45,#REF!,6,FALSE)),"",VLOOKUP(C45,#REF!,6,FALSE))</f>
        <v/>
      </c>
      <c r="G45" s="20" t="str">
        <f>IF(ISERROR(VLOOKUP(C45,#REF!,4,FALSE)),"",VLOOKUP(C45,#REF!,4,FALSE))</f>
        <v/>
      </c>
      <c r="H45" s="2" t="str">
        <f>IF(ISERROR(VLOOKUP(C45,#REF!,8,FALSE)),"",VLOOKUP(C45,#REF!,8,FALSE))</f>
        <v/>
      </c>
      <c r="I45" s="55"/>
      <c r="J45" s="9"/>
      <c r="K45" s="3"/>
      <c r="L45" s="33"/>
      <c r="M45" s="5"/>
    </row>
    <row r="46" spans="1:13" ht="29.15" customHeight="1" x14ac:dyDescent="0.3">
      <c r="A46" s="32">
        <v>7</v>
      </c>
      <c r="B46" s="12">
        <v>3</v>
      </c>
      <c r="C46" s="53"/>
      <c r="D46" s="14" t="str">
        <f>IF(ISERROR(VLOOKUP(C46,#REF!,2,FALSE)),"",VLOOKUP(C46,#REF!,2,FALSE))</f>
        <v/>
      </c>
      <c r="E46" s="14" t="str">
        <f>IF(ISERROR(VLOOKUP(C46,#REF!,3,FALSE)),"",VLOOKUP(C46,#REF!,3,FALSE))</f>
        <v/>
      </c>
      <c r="F46" s="4" t="str">
        <f>IF(ISERROR(VLOOKUP(C46,#REF!,6,FALSE)),"",VLOOKUP(C46,#REF!,6,FALSE))</f>
        <v/>
      </c>
      <c r="G46" s="20" t="str">
        <f>IF(ISERROR(VLOOKUP(C46,#REF!,4,FALSE)),"",VLOOKUP(C46,#REF!,4,FALSE))</f>
        <v/>
      </c>
      <c r="H46" s="2" t="str">
        <f>IF(ISERROR(VLOOKUP(C46,#REF!,8,FALSE)),"",VLOOKUP(C46,#REF!,8,FALSE))</f>
        <v/>
      </c>
      <c r="I46" s="55"/>
      <c r="J46" s="9"/>
      <c r="K46" s="3"/>
      <c r="L46" s="33"/>
      <c r="M46" s="5"/>
    </row>
    <row r="47" spans="1:13" ht="29.15" customHeight="1" x14ac:dyDescent="0.3">
      <c r="A47" s="32">
        <v>7</v>
      </c>
      <c r="B47" s="12">
        <v>4</v>
      </c>
      <c r="C47" s="53"/>
      <c r="D47" s="14" t="str">
        <f>IF(ISERROR(VLOOKUP(C47,#REF!,2,FALSE)),"",VLOOKUP(C47,#REF!,2,FALSE))</f>
        <v/>
      </c>
      <c r="E47" s="14" t="str">
        <f>IF(ISERROR(VLOOKUP(C47,#REF!,3,FALSE)),"",VLOOKUP(C47,#REF!,3,FALSE))</f>
        <v/>
      </c>
      <c r="F47" s="4" t="str">
        <f>IF(ISERROR(VLOOKUP(C47,#REF!,6,FALSE)),"",VLOOKUP(C47,#REF!,6,FALSE))</f>
        <v/>
      </c>
      <c r="G47" s="20" t="str">
        <f>IF(ISERROR(VLOOKUP(C47,#REF!,4,FALSE)),"",VLOOKUP(C47,#REF!,4,FALSE))</f>
        <v/>
      </c>
      <c r="H47" s="2" t="str">
        <f>IF(ISERROR(VLOOKUP(C47,#REF!,8,FALSE)),"",VLOOKUP(C47,#REF!,8,FALSE))</f>
        <v/>
      </c>
      <c r="I47" s="55"/>
      <c r="J47" s="9"/>
      <c r="K47" s="3"/>
      <c r="L47" s="33"/>
      <c r="M47" s="5"/>
    </row>
    <row r="48" spans="1:13" ht="29.15" customHeight="1" x14ac:dyDescent="0.3">
      <c r="A48" s="32">
        <v>7</v>
      </c>
      <c r="B48" s="12">
        <v>5</v>
      </c>
      <c r="C48" s="53"/>
      <c r="D48" s="14" t="str">
        <f>IF(ISERROR(VLOOKUP(C48,#REF!,2,FALSE)),"",VLOOKUP(C48,#REF!,2,FALSE))</f>
        <v/>
      </c>
      <c r="E48" s="14" t="str">
        <f>IF(ISERROR(VLOOKUP(C48,#REF!,3,FALSE)),"",VLOOKUP(C48,#REF!,3,FALSE))</f>
        <v/>
      </c>
      <c r="F48" s="4" t="str">
        <f>IF(ISERROR(VLOOKUP(C48,#REF!,6,FALSE)),"",VLOOKUP(C48,#REF!,6,FALSE))</f>
        <v/>
      </c>
      <c r="G48" s="20" t="str">
        <f>IF(ISERROR(VLOOKUP(C48,#REF!,4,FALSE)),"",VLOOKUP(C48,#REF!,4,FALSE))</f>
        <v/>
      </c>
      <c r="H48" s="2" t="str">
        <f>IF(ISERROR(VLOOKUP(C48,#REF!,8,FALSE)),"",VLOOKUP(C48,#REF!,8,FALSE))</f>
        <v/>
      </c>
      <c r="I48" s="55"/>
      <c r="J48" s="9"/>
      <c r="K48" s="3"/>
      <c r="L48" s="33"/>
      <c r="M48" s="5"/>
    </row>
    <row r="49" spans="1:13" ht="29.15" customHeight="1" thickBot="1" x14ac:dyDescent="0.35">
      <c r="A49" s="34">
        <v>7</v>
      </c>
      <c r="B49" s="35">
        <v>6</v>
      </c>
      <c r="C49" s="53"/>
      <c r="D49" s="37" t="str">
        <f>IF(ISERROR(VLOOKUP(C49,#REF!,2,FALSE)),"",VLOOKUP(C49,#REF!,2,FALSE))</f>
        <v/>
      </c>
      <c r="E49" s="37" t="str">
        <f>IF(ISERROR(VLOOKUP(C49,#REF!,3,FALSE)),"",VLOOKUP(C49,#REF!,3,FALSE))</f>
        <v/>
      </c>
      <c r="F49" s="38" t="str">
        <f>IF(ISERROR(VLOOKUP(C49,#REF!,6,FALSE)),"",VLOOKUP(C49,#REF!,6,FALSE))</f>
        <v/>
      </c>
      <c r="G49" s="39" t="str">
        <f>IF(ISERROR(VLOOKUP(C49,#REF!,4,FALSE)),"",VLOOKUP(C49,#REF!,4,FALSE))</f>
        <v/>
      </c>
      <c r="H49" s="40" t="str">
        <f>IF(ISERROR(VLOOKUP(C49,#REF!,8,FALSE)),"",VLOOKUP(C49,#REF!,8,FALSE))</f>
        <v/>
      </c>
      <c r="I49" s="41"/>
      <c r="J49" s="42"/>
      <c r="K49" s="43"/>
      <c r="L49" s="44"/>
      <c r="M49" s="5"/>
    </row>
    <row r="50" spans="1:13" ht="29.15" customHeight="1" x14ac:dyDescent="0.3">
      <c r="A50" s="21">
        <v>8</v>
      </c>
      <c r="B50" s="22">
        <v>1</v>
      </c>
      <c r="C50" s="18"/>
      <c r="D50" s="24" t="str">
        <f>IF(ISERROR(VLOOKUP(C50,#REF!,2,FALSE)),"",VLOOKUP(C50,#REF!,2,FALSE))</f>
        <v/>
      </c>
      <c r="E50" s="24" t="str">
        <f>IF(ISERROR(VLOOKUP(C50,#REF!,3,FALSE)),"",VLOOKUP(C50,#REF!,3,FALSE))</f>
        <v/>
      </c>
      <c r="F50" s="25" t="str">
        <f>IF(ISERROR(VLOOKUP(C50,#REF!,6,FALSE)),"",VLOOKUP(C50,#REF!,6,FALSE))</f>
        <v/>
      </c>
      <c r="G50" s="26" t="str">
        <f>IF(ISERROR(VLOOKUP(C50,#REF!,4,FALSE)),"",VLOOKUP(C50,#REF!,4,FALSE))</f>
        <v/>
      </c>
      <c r="H50" s="27" t="str">
        <f>IF(ISERROR(VLOOKUP(C50,#REF!,8,FALSE)),"",VLOOKUP(C50,#REF!,8,FALSE))</f>
        <v/>
      </c>
      <c r="I50" s="28"/>
      <c r="J50" s="29"/>
      <c r="K50" s="30"/>
      <c r="L50" s="31"/>
      <c r="M50" s="5"/>
    </row>
    <row r="51" spans="1:13" ht="29.15" customHeight="1" x14ac:dyDescent="0.3">
      <c r="A51" s="32">
        <v>8</v>
      </c>
      <c r="B51" s="12">
        <v>2</v>
      </c>
      <c r="C51" s="52"/>
      <c r="D51" s="14" t="str">
        <f>IF(ISERROR(VLOOKUP(C51,#REF!,2,FALSE)),"",VLOOKUP(C51,#REF!,2,FALSE))</f>
        <v/>
      </c>
      <c r="E51" s="14" t="str">
        <f>IF(ISERROR(VLOOKUP(C51,#REF!,3,FALSE)),"",VLOOKUP(C51,#REF!,3,FALSE))</f>
        <v/>
      </c>
      <c r="F51" s="4" t="str">
        <f>IF(ISERROR(VLOOKUP(C51,#REF!,6,FALSE)),"",VLOOKUP(C51,#REF!,6,FALSE))</f>
        <v/>
      </c>
      <c r="G51" s="20" t="str">
        <f>IF(ISERROR(VLOOKUP(C51,#REF!,4,FALSE)),"",VLOOKUP(C51,#REF!,4,FALSE))</f>
        <v/>
      </c>
      <c r="H51" s="2" t="str">
        <f>IF(ISERROR(VLOOKUP(C51,#REF!,8,FALSE)),"",VLOOKUP(C51,#REF!,8,FALSE))</f>
        <v/>
      </c>
      <c r="I51" s="55"/>
      <c r="J51" s="9"/>
      <c r="K51" s="3"/>
      <c r="L51" s="33"/>
      <c r="M51" s="5"/>
    </row>
    <row r="52" spans="1:13" ht="29.15" customHeight="1" x14ac:dyDescent="0.3">
      <c r="A52" s="32">
        <v>8</v>
      </c>
      <c r="B52" s="12">
        <v>3</v>
      </c>
      <c r="C52" s="53"/>
      <c r="D52" s="14" t="str">
        <f>IF(ISERROR(VLOOKUP(C52,#REF!,2,FALSE)),"",VLOOKUP(C52,#REF!,2,FALSE))</f>
        <v/>
      </c>
      <c r="E52" s="14" t="str">
        <f>IF(ISERROR(VLOOKUP(C52,#REF!,3,FALSE)),"",VLOOKUP(C52,#REF!,3,FALSE))</f>
        <v/>
      </c>
      <c r="F52" s="4" t="str">
        <f>IF(ISERROR(VLOOKUP(C52,#REF!,6,FALSE)),"",VLOOKUP(C52,#REF!,6,FALSE))</f>
        <v/>
      </c>
      <c r="G52" s="20" t="str">
        <f>IF(ISERROR(VLOOKUP(C52,#REF!,4,FALSE)),"",VLOOKUP(C52,#REF!,4,FALSE))</f>
        <v/>
      </c>
      <c r="H52" s="2" t="str">
        <f>IF(ISERROR(VLOOKUP(C52,#REF!,8,FALSE)),"",VLOOKUP(C52,#REF!,8,FALSE))</f>
        <v/>
      </c>
      <c r="I52" s="55"/>
      <c r="J52" s="9"/>
      <c r="K52" s="3"/>
      <c r="L52" s="33"/>
      <c r="M52" s="5"/>
    </row>
    <row r="53" spans="1:13" ht="29.15" customHeight="1" x14ac:dyDescent="0.3">
      <c r="A53" s="32">
        <v>8</v>
      </c>
      <c r="B53" s="12">
        <v>4</v>
      </c>
      <c r="C53" s="53"/>
      <c r="D53" s="14" t="str">
        <f>IF(ISERROR(VLOOKUP(C53,#REF!,2,FALSE)),"",VLOOKUP(C53,#REF!,2,FALSE))</f>
        <v/>
      </c>
      <c r="E53" s="14" t="str">
        <f>IF(ISERROR(VLOOKUP(C53,#REF!,3,FALSE)),"",VLOOKUP(C53,#REF!,3,FALSE))</f>
        <v/>
      </c>
      <c r="F53" s="4" t="str">
        <f>IF(ISERROR(VLOOKUP(C53,#REF!,6,FALSE)),"",VLOOKUP(C53,#REF!,6,FALSE))</f>
        <v/>
      </c>
      <c r="G53" s="20" t="str">
        <f>IF(ISERROR(VLOOKUP(C53,#REF!,4,FALSE)),"",VLOOKUP(C53,#REF!,4,FALSE))</f>
        <v/>
      </c>
      <c r="H53" s="2" t="str">
        <f>IF(ISERROR(VLOOKUP(C53,#REF!,8,FALSE)),"",VLOOKUP(C53,#REF!,8,FALSE))</f>
        <v/>
      </c>
      <c r="I53" s="55"/>
      <c r="J53" s="9"/>
      <c r="K53" s="3"/>
      <c r="L53" s="33"/>
      <c r="M53" s="5"/>
    </row>
    <row r="54" spans="1:13" ht="29.15" customHeight="1" x14ac:dyDescent="0.3">
      <c r="A54" s="32">
        <v>8</v>
      </c>
      <c r="B54" s="12">
        <v>5</v>
      </c>
      <c r="C54" s="18"/>
      <c r="D54" s="14" t="str">
        <f>IF(ISERROR(VLOOKUP(C54,#REF!,2,FALSE)),"",VLOOKUP(C54,#REF!,2,FALSE))</f>
        <v/>
      </c>
      <c r="E54" s="14" t="str">
        <f>IF(ISERROR(VLOOKUP(C54,#REF!,3,FALSE)),"",VLOOKUP(C54,#REF!,3,FALSE))</f>
        <v/>
      </c>
      <c r="F54" s="4" t="str">
        <f>IF(ISERROR(VLOOKUP(C54,#REF!,6,FALSE)),"",VLOOKUP(C54,#REF!,6,FALSE))</f>
        <v/>
      </c>
      <c r="G54" s="20" t="str">
        <f>IF(ISERROR(VLOOKUP(C54,#REF!,4,FALSE)),"",VLOOKUP(C54,#REF!,4,FALSE))</f>
        <v/>
      </c>
      <c r="H54" s="2" t="str">
        <f>IF(ISERROR(VLOOKUP(C54,#REF!,8,FALSE)),"",VLOOKUP(C54,#REF!,8,FALSE))</f>
        <v/>
      </c>
      <c r="I54" s="55"/>
      <c r="J54" s="9"/>
      <c r="K54" s="3"/>
      <c r="L54" s="33"/>
      <c r="M54" s="5"/>
    </row>
    <row r="55" spans="1:13" ht="29.15" customHeight="1" thickBot="1" x14ac:dyDescent="0.35">
      <c r="A55" s="34">
        <v>8</v>
      </c>
      <c r="B55" s="35">
        <v>6</v>
      </c>
      <c r="C55" s="36"/>
      <c r="D55" s="37" t="str">
        <f>IF(ISERROR(VLOOKUP(C55,#REF!,2,FALSE)),"",VLOOKUP(C55,#REF!,2,FALSE))</f>
        <v/>
      </c>
      <c r="E55" s="37" t="str">
        <f>IF(ISERROR(VLOOKUP(C55,#REF!,3,FALSE)),"",VLOOKUP(C55,#REF!,3,FALSE))</f>
        <v/>
      </c>
      <c r="F55" s="38" t="str">
        <f>IF(ISERROR(VLOOKUP(C55,#REF!,6,FALSE)),"",VLOOKUP(C55,#REF!,6,FALSE))</f>
        <v/>
      </c>
      <c r="G55" s="39" t="str">
        <f>IF(ISERROR(VLOOKUP(C55,#REF!,4,FALSE)),"",VLOOKUP(C55,#REF!,4,FALSE))</f>
        <v/>
      </c>
      <c r="H55" s="40" t="str">
        <f>IF(ISERROR(VLOOKUP(C55,#REF!,8,FALSE)),"",VLOOKUP(C55,#REF!,8,FALSE))</f>
        <v/>
      </c>
      <c r="I55" s="41"/>
      <c r="J55" s="42"/>
      <c r="K55" s="43"/>
      <c r="L55" s="44"/>
      <c r="M55" s="5"/>
    </row>
    <row r="56" spans="1:13" ht="29.15" customHeight="1" x14ac:dyDescent="0.3">
      <c r="A56" s="21">
        <v>9</v>
      </c>
      <c r="B56" s="22">
        <v>1</v>
      </c>
      <c r="C56" s="23"/>
      <c r="D56" s="24" t="str">
        <f>IF(ISERROR(VLOOKUP(C56,#REF!,2,FALSE)),"",VLOOKUP(C56,#REF!,2,FALSE))</f>
        <v/>
      </c>
      <c r="E56" s="24" t="str">
        <f>IF(ISERROR(VLOOKUP(C56,#REF!,3,FALSE)),"",VLOOKUP(C56,#REF!,3,FALSE))</f>
        <v/>
      </c>
      <c r="F56" s="25" t="str">
        <f>IF(ISERROR(VLOOKUP(C56,#REF!,6,FALSE)),"",VLOOKUP(C56,#REF!,6,FALSE))</f>
        <v/>
      </c>
      <c r="G56" s="26" t="str">
        <f>IF(ISERROR(VLOOKUP(C56,#REF!,4,FALSE)),"",VLOOKUP(C56,#REF!,4,FALSE))</f>
        <v/>
      </c>
      <c r="H56" s="27" t="str">
        <f>IF(ISERROR(VLOOKUP(C56,#REF!,8,FALSE)),"",VLOOKUP(C56,#REF!,8,FALSE))</f>
        <v/>
      </c>
      <c r="I56" s="28"/>
      <c r="J56" s="29"/>
      <c r="K56" s="30"/>
      <c r="L56" s="31"/>
      <c r="M56" s="5"/>
    </row>
    <row r="57" spans="1:13" ht="29.15" customHeight="1" x14ac:dyDescent="0.3">
      <c r="A57" s="32">
        <v>9</v>
      </c>
      <c r="B57" s="12">
        <v>2</v>
      </c>
      <c r="C57" s="18"/>
      <c r="D57" s="14" t="str">
        <f>IF(ISERROR(VLOOKUP(C57,#REF!,2,FALSE)),"",VLOOKUP(C57,#REF!,2,FALSE))</f>
        <v/>
      </c>
      <c r="E57" s="14" t="str">
        <f>IF(ISERROR(VLOOKUP(C57,#REF!,3,FALSE)),"",VLOOKUP(C57,#REF!,3,FALSE))</f>
        <v/>
      </c>
      <c r="F57" s="4" t="str">
        <f>IF(ISERROR(VLOOKUP(C57,#REF!,6,FALSE)),"",VLOOKUP(C57,#REF!,6,FALSE))</f>
        <v/>
      </c>
      <c r="G57" s="20" t="str">
        <f>IF(ISERROR(VLOOKUP(C57,#REF!,4,FALSE)),"",VLOOKUP(C57,#REF!,4,FALSE))</f>
        <v/>
      </c>
      <c r="H57" s="2" t="str">
        <f>IF(ISERROR(VLOOKUP(C57,#REF!,8,FALSE)),"",VLOOKUP(C57,#REF!,8,FALSE))</f>
        <v/>
      </c>
      <c r="I57" s="55"/>
      <c r="J57" s="9"/>
      <c r="K57" s="3"/>
      <c r="L57" s="33"/>
      <c r="M57" s="5"/>
    </row>
    <row r="58" spans="1:13" ht="29.15" customHeight="1" x14ac:dyDescent="0.3">
      <c r="A58" s="32">
        <v>9</v>
      </c>
      <c r="B58" s="12">
        <v>3</v>
      </c>
      <c r="C58" s="18"/>
      <c r="D58" s="14" t="str">
        <f>IF(ISERROR(VLOOKUP(C58,#REF!,2,FALSE)),"",VLOOKUP(C58,#REF!,2,FALSE))</f>
        <v/>
      </c>
      <c r="E58" s="14" t="str">
        <f>IF(ISERROR(VLOOKUP(C58,#REF!,3,FALSE)),"",VLOOKUP(C58,#REF!,3,FALSE))</f>
        <v/>
      </c>
      <c r="F58" s="4" t="str">
        <f>IF(ISERROR(VLOOKUP(C58,#REF!,6,FALSE)),"",VLOOKUP(C58,#REF!,6,FALSE))</f>
        <v/>
      </c>
      <c r="G58" s="20" t="str">
        <f>IF(ISERROR(VLOOKUP(C58,#REF!,4,FALSE)),"",VLOOKUP(C58,#REF!,4,FALSE))</f>
        <v/>
      </c>
      <c r="H58" s="2" t="str">
        <f>IF(ISERROR(VLOOKUP(C58,#REF!,8,FALSE)),"",VLOOKUP(C58,#REF!,8,FALSE))</f>
        <v/>
      </c>
      <c r="I58" s="55"/>
      <c r="J58" s="9"/>
      <c r="K58" s="3"/>
      <c r="L58" s="33"/>
      <c r="M58" s="5"/>
    </row>
    <row r="59" spans="1:13" ht="29.15" customHeight="1" x14ac:dyDescent="0.3">
      <c r="A59" s="32">
        <v>9</v>
      </c>
      <c r="B59" s="12">
        <v>4</v>
      </c>
      <c r="C59" s="18"/>
      <c r="D59" s="14" t="str">
        <f>IF(ISERROR(VLOOKUP(C59,#REF!,2,FALSE)),"",VLOOKUP(C59,#REF!,2,FALSE))</f>
        <v/>
      </c>
      <c r="E59" s="14" t="str">
        <f>IF(ISERROR(VLOOKUP(C59,#REF!,3,FALSE)),"",VLOOKUP(C59,#REF!,3,FALSE))</f>
        <v/>
      </c>
      <c r="F59" s="4" t="str">
        <f>IF(ISERROR(VLOOKUP(C59,#REF!,6,FALSE)),"",VLOOKUP(C59,#REF!,6,FALSE))</f>
        <v/>
      </c>
      <c r="G59" s="20" t="str">
        <f>IF(ISERROR(VLOOKUP(C59,#REF!,4,FALSE)),"",VLOOKUP(C59,#REF!,4,FALSE))</f>
        <v/>
      </c>
      <c r="H59" s="2" t="str">
        <f>IF(ISERROR(VLOOKUP(C59,#REF!,8,FALSE)),"",VLOOKUP(C59,#REF!,8,FALSE))</f>
        <v/>
      </c>
      <c r="I59" s="55"/>
      <c r="J59" s="9"/>
      <c r="K59" s="3"/>
      <c r="L59" s="33"/>
      <c r="M59" s="5"/>
    </row>
    <row r="60" spans="1:13" ht="29.15" customHeight="1" x14ac:dyDescent="0.3">
      <c r="A60" s="32">
        <v>9</v>
      </c>
      <c r="B60" s="12">
        <v>5</v>
      </c>
      <c r="C60" s="18"/>
      <c r="D60" s="14" t="str">
        <f>IF(ISERROR(VLOOKUP(C60,#REF!,2,FALSE)),"",VLOOKUP(C60,#REF!,2,FALSE))</f>
        <v/>
      </c>
      <c r="E60" s="14" t="str">
        <f>IF(ISERROR(VLOOKUP(C60,#REF!,3,FALSE)),"",VLOOKUP(C60,#REF!,3,FALSE))</f>
        <v/>
      </c>
      <c r="F60" s="4" t="str">
        <f>IF(ISERROR(VLOOKUP(C60,#REF!,6,FALSE)),"",VLOOKUP(C60,#REF!,6,FALSE))</f>
        <v/>
      </c>
      <c r="G60" s="20" t="str">
        <f>IF(ISERROR(VLOOKUP(C60,#REF!,4,FALSE)),"",VLOOKUP(C60,#REF!,4,FALSE))</f>
        <v/>
      </c>
      <c r="H60" s="2" t="str">
        <f>IF(ISERROR(VLOOKUP(C60,#REF!,8,FALSE)),"",VLOOKUP(C60,#REF!,8,FALSE))</f>
        <v/>
      </c>
      <c r="I60" s="55"/>
      <c r="J60" s="9"/>
      <c r="K60" s="3"/>
      <c r="L60" s="33"/>
      <c r="M60" s="5"/>
    </row>
    <row r="61" spans="1:13" ht="29.15" customHeight="1" thickBot="1" x14ac:dyDescent="0.35">
      <c r="A61" s="34">
        <v>9</v>
      </c>
      <c r="B61" s="35">
        <v>6</v>
      </c>
      <c r="C61" s="36"/>
      <c r="D61" s="37" t="str">
        <f>IF(ISERROR(VLOOKUP(C61,#REF!,2,FALSE)),"",VLOOKUP(C61,#REF!,2,FALSE))</f>
        <v/>
      </c>
      <c r="E61" s="37" t="str">
        <f>IF(ISERROR(VLOOKUP(C61,#REF!,3,FALSE)),"",VLOOKUP(C61,#REF!,3,FALSE))</f>
        <v/>
      </c>
      <c r="F61" s="38" t="str">
        <f>IF(ISERROR(VLOOKUP(C61,#REF!,6,FALSE)),"",VLOOKUP(C61,#REF!,6,FALSE))</f>
        <v/>
      </c>
      <c r="G61" s="39" t="str">
        <f>IF(ISERROR(VLOOKUP(C61,#REF!,4,FALSE)),"",VLOOKUP(C61,#REF!,4,FALSE))</f>
        <v/>
      </c>
      <c r="H61" s="40" t="str">
        <f>IF(ISERROR(VLOOKUP(C61,#REF!,8,FALSE)),"",VLOOKUP(C61,#REF!,8,FALSE))</f>
        <v/>
      </c>
      <c r="I61" s="41"/>
      <c r="J61" s="42"/>
      <c r="K61" s="43"/>
      <c r="L61" s="44"/>
      <c r="M61" s="5"/>
    </row>
    <row r="62" spans="1:13" ht="29.15" customHeight="1" x14ac:dyDescent="0.3">
      <c r="A62" s="10">
        <v>10</v>
      </c>
      <c r="B62" s="12">
        <v>1</v>
      </c>
      <c r="C62" s="18"/>
      <c r="D62" s="54" t="str">
        <f>IF(ISERROR(VLOOKUP(C62,#REF!,2,FALSE)),"",VLOOKUP(C62,#REF!,2,FALSE))</f>
        <v/>
      </c>
      <c r="E62" s="54" t="str">
        <f>IF(ISERROR(VLOOKUP(C62,#REF!,3,FALSE)),"",VLOOKUP(C62,#REF!,3,FALSE))</f>
        <v/>
      </c>
      <c r="F62" s="11" t="str">
        <f>IF(ISERROR(VLOOKUP(C62,#REF!,6,FALSE)),"",VLOOKUP(C62,#REF!,6,FALSE))</f>
        <v/>
      </c>
      <c r="G62" s="19" t="str">
        <f>IF(ISERROR(VLOOKUP(C62,#REF!,4,FALSE)),"",VLOOKUP(C62,#REF!,4,FALSE))</f>
        <v/>
      </c>
      <c r="H62" s="11" t="str">
        <f>IF(ISERROR(VLOOKUP(C62,#REF!,8,FALSE)),"",VLOOKUP(C62,#REF!,8,FALSE))</f>
        <v/>
      </c>
      <c r="I62" s="5"/>
      <c r="J62" s="9"/>
      <c r="K62" s="5"/>
      <c r="L62" s="5"/>
      <c r="M62" s="5"/>
    </row>
    <row r="63" spans="1:13" ht="29.15" customHeight="1" x14ac:dyDescent="0.3">
      <c r="A63" s="10">
        <v>10</v>
      </c>
      <c r="B63" s="12">
        <v>2</v>
      </c>
      <c r="C63" s="18"/>
      <c r="D63" s="54" t="str">
        <f>IF(ISERROR(VLOOKUP(C63,#REF!,2,FALSE)),"",VLOOKUP(C63,#REF!,2,FALSE))</f>
        <v/>
      </c>
      <c r="E63" s="54" t="str">
        <f>IF(ISERROR(VLOOKUP(C63,#REF!,3,FALSE)),"",VLOOKUP(C63,#REF!,3,FALSE))</f>
        <v/>
      </c>
      <c r="F63" s="11" t="str">
        <f>IF(ISERROR(VLOOKUP(C63,#REF!,6,FALSE)),"",VLOOKUP(C63,#REF!,6,FALSE))</f>
        <v/>
      </c>
      <c r="G63" s="19" t="str">
        <f>IF(ISERROR(VLOOKUP(C63,#REF!,4,FALSE)),"",VLOOKUP(C63,#REF!,4,FALSE))</f>
        <v/>
      </c>
      <c r="H63" s="11" t="str">
        <f>IF(ISERROR(VLOOKUP(C63,#REF!,8,FALSE)),"",VLOOKUP(C63,#REF!,8,FALSE))</f>
        <v/>
      </c>
      <c r="I63" s="5"/>
      <c r="J63" s="9"/>
      <c r="K63" s="5"/>
      <c r="L63" s="5"/>
      <c r="M63" s="5"/>
    </row>
    <row r="64" spans="1:13" ht="29.15" customHeight="1" x14ac:dyDescent="0.3">
      <c r="A64" s="10">
        <v>10</v>
      </c>
      <c r="B64" s="12">
        <v>3</v>
      </c>
      <c r="C64" s="18"/>
      <c r="D64" s="54" t="str">
        <f>IF(ISERROR(VLOOKUP(C64,#REF!,2,FALSE)),"",VLOOKUP(C64,#REF!,2,FALSE))</f>
        <v/>
      </c>
      <c r="E64" s="54" t="str">
        <f>IF(ISERROR(VLOOKUP(C64,#REF!,3,FALSE)),"",VLOOKUP(C64,#REF!,3,FALSE))</f>
        <v/>
      </c>
      <c r="F64" s="11" t="str">
        <f>IF(ISERROR(VLOOKUP(C64,#REF!,6,FALSE)),"",VLOOKUP(C64,#REF!,6,FALSE))</f>
        <v/>
      </c>
      <c r="G64" s="19" t="str">
        <f>IF(ISERROR(VLOOKUP(C64,#REF!,4,FALSE)),"",VLOOKUP(C64,#REF!,4,FALSE))</f>
        <v/>
      </c>
      <c r="H64" s="11" t="str">
        <f>IF(ISERROR(VLOOKUP(C64,#REF!,8,FALSE)),"",VLOOKUP(C64,#REF!,8,FALSE))</f>
        <v/>
      </c>
      <c r="I64" s="5"/>
      <c r="J64" s="9"/>
      <c r="K64" s="5"/>
      <c r="L64" s="5"/>
      <c r="M64" s="5"/>
    </row>
    <row r="65" spans="1:13" ht="29.15" customHeight="1" x14ac:dyDescent="0.3">
      <c r="A65" s="10">
        <v>10</v>
      </c>
      <c r="B65" s="12">
        <v>4</v>
      </c>
      <c r="C65" s="18"/>
      <c r="D65" s="54" t="str">
        <f>IF(ISERROR(VLOOKUP(C65,#REF!,2,FALSE)),"",VLOOKUP(C65,#REF!,2,FALSE))</f>
        <v/>
      </c>
      <c r="E65" s="54" t="str">
        <f>IF(ISERROR(VLOOKUP(C65,#REF!,3,FALSE)),"",VLOOKUP(C65,#REF!,3,FALSE))</f>
        <v/>
      </c>
      <c r="F65" s="11" t="str">
        <f>IF(ISERROR(VLOOKUP(C65,#REF!,6,FALSE)),"",VLOOKUP(C65,#REF!,6,FALSE))</f>
        <v/>
      </c>
      <c r="G65" s="19" t="str">
        <f>IF(ISERROR(VLOOKUP(C65,#REF!,4,FALSE)),"",VLOOKUP(C65,#REF!,4,FALSE))</f>
        <v/>
      </c>
      <c r="H65" s="11" t="str">
        <f>IF(ISERROR(VLOOKUP(C65,#REF!,8,FALSE)),"",VLOOKUP(C65,#REF!,8,FALSE))</f>
        <v/>
      </c>
      <c r="I65" s="5"/>
      <c r="J65" s="9"/>
      <c r="K65" s="5"/>
      <c r="L65" s="5"/>
      <c r="M65" s="5"/>
    </row>
    <row r="66" spans="1:13" ht="29.15" customHeight="1" x14ac:dyDescent="0.3">
      <c r="A66" s="10">
        <v>10</v>
      </c>
      <c r="B66" s="12">
        <v>5</v>
      </c>
      <c r="C66" s="18"/>
      <c r="D66" s="54" t="str">
        <f>IF(ISERROR(VLOOKUP(C66,#REF!,2,FALSE)),"",VLOOKUP(C66,#REF!,2,FALSE))</f>
        <v/>
      </c>
      <c r="E66" s="54" t="str">
        <f>IF(ISERROR(VLOOKUP(C66,#REF!,3,FALSE)),"",VLOOKUP(C66,#REF!,3,FALSE))</f>
        <v/>
      </c>
      <c r="F66" s="11" t="str">
        <f>IF(ISERROR(VLOOKUP(C66,#REF!,6,FALSE)),"",VLOOKUP(C66,#REF!,6,FALSE))</f>
        <v/>
      </c>
      <c r="G66" s="19" t="str">
        <f>IF(ISERROR(VLOOKUP(C66,#REF!,4,FALSE)),"",VLOOKUP(C66,#REF!,4,FALSE))</f>
        <v/>
      </c>
      <c r="H66" s="11" t="str">
        <f>IF(ISERROR(VLOOKUP(C66,#REF!,8,FALSE)),"",VLOOKUP(C66,#REF!,8,FALSE))</f>
        <v/>
      </c>
      <c r="I66" s="5"/>
      <c r="J66" s="9"/>
      <c r="K66" s="5"/>
      <c r="L66" s="5"/>
      <c r="M66" s="5"/>
    </row>
    <row r="67" spans="1:13" ht="29.15" customHeight="1" x14ac:dyDescent="0.3">
      <c r="A67" s="10">
        <v>10</v>
      </c>
      <c r="B67" s="12">
        <v>6</v>
      </c>
      <c r="C67" s="18"/>
      <c r="D67" s="54" t="str">
        <f>IF(ISERROR(VLOOKUP(C67,#REF!,2,FALSE)),"",VLOOKUP(C67,#REF!,2,FALSE))</f>
        <v/>
      </c>
      <c r="E67" s="54" t="str">
        <f>IF(ISERROR(VLOOKUP(C67,#REF!,3,FALSE)),"",VLOOKUP(C67,#REF!,3,FALSE))</f>
        <v/>
      </c>
      <c r="F67" s="11" t="str">
        <f>IF(ISERROR(VLOOKUP(C67,#REF!,6,FALSE)),"",VLOOKUP(C67,#REF!,6,FALSE))</f>
        <v/>
      </c>
      <c r="G67" s="19" t="str">
        <f>IF(ISERROR(VLOOKUP(C67,#REF!,4,FALSE)),"",VLOOKUP(C67,#REF!,4,FALSE))</f>
        <v/>
      </c>
      <c r="H67" s="11" t="str">
        <f>IF(ISERROR(VLOOKUP(C67,#REF!,8,FALSE)),"",VLOOKUP(C67,#REF!,8,FALSE))</f>
        <v/>
      </c>
      <c r="I67" s="5"/>
      <c r="J67" s="9"/>
      <c r="K67" s="5"/>
      <c r="L67" s="5"/>
      <c r="M67" s="5"/>
    </row>
    <row r="68" spans="1:13" ht="29.15" customHeight="1" x14ac:dyDescent="0.3">
      <c r="A68" s="10">
        <v>11</v>
      </c>
      <c r="B68" s="12">
        <v>1</v>
      </c>
      <c r="C68" s="18"/>
      <c r="D68" s="54" t="str">
        <f>IF(ISERROR(VLOOKUP(C68,#REF!,2,FALSE)),"",VLOOKUP(C68,#REF!,2,FALSE))</f>
        <v/>
      </c>
      <c r="E68" s="54" t="str">
        <f>IF(ISERROR(VLOOKUP(C68,#REF!,3,FALSE)),"",VLOOKUP(C68,#REF!,3,FALSE))</f>
        <v/>
      </c>
      <c r="F68" s="11" t="str">
        <f>IF(ISERROR(VLOOKUP(C68,#REF!,6,FALSE)),"",VLOOKUP(C68,#REF!,6,FALSE))</f>
        <v/>
      </c>
      <c r="G68" s="19" t="str">
        <f>IF(ISERROR(VLOOKUP(C68,#REF!,4,FALSE)),"",VLOOKUP(C68,#REF!,4,FALSE))</f>
        <v/>
      </c>
      <c r="H68" s="11" t="str">
        <f>IF(ISERROR(VLOOKUP(C68,#REF!,8,FALSE)),"",VLOOKUP(C68,#REF!,8,FALSE))</f>
        <v/>
      </c>
      <c r="I68" s="5"/>
      <c r="J68" s="9"/>
      <c r="K68" s="5"/>
      <c r="L68" s="5"/>
      <c r="M68" s="5"/>
    </row>
    <row r="69" spans="1:13" ht="29.15" customHeight="1" x14ac:dyDescent="0.3">
      <c r="A69" s="10">
        <v>11</v>
      </c>
      <c r="B69" s="12">
        <v>2</v>
      </c>
      <c r="C69" s="18"/>
      <c r="D69" s="54" t="str">
        <f>IF(ISERROR(VLOOKUP(C69,#REF!,2,FALSE)),"",VLOOKUP(C69,#REF!,2,FALSE))</f>
        <v/>
      </c>
      <c r="E69" s="54" t="str">
        <f>IF(ISERROR(VLOOKUP(C69,#REF!,3,FALSE)),"",VLOOKUP(C69,#REF!,3,FALSE))</f>
        <v/>
      </c>
      <c r="F69" s="11" t="str">
        <f>IF(ISERROR(VLOOKUP(C69,#REF!,6,FALSE)),"",VLOOKUP(C69,#REF!,6,FALSE))</f>
        <v/>
      </c>
      <c r="G69" s="19" t="str">
        <f>IF(ISERROR(VLOOKUP(C69,#REF!,4,FALSE)),"",VLOOKUP(C69,#REF!,4,FALSE))</f>
        <v/>
      </c>
      <c r="H69" s="11" t="str">
        <f>IF(ISERROR(VLOOKUP(C69,#REF!,8,FALSE)),"",VLOOKUP(C69,#REF!,8,FALSE))</f>
        <v/>
      </c>
      <c r="I69" s="5"/>
      <c r="J69" s="9"/>
      <c r="K69" s="5"/>
      <c r="L69" s="5"/>
      <c r="M69" s="5"/>
    </row>
    <row r="70" spans="1:13" ht="24.9" customHeight="1" x14ac:dyDescent="0.3">
      <c r="A70" s="10">
        <v>11</v>
      </c>
      <c r="B70" s="12">
        <v>3</v>
      </c>
      <c r="C70" s="18"/>
      <c r="D70" s="54" t="str">
        <f>IF(ISERROR(VLOOKUP(C70,#REF!,2,FALSE)),"",VLOOKUP(C70,#REF!,2,FALSE))</f>
        <v/>
      </c>
      <c r="E70" s="54" t="str">
        <f>IF(ISERROR(VLOOKUP(C70,#REF!,3,FALSE)),"",VLOOKUP(C70,#REF!,3,FALSE))</f>
        <v/>
      </c>
      <c r="F70" s="11" t="str">
        <f>IF(ISERROR(VLOOKUP(C70,#REF!,6,FALSE)),"",VLOOKUP(C70,#REF!,6,FALSE))</f>
        <v/>
      </c>
      <c r="G70" s="19" t="str">
        <f>IF(ISERROR(VLOOKUP(C70,#REF!,4,FALSE)),"",VLOOKUP(C70,#REF!,4,FALSE))</f>
        <v/>
      </c>
      <c r="H70" s="11" t="str">
        <f>IF(ISERROR(VLOOKUP(C70,#REF!,8,FALSE)),"",VLOOKUP(C70,#REF!,8,FALSE))</f>
        <v/>
      </c>
      <c r="I70" s="5"/>
      <c r="J70" s="9"/>
      <c r="K70" s="5"/>
      <c r="L70" s="5"/>
      <c r="M70" s="5"/>
    </row>
    <row r="71" spans="1:13" ht="24.9" customHeight="1" x14ac:dyDescent="0.3">
      <c r="A71" s="10">
        <v>11</v>
      </c>
      <c r="B71" s="12">
        <v>4</v>
      </c>
      <c r="C71" s="18"/>
      <c r="D71" s="54" t="str">
        <f>IF(ISERROR(VLOOKUP(C71,#REF!,2,FALSE)),"",VLOOKUP(C71,#REF!,2,FALSE))</f>
        <v/>
      </c>
      <c r="E71" s="54" t="str">
        <f>IF(ISERROR(VLOOKUP(C71,#REF!,3,FALSE)),"",VLOOKUP(C71,#REF!,3,FALSE))</f>
        <v/>
      </c>
      <c r="F71" s="11" t="str">
        <f>IF(ISERROR(VLOOKUP(C71,#REF!,6,FALSE)),"",VLOOKUP(C71,#REF!,6,FALSE))</f>
        <v/>
      </c>
      <c r="G71" s="19" t="str">
        <f>IF(ISERROR(VLOOKUP(C71,#REF!,4,FALSE)),"",VLOOKUP(C71,#REF!,4,FALSE))</f>
        <v/>
      </c>
      <c r="H71" s="11" t="str">
        <f>IF(ISERROR(VLOOKUP(C71,#REF!,8,FALSE)),"",VLOOKUP(C71,#REF!,8,FALSE))</f>
        <v/>
      </c>
      <c r="I71" s="5"/>
      <c r="J71" s="9"/>
      <c r="K71" s="5"/>
      <c r="L71" s="5"/>
      <c r="M71" s="5"/>
    </row>
    <row r="72" spans="1:13" ht="29.15" customHeight="1" x14ac:dyDescent="0.3">
      <c r="A72" s="10">
        <v>11</v>
      </c>
      <c r="B72" s="12">
        <v>5</v>
      </c>
      <c r="C72" s="18"/>
      <c r="D72" s="54" t="str">
        <f>IF(ISERROR(VLOOKUP(C72,#REF!,2,FALSE)),"",VLOOKUP(C72,#REF!,2,FALSE))</f>
        <v/>
      </c>
      <c r="E72" s="54" t="str">
        <f>IF(ISERROR(VLOOKUP(C72,#REF!,3,FALSE)),"",VLOOKUP(C72,#REF!,3,FALSE))</f>
        <v/>
      </c>
      <c r="F72" s="11" t="str">
        <f>IF(ISERROR(VLOOKUP(C72,#REF!,6,FALSE)),"",VLOOKUP(C72,#REF!,6,FALSE))</f>
        <v/>
      </c>
      <c r="G72" s="19" t="str">
        <f>IF(ISERROR(VLOOKUP(C72,#REF!,4,FALSE)),"",VLOOKUP(C72,#REF!,4,FALSE))</f>
        <v/>
      </c>
      <c r="H72" s="11" t="str">
        <f>IF(ISERROR(VLOOKUP(C72,#REF!,8,FALSE)),"",VLOOKUP(C72,#REF!,8,FALSE))</f>
        <v/>
      </c>
      <c r="I72" s="5"/>
      <c r="J72" s="9"/>
      <c r="K72" s="5"/>
      <c r="L72" s="5"/>
    </row>
    <row r="73" spans="1:13" ht="29.15" customHeight="1" x14ac:dyDescent="0.3">
      <c r="A73" s="10">
        <v>11</v>
      </c>
      <c r="B73" s="12">
        <v>6</v>
      </c>
      <c r="C73" s="18"/>
      <c r="D73" s="54" t="str">
        <f>IF(ISERROR(VLOOKUP(C73,#REF!,2,FALSE)),"",VLOOKUP(C73,#REF!,2,FALSE))</f>
        <v/>
      </c>
      <c r="E73" s="54" t="str">
        <f>IF(ISERROR(VLOOKUP(C73,#REF!,3,FALSE)),"",VLOOKUP(C73,#REF!,3,FALSE))</f>
        <v/>
      </c>
      <c r="F73" s="11" t="str">
        <f>IF(ISERROR(VLOOKUP(C73,#REF!,6,FALSE)),"",VLOOKUP(C73,#REF!,6,FALSE))</f>
        <v/>
      </c>
      <c r="G73" s="19" t="str">
        <f>IF(ISERROR(VLOOKUP(C73,#REF!,4,FALSE)),"",VLOOKUP(C73,#REF!,4,FALSE))</f>
        <v/>
      </c>
      <c r="H73" s="11" t="str">
        <f>IF(ISERROR(VLOOKUP(C73,#REF!,8,FALSE)),"",VLOOKUP(C73,#REF!,8,FALSE))</f>
        <v/>
      </c>
      <c r="I73" s="5"/>
      <c r="J73" s="9"/>
      <c r="K73" s="5"/>
      <c r="L73" s="5"/>
    </row>
    <row r="74" spans="1:13" ht="29.15" customHeight="1" x14ac:dyDescent="0.3">
      <c r="A74" s="10">
        <v>12</v>
      </c>
      <c r="B74" s="12">
        <v>1</v>
      </c>
      <c r="C74" s="18"/>
      <c r="D74" s="54" t="str">
        <f>IF(ISERROR(VLOOKUP(C74,#REF!,2,FALSE)),"",VLOOKUP(C74,#REF!,2,FALSE))</f>
        <v/>
      </c>
      <c r="E74" s="54" t="str">
        <f>IF(ISERROR(VLOOKUP(C74,#REF!,3,FALSE)),"",VLOOKUP(C74,#REF!,3,FALSE))</f>
        <v/>
      </c>
      <c r="F74" s="11" t="str">
        <f>IF(ISERROR(VLOOKUP(C74,#REF!,6,FALSE)),"",VLOOKUP(C74,#REF!,6,FALSE))</f>
        <v/>
      </c>
      <c r="G74" s="19" t="str">
        <f>IF(ISERROR(VLOOKUP(C74,#REF!,4,FALSE)),"",VLOOKUP(C74,#REF!,4,FALSE))</f>
        <v/>
      </c>
      <c r="H74" s="11" t="str">
        <f>IF(ISERROR(VLOOKUP(C74,#REF!,8,FALSE)),"",VLOOKUP(C74,#REF!,8,FALSE))</f>
        <v/>
      </c>
      <c r="I74" s="5"/>
      <c r="J74" s="9"/>
      <c r="K74" s="5"/>
      <c r="L74" s="5"/>
    </row>
    <row r="75" spans="1:13" ht="29.15" customHeight="1" x14ac:dyDescent="0.3">
      <c r="A75" s="10">
        <v>12</v>
      </c>
      <c r="B75" s="12">
        <v>2</v>
      </c>
      <c r="C75" s="18"/>
      <c r="D75" s="54" t="str">
        <f>IF(ISERROR(VLOOKUP(C75,#REF!,2,FALSE)),"",VLOOKUP(C75,#REF!,2,FALSE))</f>
        <v/>
      </c>
      <c r="E75" s="54" t="str">
        <f>IF(ISERROR(VLOOKUP(C75,#REF!,3,FALSE)),"",VLOOKUP(C75,#REF!,3,FALSE))</f>
        <v/>
      </c>
      <c r="F75" s="11" t="str">
        <f>IF(ISERROR(VLOOKUP(C75,#REF!,6,FALSE)),"",VLOOKUP(C75,#REF!,6,FALSE))</f>
        <v/>
      </c>
      <c r="G75" s="19" t="str">
        <f>IF(ISERROR(VLOOKUP(C75,#REF!,4,FALSE)),"",VLOOKUP(C75,#REF!,4,FALSE))</f>
        <v/>
      </c>
      <c r="H75" s="11" t="str">
        <f>IF(ISERROR(VLOOKUP(C75,#REF!,8,FALSE)),"",VLOOKUP(C75,#REF!,8,FALSE))</f>
        <v/>
      </c>
      <c r="I75" s="5"/>
      <c r="J75" s="9"/>
      <c r="K75" s="5"/>
      <c r="L75" s="5"/>
    </row>
    <row r="76" spans="1:13" ht="29.15" customHeight="1" x14ac:dyDescent="0.3">
      <c r="A76" s="10">
        <v>12</v>
      </c>
      <c r="B76" s="12">
        <v>3</v>
      </c>
      <c r="C76" s="18"/>
      <c r="D76" s="54" t="str">
        <f>IF(ISERROR(VLOOKUP(C76,#REF!,2,FALSE)),"",VLOOKUP(C76,#REF!,2,FALSE))</f>
        <v/>
      </c>
      <c r="E76" s="54" t="str">
        <f>IF(ISERROR(VLOOKUP(C76,#REF!,3,FALSE)),"",VLOOKUP(C76,#REF!,3,FALSE))</f>
        <v/>
      </c>
      <c r="F76" s="11" t="str">
        <f>IF(ISERROR(VLOOKUP(C76,#REF!,6,FALSE)),"",VLOOKUP(C76,#REF!,6,FALSE))</f>
        <v/>
      </c>
      <c r="G76" s="19" t="str">
        <f>IF(ISERROR(VLOOKUP(C76,#REF!,4,FALSE)),"",VLOOKUP(C76,#REF!,4,FALSE))</f>
        <v/>
      </c>
      <c r="H76" s="11" t="str">
        <f>IF(ISERROR(VLOOKUP(C76,#REF!,8,FALSE)),"",VLOOKUP(C76,#REF!,8,FALSE))</f>
        <v/>
      </c>
      <c r="I76" s="5"/>
      <c r="J76" s="9"/>
      <c r="K76" s="5"/>
      <c r="L76" s="5"/>
    </row>
    <row r="77" spans="1:13" ht="29.15" customHeight="1" x14ac:dyDescent="0.3">
      <c r="A77" s="10">
        <v>12</v>
      </c>
      <c r="B77" s="12">
        <v>4</v>
      </c>
      <c r="C77" s="18"/>
      <c r="D77" s="54" t="str">
        <f>IF(ISERROR(VLOOKUP(C77,#REF!,2,FALSE)),"",VLOOKUP(C77,#REF!,2,FALSE))</f>
        <v/>
      </c>
      <c r="E77" s="54" t="str">
        <f>IF(ISERROR(VLOOKUP(C77,#REF!,3,FALSE)),"",VLOOKUP(C77,#REF!,3,FALSE))</f>
        <v/>
      </c>
      <c r="F77" s="11" t="str">
        <f>IF(ISERROR(VLOOKUP(C77,#REF!,6,FALSE)),"",VLOOKUP(C77,#REF!,6,FALSE))</f>
        <v/>
      </c>
      <c r="G77" s="19" t="str">
        <f>IF(ISERROR(VLOOKUP(C77,#REF!,4,FALSE)),"",VLOOKUP(C77,#REF!,4,FALSE))</f>
        <v/>
      </c>
      <c r="H77" s="11" t="str">
        <f>IF(ISERROR(VLOOKUP(C77,#REF!,8,FALSE)),"",VLOOKUP(C77,#REF!,8,FALSE))</f>
        <v/>
      </c>
      <c r="I77" s="5"/>
      <c r="J77" s="9"/>
      <c r="K77" s="5"/>
      <c r="L77" s="5"/>
    </row>
    <row r="78" spans="1:13" ht="29.15" customHeight="1" x14ac:dyDescent="0.3">
      <c r="A78" s="10">
        <v>12</v>
      </c>
      <c r="B78" s="12">
        <v>5</v>
      </c>
      <c r="C78" s="18"/>
      <c r="D78" s="54" t="str">
        <f>IF(ISERROR(VLOOKUP(C78,#REF!,2,FALSE)),"",VLOOKUP(C78,#REF!,2,FALSE))</f>
        <v/>
      </c>
      <c r="E78" s="54" t="str">
        <f>IF(ISERROR(VLOOKUP(C78,#REF!,3,FALSE)),"",VLOOKUP(C78,#REF!,3,FALSE))</f>
        <v/>
      </c>
      <c r="F78" s="11" t="str">
        <f>IF(ISERROR(VLOOKUP(C78,#REF!,6,FALSE)),"",VLOOKUP(C78,#REF!,6,FALSE))</f>
        <v/>
      </c>
      <c r="G78" s="19" t="str">
        <f>IF(ISERROR(VLOOKUP(C78,#REF!,4,FALSE)),"",VLOOKUP(C78,#REF!,4,FALSE))</f>
        <v/>
      </c>
      <c r="H78" s="11" t="str">
        <f>IF(ISERROR(VLOOKUP(C78,#REF!,8,FALSE)),"",VLOOKUP(C78,#REF!,8,FALSE))</f>
        <v/>
      </c>
      <c r="I78" s="5"/>
      <c r="J78" s="9"/>
      <c r="K78" s="5"/>
      <c r="L78" s="5"/>
    </row>
    <row r="79" spans="1:13" ht="29.15" customHeight="1" x14ac:dyDescent="0.3">
      <c r="A79" s="10">
        <v>12</v>
      </c>
      <c r="B79" s="12">
        <v>6</v>
      </c>
      <c r="C79" s="18"/>
      <c r="D79" s="54" t="str">
        <f>IF(ISERROR(VLOOKUP(C79,#REF!,2,FALSE)),"",VLOOKUP(C79,#REF!,2,FALSE))</f>
        <v/>
      </c>
      <c r="E79" s="54" t="str">
        <f>IF(ISERROR(VLOOKUP(C79,#REF!,3,FALSE)),"",VLOOKUP(C79,#REF!,3,FALSE))</f>
        <v/>
      </c>
      <c r="F79" s="11" t="str">
        <f>IF(ISERROR(VLOOKUP(C79,#REF!,6,FALSE)),"",VLOOKUP(C79,#REF!,6,FALSE))</f>
        <v/>
      </c>
      <c r="G79" s="19" t="str">
        <f>IF(ISERROR(VLOOKUP(C79,#REF!,4,FALSE)),"",VLOOKUP(C79,#REF!,4,FALSE))</f>
        <v/>
      </c>
      <c r="H79" s="11" t="str">
        <f>IF(ISERROR(VLOOKUP(C79,#REF!,8,FALSE)),"",VLOOKUP(C79,#REF!,8,FALSE))</f>
        <v/>
      </c>
      <c r="I79" s="5"/>
      <c r="J79" s="9"/>
      <c r="K79" s="5"/>
      <c r="L79" s="5"/>
    </row>
    <row r="80" spans="1:13" ht="29.15" customHeight="1" x14ac:dyDescent="0.3">
      <c r="A80" s="10"/>
      <c r="B80" s="12">
        <v>1</v>
      </c>
      <c r="C80" s="8"/>
      <c r="D80" s="19" t="str">
        <f>IF(ISERROR(VLOOKUP(C80,#REF!,2,FALSE)),"",VLOOKUP(C80,#REF!,2,FALSE))</f>
        <v/>
      </c>
      <c r="E80" s="19" t="str">
        <f>IF(ISERROR(VLOOKUP(C80,#REF!,3,FALSE)),"",VLOOKUP(C80,#REF!,3,FALSE))</f>
        <v/>
      </c>
      <c r="F80" s="11" t="str">
        <f>IF(ISERROR(VLOOKUP(C80,#REF!,6,FALSE)),"",VLOOKUP(C80,#REF!,6,FALSE))</f>
        <v/>
      </c>
      <c r="G80" s="11" t="str">
        <f>IF(ISERROR(VLOOKUP(C80,#REF!,4,FALSE)),"",VLOOKUP(C80,#REF!,4,FALSE))</f>
        <v/>
      </c>
      <c r="H80" s="11" t="str">
        <f>IF(ISERROR(VLOOKUP(C80,#REF!,8,FALSE)),"",VLOOKUP(C80,#REF!,8,FALSE))</f>
        <v/>
      </c>
      <c r="I80" s="5"/>
      <c r="J80" s="9"/>
      <c r="K80" s="5"/>
      <c r="L80" s="5"/>
    </row>
    <row r="81" spans="1:12" ht="29.15" customHeight="1" x14ac:dyDescent="0.3">
      <c r="A81" s="10"/>
      <c r="B81" s="12">
        <v>2</v>
      </c>
      <c r="C81" s="8"/>
      <c r="D81" s="19" t="str">
        <f>IF(ISERROR(VLOOKUP(C81,#REF!,2,FALSE)),"",VLOOKUP(C81,#REF!,2,FALSE))</f>
        <v/>
      </c>
      <c r="E81" s="19" t="str">
        <f>IF(ISERROR(VLOOKUP(C81,#REF!,3,FALSE)),"",VLOOKUP(C81,#REF!,3,FALSE))</f>
        <v/>
      </c>
      <c r="F81" s="11" t="str">
        <f>IF(ISERROR(VLOOKUP(C81,#REF!,6,FALSE)),"",VLOOKUP(C81,#REF!,6,FALSE))</f>
        <v/>
      </c>
      <c r="G81" s="11" t="str">
        <f>IF(ISERROR(VLOOKUP(C81,#REF!,4,FALSE)),"",VLOOKUP(C81,#REF!,4,FALSE))</f>
        <v/>
      </c>
      <c r="H81" s="11" t="str">
        <f>IF(ISERROR(VLOOKUP(C81,#REF!,8,FALSE)),"",VLOOKUP(C81,#REF!,8,FALSE))</f>
        <v/>
      </c>
      <c r="I81" s="5"/>
      <c r="J81" s="9"/>
      <c r="K81" s="5"/>
      <c r="L81" s="5"/>
    </row>
    <row r="82" spans="1:12" ht="29.15" customHeight="1" x14ac:dyDescent="0.3">
      <c r="A82" s="10"/>
      <c r="B82" s="12">
        <v>3</v>
      </c>
      <c r="C82" s="8"/>
      <c r="D82" s="19" t="str">
        <f>IF(ISERROR(VLOOKUP(C82,#REF!,2,FALSE)),"",VLOOKUP(C82,#REF!,2,FALSE))</f>
        <v/>
      </c>
      <c r="E82" s="19" t="str">
        <f>IF(ISERROR(VLOOKUP(C82,#REF!,3,FALSE)),"",VLOOKUP(C82,#REF!,3,FALSE))</f>
        <v/>
      </c>
      <c r="F82" s="11" t="str">
        <f>IF(ISERROR(VLOOKUP(C82,#REF!,6,FALSE)),"",VLOOKUP(C82,#REF!,6,FALSE))</f>
        <v/>
      </c>
      <c r="G82" s="11" t="str">
        <f>IF(ISERROR(VLOOKUP(C82,#REF!,4,FALSE)),"",VLOOKUP(C82,#REF!,4,FALSE))</f>
        <v/>
      </c>
      <c r="H82" s="11" t="str">
        <f>IF(ISERROR(VLOOKUP(C82,#REF!,8,FALSE)),"",VLOOKUP(C82,#REF!,8,FALSE))</f>
        <v/>
      </c>
      <c r="I82" s="5"/>
      <c r="J82" s="9"/>
      <c r="K82" s="5"/>
      <c r="L82" s="5"/>
    </row>
    <row r="83" spans="1:12" ht="29.15" customHeight="1" x14ac:dyDescent="0.3">
      <c r="A83" s="10"/>
      <c r="B83" s="12">
        <v>4</v>
      </c>
      <c r="C83" s="8"/>
      <c r="D83" s="11" t="str">
        <f>IF(ISERROR(VLOOKUP(C83,#REF!,2,FALSE)),"",VLOOKUP(C83,#REF!,2,FALSE))</f>
        <v/>
      </c>
      <c r="E83" s="11" t="str">
        <f>IF(ISERROR(VLOOKUP(C83,#REF!,3,FALSE)),"",VLOOKUP(C83,#REF!,3,FALSE))</f>
        <v/>
      </c>
      <c r="F83" s="11" t="str">
        <f>IF(ISERROR(VLOOKUP(C83,#REF!,6,FALSE)),"",VLOOKUP(C83,#REF!,6,FALSE))</f>
        <v/>
      </c>
      <c r="G83" s="11" t="str">
        <f>IF(ISERROR(VLOOKUP(C83,#REF!,4,FALSE)),"",VLOOKUP(C83,#REF!,4,FALSE))</f>
        <v/>
      </c>
      <c r="H83" s="11" t="str">
        <f>IF(ISERROR(VLOOKUP(C83,#REF!,8,FALSE)),"",VLOOKUP(C83,#REF!,8,FALSE))</f>
        <v/>
      </c>
      <c r="I83" s="5"/>
      <c r="J83" s="9"/>
      <c r="K83" s="5"/>
      <c r="L83" s="5"/>
    </row>
    <row r="84" spans="1:12" ht="29.15" customHeight="1" x14ac:dyDescent="0.3">
      <c r="A84" s="10"/>
      <c r="B84" s="12">
        <v>5</v>
      </c>
      <c r="C84" s="8"/>
      <c r="D84" s="11" t="str">
        <f>IF(ISERROR(VLOOKUP(C84,#REF!,2,FALSE)),"",VLOOKUP(C84,#REF!,2,FALSE))</f>
        <v/>
      </c>
      <c r="E84" s="11" t="str">
        <f>IF(ISERROR(VLOOKUP(C84,#REF!,3,FALSE)),"",VLOOKUP(C84,#REF!,3,FALSE))</f>
        <v/>
      </c>
      <c r="F84" s="11" t="str">
        <f>IF(ISERROR(VLOOKUP(C84,#REF!,6,FALSE)),"",VLOOKUP(C84,#REF!,6,FALSE))</f>
        <v/>
      </c>
      <c r="G84" s="11" t="str">
        <f>IF(ISERROR(VLOOKUP(C84,#REF!,4,FALSE)),"",VLOOKUP(C84,#REF!,4,FALSE))</f>
        <v/>
      </c>
      <c r="H84" s="11" t="str">
        <f>IF(ISERROR(VLOOKUP(C84,#REF!,8,FALSE)),"",VLOOKUP(C84,#REF!,8,FALSE))</f>
        <v/>
      </c>
      <c r="I84" s="5"/>
      <c r="J84" s="9"/>
      <c r="K84" s="5"/>
      <c r="L84" s="5"/>
    </row>
    <row r="85" spans="1:12" ht="29.15" customHeight="1" x14ac:dyDescent="0.3">
      <c r="A85" s="10"/>
      <c r="B85" s="12">
        <v>6</v>
      </c>
      <c r="C85" s="8"/>
      <c r="D85" s="11" t="str">
        <f>IF(ISERROR(VLOOKUP(C85,#REF!,2,FALSE)),"",VLOOKUP(C85,#REF!,2,FALSE))</f>
        <v/>
      </c>
      <c r="E85" s="11" t="str">
        <f>IF(ISERROR(VLOOKUP(C85,#REF!,3,FALSE)),"",VLOOKUP(C85,#REF!,3,FALSE))</f>
        <v/>
      </c>
      <c r="F85" s="11" t="str">
        <f>IF(ISERROR(VLOOKUP(C85,#REF!,6,FALSE)),"",VLOOKUP(C85,#REF!,6,FALSE))</f>
        <v/>
      </c>
      <c r="G85" s="11" t="str">
        <f>IF(ISERROR(VLOOKUP(C85,#REF!,4,FALSE)),"",VLOOKUP(C85,#REF!,4,FALSE))</f>
        <v/>
      </c>
      <c r="H85" s="11" t="str">
        <f>IF(ISERROR(VLOOKUP(C85,#REF!,8,FALSE)),"",VLOOKUP(C85,#REF!,8,FALSE))</f>
        <v/>
      </c>
      <c r="I85" s="5"/>
      <c r="J85" s="9"/>
      <c r="K85" s="5"/>
      <c r="L85" s="5"/>
    </row>
    <row r="86" spans="1:12" ht="29.15" customHeight="1" x14ac:dyDescent="0.3">
      <c r="A86" s="10"/>
      <c r="B86" s="12"/>
      <c r="C86" s="8"/>
      <c r="D86" s="11" t="str">
        <f>IF(ISERROR(VLOOKUP(C86,#REF!,2,FALSE)),"",VLOOKUP(C86,#REF!,2,FALSE))</f>
        <v/>
      </c>
      <c r="E86" s="11" t="str">
        <f>IF(ISERROR(VLOOKUP(C86,#REF!,3,FALSE)),"",VLOOKUP(C86,#REF!,3,FALSE))</f>
        <v/>
      </c>
      <c r="F86" s="11" t="str">
        <f>IF(ISERROR(VLOOKUP(C86,#REF!,6,FALSE)),"",VLOOKUP(C86,#REF!,6,FALSE))</f>
        <v/>
      </c>
      <c r="G86" s="11" t="str">
        <f>IF(ISERROR(VLOOKUP(C86,#REF!,4,FALSE)),"",VLOOKUP(C86,#REF!,4,FALSE))</f>
        <v/>
      </c>
      <c r="H86" s="11" t="str">
        <f>IF(ISERROR(VLOOKUP(C86,#REF!,8,FALSE)),"",VLOOKUP(C86,#REF!,8,FALSE))</f>
        <v/>
      </c>
      <c r="I86" s="5"/>
      <c r="J86" s="9"/>
      <c r="K86" s="5"/>
      <c r="L86" s="5"/>
    </row>
    <row r="87" spans="1:12" ht="29.15" customHeight="1" x14ac:dyDescent="0.3">
      <c r="A87" s="10"/>
      <c r="B87" s="12"/>
      <c r="C87" s="8"/>
      <c r="D87" s="11" t="str">
        <f>IF(ISERROR(VLOOKUP(C87,#REF!,2,FALSE)),"",VLOOKUP(C87,#REF!,2,FALSE))</f>
        <v/>
      </c>
      <c r="E87" s="11" t="str">
        <f>IF(ISERROR(VLOOKUP(C87,#REF!,3,FALSE)),"",VLOOKUP(C87,#REF!,3,FALSE))</f>
        <v/>
      </c>
      <c r="F87" s="11" t="str">
        <f>IF(ISERROR(VLOOKUP(C87,#REF!,6,FALSE)),"",VLOOKUP(C87,#REF!,6,FALSE))</f>
        <v/>
      </c>
      <c r="G87" s="11" t="str">
        <f>IF(ISERROR(VLOOKUP(C87,#REF!,4,FALSE)),"",VLOOKUP(C87,#REF!,4,FALSE))</f>
        <v/>
      </c>
      <c r="H87" s="11" t="str">
        <f>IF(ISERROR(VLOOKUP(C87,#REF!,8,FALSE)),"",VLOOKUP(C87,#REF!,8,FALSE))</f>
        <v/>
      </c>
      <c r="I87" s="5"/>
      <c r="J87" s="9"/>
      <c r="K87" s="5"/>
      <c r="L87" s="5"/>
    </row>
    <row r="88" spans="1:12" ht="29.15" customHeight="1" x14ac:dyDescent="0.65">
      <c r="B88" s="12"/>
      <c r="C88" s="8"/>
      <c r="D88" s="11" t="str">
        <f>IF(ISERROR(VLOOKUP(C88,#REF!,2,FALSE)),"",VLOOKUP(C88,#REF!,2,FALSE))</f>
        <v/>
      </c>
      <c r="E88" s="11" t="str">
        <f>IF(ISERROR(VLOOKUP(C88,#REF!,3,FALSE)),"",VLOOKUP(C88,#REF!,3,FALSE))</f>
        <v/>
      </c>
      <c r="F88" s="11" t="str">
        <f>IF(ISERROR(VLOOKUP(C88,#REF!,6,FALSE)),"",VLOOKUP(C88,#REF!,6,FALSE))</f>
        <v/>
      </c>
      <c r="G88" s="11" t="str">
        <f>IF(ISERROR(VLOOKUP(C88,#REF!,4,FALSE)),"",VLOOKUP(C88,#REF!,4,FALSE))</f>
        <v/>
      </c>
      <c r="H88" s="11" t="str">
        <f>IF(ISERROR(VLOOKUP(C88,#REF!,8,FALSE)),"",VLOOKUP(C88,#REF!,8,FALSE))</f>
        <v/>
      </c>
      <c r="I88" s="5"/>
      <c r="J88" s="9"/>
      <c r="K88" s="5"/>
      <c r="L88" s="5"/>
    </row>
    <row r="89" spans="1:12" ht="29.15" customHeight="1" x14ac:dyDescent="0.65">
      <c r="B89" s="12"/>
      <c r="C89" s="8"/>
      <c r="D89" s="11" t="str">
        <f>IF(ISERROR(VLOOKUP(C89,#REF!,2,FALSE)),"",VLOOKUP(C89,#REF!,2,FALSE))</f>
        <v/>
      </c>
      <c r="E89" s="11" t="str">
        <f>IF(ISERROR(VLOOKUP(C89,#REF!,3,FALSE)),"",VLOOKUP(C89,#REF!,3,FALSE))</f>
        <v/>
      </c>
      <c r="F89" s="11" t="str">
        <f>IF(ISERROR(VLOOKUP(C89,#REF!,6,FALSE)),"",VLOOKUP(C89,#REF!,6,FALSE))</f>
        <v/>
      </c>
      <c r="G89" s="11" t="str">
        <f>IF(ISERROR(VLOOKUP(C89,#REF!,4,FALSE)),"",VLOOKUP(C89,#REF!,4,FALSE))</f>
        <v/>
      </c>
      <c r="H89" s="11" t="str">
        <f>IF(ISERROR(VLOOKUP(C89,#REF!,8,FALSE)),"",VLOOKUP(C89,#REF!,8,FALSE))</f>
        <v/>
      </c>
      <c r="I89" s="5"/>
      <c r="J89" s="9"/>
      <c r="K89" s="5"/>
      <c r="L89" s="5"/>
    </row>
  </sheetData>
  <sortState ref="A8:M31">
    <sortCondition ref="K8:K31"/>
    <sortCondition ref="J8:J31"/>
  </sortState>
  <mergeCells count="31">
    <mergeCell ref="A1:B5"/>
    <mergeCell ref="C1:D2"/>
    <mergeCell ref="E1:G1"/>
    <mergeCell ref="H1:J1"/>
    <mergeCell ref="K1:L1"/>
    <mergeCell ref="E2:G2"/>
    <mergeCell ref="H2:J2"/>
    <mergeCell ref="K2:L2"/>
    <mergeCell ref="C3:D3"/>
    <mergeCell ref="F3:F5"/>
    <mergeCell ref="H6:H7"/>
    <mergeCell ref="I6:I7"/>
    <mergeCell ref="J6:J7"/>
    <mergeCell ref="K6:K7"/>
    <mergeCell ref="L6:L7"/>
    <mergeCell ref="M1:M5"/>
    <mergeCell ref="M6:M7"/>
    <mergeCell ref="A6:A7"/>
    <mergeCell ref="B6:B7"/>
    <mergeCell ref="C6:C7"/>
    <mergeCell ref="D6:E7"/>
    <mergeCell ref="F6:F7"/>
    <mergeCell ref="G6:G7"/>
    <mergeCell ref="H3:I3"/>
    <mergeCell ref="J3:J5"/>
    <mergeCell ref="K3:L3"/>
    <mergeCell ref="C4:D5"/>
    <mergeCell ref="E4:E5"/>
    <mergeCell ref="G4:G5"/>
    <mergeCell ref="H4:I5"/>
    <mergeCell ref="K4:L5"/>
  </mergeCells>
  <conditionalFormatting sqref="J8:J89">
    <cfRule type="duplicateValues" dxfId="27" priority="4" stopIfTrue="1"/>
  </conditionalFormatting>
  <conditionalFormatting sqref="G6:G1048576">
    <cfRule type="containsText" dxfId="26" priority="3" operator="containsText" text="bovolone">
      <formula>NOT(ISERROR(SEARCH("bovolone",G6)))</formula>
    </cfRule>
  </conditionalFormatting>
  <conditionalFormatting sqref="G1:G5">
    <cfRule type="containsText" dxfId="25" priority="2" operator="containsText" text="bovolone">
      <formula>NOT(ISERROR(SEARCH("bovolone",G1)))</formula>
    </cfRule>
  </conditionalFormatting>
  <conditionalFormatting sqref="K8:K24">
    <cfRule type="duplicateValues" dxfId="24" priority="1"/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9"/>
  <sheetViews>
    <sheetView zoomScale="84" zoomScaleNormal="84" workbookViewId="0">
      <selection activeCell="C8" sqref="C8:C10"/>
    </sheetView>
  </sheetViews>
  <sheetFormatPr defaultRowHeight="36.65" x14ac:dyDescent="0.65"/>
  <cols>
    <col min="1" max="1" width="9.109375" style="13"/>
    <col min="2" max="2" width="9.109375" style="1"/>
    <col min="3" max="3" width="11.5546875" customWidth="1"/>
    <col min="4" max="4" width="18.5546875" style="6" customWidth="1"/>
    <col min="5" max="5" width="26.109375" style="6" customWidth="1"/>
    <col min="6" max="6" width="11.33203125" style="6" customWidth="1"/>
    <col min="7" max="7" width="26.5546875" style="6" customWidth="1"/>
    <col min="8" max="8" width="11.109375" style="6" customWidth="1"/>
    <col min="9" max="9" width="12.6640625" customWidth="1"/>
    <col min="10" max="10" width="14.5546875" customWidth="1"/>
    <col min="11" max="11" width="22.44140625" customWidth="1"/>
    <col min="12" max="12" width="12.5546875" customWidth="1"/>
    <col min="13" max="13" width="13.44140625" customWidth="1"/>
    <col min="14" max="14" width="19.5546875" customWidth="1"/>
  </cols>
  <sheetData>
    <row r="1" spans="1:14" ht="29.3" customHeight="1" x14ac:dyDescent="0.3">
      <c r="A1" s="489"/>
      <c r="B1" s="490"/>
      <c r="C1" s="495"/>
      <c r="D1" s="496"/>
      <c r="E1" s="475" t="s">
        <v>5</v>
      </c>
      <c r="F1" s="476"/>
      <c r="G1" s="476"/>
      <c r="H1" s="499" t="s">
        <v>0</v>
      </c>
      <c r="I1" s="476"/>
      <c r="J1" s="476"/>
      <c r="K1" s="478" t="s">
        <v>15</v>
      </c>
      <c r="L1" s="476"/>
      <c r="M1" s="484">
        <f>COUNTA(C8:C100)</f>
        <v>0</v>
      </c>
    </row>
    <row r="2" spans="1:14" ht="40.6" customHeight="1" x14ac:dyDescent="0.3">
      <c r="A2" s="491"/>
      <c r="B2" s="492"/>
      <c r="C2" s="497"/>
      <c r="D2" s="498"/>
      <c r="E2" s="500" t="s">
        <v>484</v>
      </c>
      <c r="F2" s="501"/>
      <c r="G2" s="502"/>
      <c r="H2" s="503" t="s">
        <v>485</v>
      </c>
      <c r="I2" s="504"/>
      <c r="J2" s="504"/>
      <c r="K2" s="505" t="s">
        <v>12</v>
      </c>
      <c r="L2" s="505"/>
      <c r="M2" s="485"/>
    </row>
    <row r="3" spans="1:14" ht="19.5" customHeight="1" x14ac:dyDescent="0.3">
      <c r="A3" s="491"/>
      <c r="B3" s="492"/>
      <c r="C3" s="506" t="s">
        <v>6</v>
      </c>
      <c r="D3" s="507"/>
      <c r="E3" s="56" t="s">
        <v>4</v>
      </c>
      <c r="F3" s="508"/>
      <c r="G3" s="7" t="s">
        <v>2</v>
      </c>
      <c r="H3" s="512" t="s">
        <v>3</v>
      </c>
      <c r="I3" s="513"/>
      <c r="J3" s="514"/>
      <c r="K3" s="478" t="s">
        <v>1</v>
      </c>
      <c r="L3" s="476"/>
      <c r="M3" s="485"/>
    </row>
    <row r="4" spans="1:14" ht="15.05" customHeight="1" x14ac:dyDescent="0.3">
      <c r="A4" s="491"/>
      <c r="B4" s="492"/>
      <c r="C4" s="517" t="s">
        <v>24</v>
      </c>
      <c r="D4" s="518"/>
      <c r="E4" s="521" t="s">
        <v>492</v>
      </c>
      <c r="F4" s="509"/>
      <c r="G4" s="523"/>
      <c r="H4" s="524"/>
      <c r="I4" s="524"/>
      <c r="J4" s="515"/>
      <c r="K4" s="525">
        <v>43275</v>
      </c>
      <c r="L4" s="525"/>
      <c r="M4" s="485"/>
    </row>
    <row r="5" spans="1:14" ht="17.2" customHeight="1" x14ac:dyDescent="0.3">
      <c r="A5" s="493"/>
      <c r="B5" s="494"/>
      <c r="C5" s="603"/>
      <c r="D5" s="520"/>
      <c r="E5" s="522"/>
      <c r="F5" s="510"/>
      <c r="G5" s="523"/>
      <c r="H5" s="524"/>
      <c r="I5" s="524"/>
      <c r="J5" s="516"/>
      <c r="K5" s="525"/>
      <c r="L5" s="525"/>
      <c r="M5" s="486"/>
    </row>
    <row r="6" spans="1:14" ht="21.8" customHeight="1" x14ac:dyDescent="0.3">
      <c r="A6" s="541" t="s">
        <v>14</v>
      </c>
      <c r="B6" s="604" t="s">
        <v>13</v>
      </c>
      <c r="C6" s="481" t="s">
        <v>7</v>
      </c>
      <c r="D6" s="481" t="s">
        <v>16</v>
      </c>
      <c r="E6" s="481"/>
      <c r="F6" s="481" t="s">
        <v>8</v>
      </c>
      <c r="G6" s="481" t="s">
        <v>17</v>
      </c>
      <c r="H6" s="547" t="s">
        <v>6</v>
      </c>
      <c r="I6" s="547" t="s">
        <v>9</v>
      </c>
      <c r="J6" s="549" t="s">
        <v>474</v>
      </c>
      <c r="K6" s="481" t="s">
        <v>10</v>
      </c>
      <c r="L6" s="481" t="s">
        <v>475</v>
      </c>
      <c r="M6" s="481" t="s">
        <v>496</v>
      </c>
    </row>
    <row r="7" spans="1:14" ht="18" customHeight="1" thickBot="1" x14ac:dyDescent="0.35">
      <c r="A7" s="530"/>
      <c r="B7" s="605"/>
      <c r="C7" s="487"/>
      <c r="D7" s="487"/>
      <c r="E7" s="487"/>
      <c r="F7" s="487"/>
      <c r="G7" s="487"/>
      <c r="H7" s="526"/>
      <c r="I7" s="548"/>
      <c r="J7" s="550"/>
      <c r="K7" s="551"/>
      <c r="L7" s="487"/>
      <c r="M7" s="540"/>
    </row>
    <row r="8" spans="1:14" ht="29.15" customHeight="1" x14ac:dyDescent="0.3">
      <c r="A8" s="21">
        <v>1</v>
      </c>
      <c r="B8" s="22">
        <v>2</v>
      </c>
      <c r="C8" s="23"/>
      <c r="D8" s="24" t="s">
        <v>472</v>
      </c>
      <c r="E8" s="24" t="s">
        <v>155</v>
      </c>
      <c r="F8" s="25">
        <v>1974</v>
      </c>
      <c r="G8" s="26" t="s">
        <v>478</v>
      </c>
      <c r="H8" s="27" t="s">
        <v>24</v>
      </c>
      <c r="I8" s="28"/>
      <c r="J8" s="29">
        <v>1</v>
      </c>
      <c r="K8" s="30">
        <v>54.8</v>
      </c>
      <c r="L8" s="31">
        <v>1</v>
      </c>
      <c r="M8" s="121">
        <v>20</v>
      </c>
      <c r="N8" s="167" t="s">
        <v>531</v>
      </c>
    </row>
    <row r="9" spans="1:14" ht="29.15" customHeight="1" x14ac:dyDescent="0.3">
      <c r="A9" s="32">
        <v>1</v>
      </c>
      <c r="B9" s="12">
        <v>4</v>
      </c>
      <c r="C9" s="18"/>
      <c r="D9" s="14" t="s">
        <v>340</v>
      </c>
      <c r="E9" s="14" t="s">
        <v>341</v>
      </c>
      <c r="F9" s="4">
        <v>1978</v>
      </c>
      <c r="G9" s="20" t="s">
        <v>478</v>
      </c>
      <c r="H9" s="2" t="s">
        <v>24</v>
      </c>
      <c r="I9" s="55"/>
      <c r="J9" s="9">
        <v>2</v>
      </c>
      <c r="K9" s="3">
        <v>58.8</v>
      </c>
      <c r="L9" s="33">
        <v>2</v>
      </c>
      <c r="M9" s="121">
        <v>17</v>
      </c>
    </row>
    <row r="10" spans="1:14" ht="29.15" customHeight="1" x14ac:dyDescent="0.3">
      <c r="A10" s="32">
        <v>1</v>
      </c>
      <c r="B10" s="12">
        <v>3</v>
      </c>
      <c r="C10" s="18"/>
      <c r="D10" s="14" t="s">
        <v>329</v>
      </c>
      <c r="E10" s="14" t="s">
        <v>248</v>
      </c>
      <c r="F10" s="4">
        <v>1977</v>
      </c>
      <c r="G10" s="20" t="s">
        <v>478</v>
      </c>
      <c r="H10" s="2" t="s">
        <v>24</v>
      </c>
      <c r="I10" s="55"/>
      <c r="J10" s="9">
        <v>3</v>
      </c>
      <c r="K10" s="3" t="s">
        <v>524</v>
      </c>
      <c r="L10" s="33">
        <v>3</v>
      </c>
      <c r="M10" s="121">
        <v>14</v>
      </c>
    </row>
    <row r="11" spans="1:14" ht="29.15" customHeight="1" x14ac:dyDescent="0.3">
      <c r="A11" s="32">
        <v>1</v>
      </c>
      <c r="B11" s="12">
        <v>1</v>
      </c>
      <c r="C11" s="18"/>
      <c r="D11" s="14" t="s">
        <v>509</v>
      </c>
      <c r="E11" s="14" t="s">
        <v>509</v>
      </c>
      <c r="F11" s="4" t="s">
        <v>509</v>
      </c>
      <c r="G11" s="20" t="s">
        <v>509</v>
      </c>
      <c r="H11" s="2" t="s">
        <v>509</v>
      </c>
      <c r="I11" s="148"/>
      <c r="J11" s="9"/>
      <c r="K11" s="3"/>
      <c r="L11" s="33"/>
      <c r="M11" s="121"/>
    </row>
    <row r="12" spans="1:14" ht="29.15" customHeight="1" x14ac:dyDescent="0.3">
      <c r="A12" s="32">
        <v>1</v>
      </c>
      <c r="B12" s="12">
        <v>5</v>
      </c>
      <c r="C12" s="18"/>
      <c r="D12" s="14" t="str">
        <f>IF(ISERROR(VLOOKUP(C12,#REF!,2,FALSE)),"",VLOOKUP(C12,#REF!,2,FALSE))</f>
        <v/>
      </c>
      <c r="E12" s="14" t="str">
        <f>IF(ISERROR(VLOOKUP(C12,#REF!,3,FALSE)),"",VLOOKUP(C12,#REF!,3,FALSE))</f>
        <v/>
      </c>
      <c r="F12" s="4" t="str">
        <f>IF(ISERROR(VLOOKUP(C12,#REF!,6,FALSE)),"",VLOOKUP(C12,#REF!,6,FALSE))</f>
        <v/>
      </c>
      <c r="G12" s="20" t="str">
        <f>IF(ISERROR(VLOOKUP(C12,#REF!,4,FALSE)),"",VLOOKUP(C12,#REF!,4,FALSE))</f>
        <v/>
      </c>
      <c r="H12" s="2" t="str">
        <f>IF(ISERROR(VLOOKUP(C12,#REF!,8,FALSE)),"",VLOOKUP(C12,#REF!,8,FALSE))</f>
        <v/>
      </c>
      <c r="I12" s="55"/>
      <c r="J12" s="9"/>
      <c r="K12" s="3"/>
      <c r="L12" s="33"/>
      <c r="M12" s="121"/>
    </row>
    <row r="13" spans="1:14" ht="29.15" customHeight="1" thickBot="1" x14ac:dyDescent="0.35">
      <c r="A13" s="34">
        <v>1</v>
      </c>
      <c r="B13" s="35">
        <v>6</v>
      </c>
      <c r="C13" s="36"/>
      <c r="D13" s="37" t="str">
        <f>IF(ISERROR(VLOOKUP(C13,#REF!,2,FALSE)),"",VLOOKUP(C13,#REF!,2,FALSE))</f>
        <v/>
      </c>
      <c r="E13" s="37" t="str">
        <f>IF(ISERROR(VLOOKUP(C13,#REF!,3,FALSE)),"",VLOOKUP(C13,#REF!,3,FALSE))</f>
        <v/>
      </c>
      <c r="F13" s="38" t="str">
        <f>IF(ISERROR(VLOOKUP(C13,#REF!,6,FALSE)),"",VLOOKUP(C13,#REF!,6,FALSE))</f>
        <v/>
      </c>
      <c r="G13" s="39" t="str">
        <f>IF(ISERROR(VLOOKUP(C13,#REF!,4,FALSE)),"",VLOOKUP(C13,#REF!,4,FALSE))</f>
        <v/>
      </c>
      <c r="H13" s="40" t="str">
        <f>IF(ISERROR(VLOOKUP(C13,#REF!,8,FALSE)),"",VLOOKUP(C13,#REF!,8,FALSE))</f>
        <v/>
      </c>
      <c r="I13" s="41"/>
      <c r="J13" s="42"/>
      <c r="K13" s="43"/>
      <c r="L13" s="44"/>
      <c r="M13" s="121"/>
    </row>
    <row r="14" spans="1:14" ht="29.15" customHeight="1" x14ac:dyDescent="0.3">
      <c r="A14" s="21">
        <v>2</v>
      </c>
      <c r="B14" s="22">
        <v>1</v>
      </c>
      <c r="C14" s="23"/>
      <c r="D14" s="24" t="str">
        <f>IF(ISERROR(VLOOKUP(C14,#REF!,2,FALSE)),"",VLOOKUP(C14,#REF!,2,FALSE))</f>
        <v/>
      </c>
      <c r="E14" s="24" t="str">
        <f>IF(ISERROR(VLOOKUP(C14,#REF!,3,FALSE)),"",VLOOKUP(C14,#REF!,3,FALSE))</f>
        <v/>
      </c>
      <c r="F14" s="25" t="str">
        <f>IF(ISERROR(VLOOKUP(C14,#REF!,6,FALSE)),"",VLOOKUP(C14,#REF!,6,FALSE))</f>
        <v/>
      </c>
      <c r="G14" s="26" t="str">
        <f>IF(ISERROR(VLOOKUP(C14,#REF!,4,FALSE)),"",VLOOKUP(C14,#REF!,4,FALSE))</f>
        <v/>
      </c>
      <c r="H14" s="27" t="str">
        <f>IF(ISERROR(VLOOKUP(C14,#REF!,8,FALSE)),"",VLOOKUP(C14,#REF!,8,FALSE))</f>
        <v/>
      </c>
      <c r="I14" s="28"/>
      <c r="J14" s="29"/>
      <c r="K14" s="30"/>
      <c r="L14" s="31"/>
      <c r="M14" s="121"/>
    </row>
    <row r="15" spans="1:14" ht="29.15" customHeight="1" thickBot="1" x14ac:dyDescent="0.35">
      <c r="A15" s="32">
        <v>2</v>
      </c>
      <c r="B15" s="12">
        <v>2</v>
      </c>
      <c r="C15" s="18"/>
      <c r="D15" s="14" t="str">
        <f>IF(ISERROR(VLOOKUP(C15,#REF!,2,FALSE)),"",VLOOKUP(C15,#REF!,2,FALSE))</f>
        <v/>
      </c>
      <c r="E15" s="14" t="str">
        <f>IF(ISERROR(VLOOKUP(C15,#REF!,3,FALSE)),"",VLOOKUP(C15,#REF!,3,FALSE))</f>
        <v/>
      </c>
      <c r="F15" s="4" t="str">
        <f>IF(ISERROR(VLOOKUP(C15,#REF!,6,FALSE)),"",VLOOKUP(C15,#REF!,6,FALSE))</f>
        <v/>
      </c>
      <c r="G15" s="20" t="str">
        <f>IF(ISERROR(VLOOKUP(C15,#REF!,4,FALSE)),"",VLOOKUP(C15,#REF!,4,FALSE))</f>
        <v/>
      </c>
      <c r="H15" s="2" t="str">
        <f>IF(ISERROR(VLOOKUP(C15,#REF!,8,FALSE)),"",VLOOKUP(C15,#REF!,8,FALSE))</f>
        <v/>
      </c>
      <c r="I15" s="55"/>
      <c r="J15" s="9"/>
      <c r="K15" s="3"/>
      <c r="L15" s="33"/>
      <c r="M15" s="121"/>
    </row>
    <row r="16" spans="1:14" ht="29.15" customHeight="1" thickBot="1" x14ac:dyDescent="0.35">
      <c r="A16" s="32">
        <v>2</v>
      </c>
      <c r="B16" s="12">
        <v>3</v>
      </c>
      <c r="C16" s="23"/>
      <c r="D16" s="14" t="str">
        <f>IF(ISERROR(VLOOKUP(C16,#REF!,2,FALSE)),"",VLOOKUP(C16,#REF!,2,FALSE))</f>
        <v/>
      </c>
      <c r="E16" s="14" t="str">
        <f>IF(ISERROR(VLOOKUP(C16,#REF!,3,FALSE)),"",VLOOKUP(C16,#REF!,3,FALSE))</f>
        <v/>
      </c>
      <c r="F16" s="4" t="str">
        <f>IF(ISERROR(VLOOKUP(C16,#REF!,6,FALSE)),"",VLOOKUP(C16,#REF!,6,FALSE))</f>
        <v/>
      </c>
      <c r="G16" s="20" t="str">
        <f>IF(ISERROR(VLOOKUP(C16,#REF!,4,FALSE)),"",VLOOKUP(C16,#REF!,4,FALSE))</f>
        <v/>
      </c>
      <c r="H16" s="2" t="str">
        <f>IF(ISERROR(VLOOKUP(C16,#REF!,8,FALSE)),"",VLOOKUP(C16,#REF!,8,FALSE))</f>
        <v/>
      </c>
      <c r="I16" s="55"/>
      <c r="J16" s="9"/>
      <c r="K16" s="3"/>
      <c r="L16" s="33"/>
      <c r="M16" s="121"/>
    </row>
    <row r="17" spans="1:13" ht="29.15" customHeight="1" x14ac:dyDescent="0.3">
      <c r="A17" s="32">
        <v>2</v>
      </c>
      <c r="B17" s="12">
        <v>4</v>
      </c>
      <c r="C17" s="23"/>
      <c r="D17" s="14" t="str">
        <f>IF(ISERROR(VLOOKUP(C17,#REF!,2,FALSE)),"",VLOOKUP(C17,#REF!,2,FALSE))</f>
        <v/>
      </c>
      <c r="E17" s="14" t="str">
        <f>IF(ISERROR(VLOOKUP(C17,#REF!,3,FALSE)),"",VLOOKUP(C17,#REF!,3,FALSE))</f>
        <v/>
      </c>
      <c r="F17" s="4" t="str">
        <f>IF(ISERROR(VLOOKUP(C17,#REF!,6,FALSE)),"",VLOOKUP(C17,#REF!,6,FALSE))</f>
        <v/>
      </c>
      <c r="G17" s="20" t="str">
        <f>IF(ISERROR(VLOOKUP(C17,#REF!,4,FALSE)),"",VLOOKUP(C17,#REF!,4,FALSE))</f>
        <v/>
      </c>
      <c r="H17" s="2" t="str">
        <f>IF(ISERROR(VLOOKUP(C17,#REF!,8,FALSE)),"",VLOOKUP(C17,#REF!,8,FALSE))</f>
        <v/>
      </c>
      <c r="I17" s="55"/>
      <c r="J17" s="9"/>
      <c r="K17" s="3"/>
      <c r="L17" s="33"/>
      <c r="M17" s="121"/>
    </row>
    <row r="18" spans="1:13" ht="29.15" customHeight="1" x14ac:dyDescent="0.3">
      <c r="A18" s="32">
        <v>2</v>
      </c>
      <c r="B18" s="12">
        <v>5</v>
      </c>
      <c r="C18" s="18"/>
      <c r="D18" s="14" t="str">
        <f>IF(ISERROR(VLOOKUP(C18,#REF!,2,FALSE)),"",VLOOKUP(C18,#REF!,2,FALSE))</f>
        <v/>
      </c>
      <c r="E18" s="14" t="str">
        <f>IF(ISERROR(VLOOKUP(C18,#REF!,3,FALSE)),"",VLOOKUP(C18,#REF!,3,FALSE))</f>
        <v/>
      </c>
      <c r="F18" s="4" t="str">
        <f>IF(ISERROR(VLOOKUP(C18,#REF!,6,FALSE)),"",VLOOKUP(C18,#REF!,6,FALSE))</f>
        <v/>
      </c>
      <c r="G18" s="20" t="str">
        <f>IF(ISERROR(VLOOKUP(C18,#REF!,4,FALSE)),"",VLOOKUP(C18,#REF!,4,FALSE))</f>
        <v/>
      </c>
      <c r="H18" s="2" t="str">
        <f>IF(ISERROR(VLOOKUP(C18,#REF!,8,FALSE)),"",VLOOKUP(C18,#REF!,8,FALSE))</f>
        <v/>
      </c>
      <c r="I18" s="55"/>
      <c r="J18" s="9"/>
      <c r="K18" s="3"/>
      <c r="L18" s="33"/>
      <c r="M18" s="121"/>
    </row>
    <row r="19" spans="1:13" ht="29.15" customHeight="1" thickBot="1" x14ac:dyDescent="0.35">
      <c r="A19" s="34">
        <v>2</v>
      </c>
      <c r="B19" s="35">
        <v>6</v>
      </c>
      <c r="C19" s="36"/>
      <c r="D19" s="37" t="str">
        <f>IF(ISERROR(VLOOKUP(C19,#REF!,2,FALSE)),"",VLOOKUP(C19,#REF!,2,FALSE))</f>
        <v/>
      </c>
      <c r="E19" s="37" t="str">
        <f>IF(ISERROR(VLOOKUP(C19,#REF!,3,FALSE)),"",VLOOKUP(C19,#REF!,3,FALSE))</f>
        <v/>
      </c>
      <c r="F19" s="38" t="str">
        <f>IF(ISERROR(VLOOKUP(C19,#REF!,6,FALSE)),"",VLOOKUP(C19,#REF!,6,FALSE))</f>
        <v/>
      </c>
      <c r="G19" s="39" t="str">
        <f>IF(ISERROR(VLOOKUP(C19,#REF!,4,FALSE)),"",VLOOKUP(C19,#REF!,4,FALSE))</f>
        <v/>
      </c>
      <c r="H19" s="40" t="str">
        <f>IF(ISERROR(VLOOKUP(C19,#REF!,8,FALSE)),"",VLOOKUP(C19,#REF!,8,FALSE))</f>
        <v/>
      </c>
      <c r="I19" s="41"/>
      <c r="J19" s="42"/>
      <c r="K19" s="43"/>
      <c r="L19" s="44"/>
      <c r="M19" s="5"/>
    </row>
    <row r="20" spans="1:13" ht="29.15" customHeight="1" x14ac:dyDescent="0.3">
      <c r="A20" s="21">
        <v>3</v>
      </c>
      <c r="B20" s="22">
        <v>1</v>
      </c>
      <c r="C20" s="23"/>
      <c r="D20" s="24" t="str">
        <f>IF(ISERROR(VLOOKUP(C20,#REF!,2,FALSE)),"",VLOOKUP(C20,#REF!,2,FALSE))</f>
        <v/>
      </c>
      <c r="E20" s="24" t="str">
        <f>IF(ISERROR(VLOOKUP(C20,#REF!,3,FALSE)),"",VLOOKUP(C20,#REF!,3,FALSE))</f>
        <v/>
      </c>
      <c r="F20" s="25" t="str">
        <f>IF(ISERROR(VLOOKUP(C20,#REF!,6,FALSE)),"",VLOOKUP(C20,#REF!,6,FALSE))</f>
        <v/>
      </c>
      <c r="G20" s="26" t="str">
        <f>IF(ISERROR(VLOOKUP(C20,#REF!,4,FALSE)),"",VLOOKUP(C20,#REF!,4,FALSE))</f>
        <v/>
      </c>
      <c r="H20" s="27" t="str">
        <f>IF(ISERROR(VLOOKUP(C20,#REF!,8,FALSE)),"",VLOOKUP(C20,#REF!,8,FALSE))</f>
        <v/>
      </c>
      <c r="I20" s="28"/>
      <c r="J20" s="29"/>
      <c r="K20" s="30"/>
      <c r="L20" s="31"/>
      <c r="M20" s="5"/>
    </row>
    <row r="21" spans="1:13" ht="29.15" customHeight="1" x14ac:dyDescent="0.3">
      <c r="A21" s="32">
        <v>3</v>
      </c>
      <c r="B21" s="12">
        <v>2</v>
      </c>
      <c r="C21" s="18"/>
      <c r="D21" s="14" t="str">
        <f>IF(ISERROR(VLOOKUP(C21,#REF!,2,FALSE)),"",VLOOKUP(C21,#REF!,2,FALSE))</f>
        <v/>
      </c>
      <c r="E21" s="14" t="str">
        <f>IF(ISERROR(VLOOKUP(C21,#REF!,3,FALSE)),"",VLOOKUP(C21,#REF!,3,FALSE))</f>
        <v/>
      </c>
      <c r="F21" s="4" t="str">
        <f>IF(ISERROR(VLOOKUP(C21,#REF!,6,FALSE)),"",VLOOKUP(C21,#REF!,6,FALSE))</f>
        <v/>
      </c>
      <c r="G21" s="20" t="str">
        <f>IF(ISERROR(VLOOKUP(C21,#REF!,4,FALSE)),"",VLOOKUP(C21,#REF!,4,FALSE))</f>
        <v/>
      </c>
      <c r="H21" s="2" t="str">
        <f>IF(ISERROR(VLOOKUP(C21,#REF!,8,FALSE)),"",VLOOKUP(C21,#REF!,8,FALSE))</f>
        <v/>
      </c>
      <c r="I21" s="55"/>
      <c r="J21" s="9"/>
      <c r="K21" s="3"/>
      <c r="L21" s="33"/>
      <c r="M21" s="5"/>
    </row>
    <row r="22" spans="1:13" ht="29.15" customHeight="1" x14ac:dyDescent="0.3">
      <c r="A22" s="32">
        <v>3</v>
      </c>
      <c r="B22" s="12">
        <v>3</v>
      </c>
      <c r="C22" s="18"/>
      <c r="D22" s="14" t="str">
        <f>IF(ISERROR(VLOOKUP(C22,#REF!,2,FALSE)),"",VLOOKUP(C22,#REF!,2,FALSE))</f>
        <v/>
      </c>
      <c r="E22" s="14" t="str">
        <f>IF(ISERROR(VLOOKUP(C22,#REF!,3,FALSE)),"",VLOOKUP(C22,#REF!,3,FALSE))</f>
        <v/>
      </c>
      <c r="F22" s="4" t="str">
        <f>IF(ISERROR(VLOOKUP(C22,#REF!,6,FALSE)),"",VLOOKUP(C22,#REF!,6,FALSE))</f>
        <v/>
      </c>
      <c r="G22" s="20" t="str">
        <f>IF(ISERROR(VLOOKUP(C22,#REF!,4,FALSE)),"",VLOOKUP(C22,#REF!,4,FALSE))</f>
        <v/>
      </c>
      <c r="H22" s="2" t="str">
        <f>IF(ISERROR(VLOOKUP(C22,#REF!,8,FALSE)),"",VLOOKUP(C22,#REF!,8,FALSE))</f>
        <v/>
      </c>
      <c r="I22" s="55"/>
      <c r="J22" s="9"/>
      <c r="K22" s="3"/>
      <c r="L22" s="33"/>
      <c r="M22" s="5"/>
    </row>
    <row r="23" spans="1:13" ht="29.15" customHeight="1" x14ac:dyDescent="0.3">
      <c r="A23" s="32">
        <v>3</v>
      </c>
      <c r="B23" s="12">
        <v>4</v>
      </c>
      <c r="C23" s="18"/>
      <c r="D23" s="14" t="str">
        <f>IF(ISERROR(VLOOKUP(C23,#REF!,2,FALSE)),"",VLOOKUP(C23,#REF!,2,FALSE))</f>
        <v/>
      </c>
      <c r="E23" s="14" t="str">
        <f>IF(ISERROR(VLOOKUP(C23,#REF!,3,FALSE)),"",VLOOKUP(C23,#REF!,3,FALSE))</f>
        <v/>
      </c>
      <c r="F23" s="4" t="str">
        <f>IF(ISERROR(VLOOKUP(C23,#REF!,6,FALSE)),"",VLOOKUP(C23,#REF!,6,FALSE))</f>
        <v/>
      </c>
      <c r="G23" s="20" t="str">
        <f>IF(ISERROR(VLOOKUP(C23,#REF!,4,FALSE)),"",VLOOKUP(C23,#REF!,4,FALSE))</f>
        <v/>
      </c>
      <c r="H23" s="2" t="str">
        <f>IF(ISERROR(VLOOKUP(C23,#REF!,8,FALSE)),"",VLOOKUP(C23,#REF!,8,FALSE))</f>
        <v/>
      </c>
      <c r="I23" s="55"/>
      <c r="J23" s="9"/>
      <c r="K23" s="3"/>
      <c r="L23" s="33"/>
      <c r="M23" s="5"/>
    </row>
    <row r="24" spans="1:13" ht="29.15" customHeight="1" x14ac:dyDescent="0.3">
      <c r="A24" s="32">
        <v>3</v>
      </c>
      <c r="B24" s="12">
        <v>5</v>
      </c>
      <c r="C24" s="18"/>
      <c r="D24" s="14" t="str">
        <f>IF(ISERROR(VLOOKUP(C24,#REF!,2,FALSE)),"",VLOOKUP(C24,#REF!,2,FALSE))</f>
        <v/>
      </c>
      <c r="E24" s="14" t="str">
        <f>IF(ISERROR(VLOOKUP(C24,#REF!,3,FALSE)),"",VLOOKUP(C24,#REF!,3,FALSE))</f>
        <v/>
      </c>
      <c r="F24" s="4" t="str">
        <f>IF(ISERROR(VLOOKUP(C24,#REF!,6,FALSE)),"",VLOOKUP(C24,#REF!,6,FALSE))</f>
        <v/>
      </c>
      <c r="G24" s="20" t="str">
        <f>IF(ISERROR(VLOOKUP(C24,#REF!,4,FALSE)),"",VLOOKUP(C24,#REF!,4,FALSE))</f>
        <v/>
      </c>
      <c r="H24" s="2" t="str">
        <f>IF(ISERROR(VLOOKUP(C24,#REF!,8,FALSE)),"",VLOOKUP(C24,#REF!,8,FALSE))</f>
        <v/>
      </c>
      <c r="I24" s="55"/>
      <c r="J24" s="9"/>
      <c r="K24" s="3"/>
      <c r="L24" s="33"/>
      <c r="M24" s="5"/>
    </row>
    <row r="25" spans="1:13" ht="29.15" customHeight="1" thickBot="1" x14ac:dyDescent="0.35">
      <c r="A25" s="34">
        <v>3</v>
      </c>
      <c r="B25" s="35">
        <v>6</v>
      </c>
      <c r="C25" s="36"/>
      <c r="D25" s="37" t="str">
        <f>IF(ISERROR(VLOOKUP(C25,#REF!,2,FALSE)),"",VLOOKUP(C25,#REF!,2,FALSE))</f>
        <v/>
      </c>
      <c r="E25" s="37" t="str">
        <f>IF(ISERROR(VLOOKUP(C25,#REF!,3,FALSE)),"",VLOOKUP(C25,#REF!,3,FALSE))</f>
        <v/>
      </c>
      <c r="F25" s="38" t="str">
        <f>IF(ISERROR(VLOOKUP(C25,#REF!,6,FALSE)),"",VLOOKUP(C25,#REF!,6,FALSE))</f>
        <v/>
      </c>
      <c r="G25" s="39" t="str">
        <f>IF(ISERROR(VLOOKUP(C25,#REF!,4,FALSE)),"",VLOOKUP(C25,#REF!,4,FALSE))</f>
        <v/>
      </c>
      <c r="H25" s="40" t="str">
        <f>IF(ISERROR(VLOOKUP(C25,#REF!,8,FALSE)),"",VLOOKUP(C25,#REF!,8,FALSE))</f>
        <v/>
      </c>
      <c r="I25" s="41"/>
      <c r="J25" s="42"/>
      <c r="K25" s="43"/>
      <c r="L25" s="44"/>
      <c r="M25" s="5"/>
    </row>
    <row r="26" spans="1:13" ht="29.15" customHeight="1" x14ac:dyDescent="0.3">
      <c r="A26" s="21">
        <v>4</v>
      </c>
      <c r="B26" s="22">
        <v>1</v>
      </c>
      <c r="C26" s="23"/>
      <c r="D26" s="24" t="str">
        <f>IF(ISERROR(VLOOKUP(C26,#REF!,2,FALSE)),"",VLOOKUP(C26,#REF!,2,FALSE))</f>
        <v/>
      </c>
      <c r="E26" s="24" t="str">
        <f>IF(ISERROR(VLOOKUP(C26,#REF!,3,FALSE)),"",VLOOKUP(C26,#REF!,3,FALSE))</f>
        <v/>
      </c>
      <c r="F26" s="25" t="str">
        <f>IF(ISERROR(VLOOKUP(C26,#REF!,6,FALSE)),"",VLOOKUP(C26,#REF!,6,FALSE))</f>
        <v/>
      </c>
      <c r="G26" s="26" t="str">
        <f>IF(ISERROR(VLOOKUP(C26,#REF!,4,FALSE)),"",VLOOKUP(C26,#REF!,4,FALSE))</f>
        <v/>
      </c>
      <c r="H26" s="27" t="str">
        <f>IF(ISERROR(VLOOKUP(C26,#REF!,8,FALSE)),"",VLOOKUP(C26,#REF!,8,FALSE))</f>
        <v/>
      </c>
      <c r="I26" s="28"/>
      <c r="J26" s="29"/>
      <c r="K26" s="30"/>
      <c r="L26" s="31"/>
      <c r="M26" s="5"/>
    </row>
    <row r="27" spans="1:13" ht="29.15" customHeight="1" x14ac:dyDescent="0.3">
      <c r="A27" s="32">
        <v>4</v>
      </c>
      <c r="B27" s="12">
        <v>2</v>
      </c>
      <c r="C27" s="18"/>
      <c r="D27" s="14" t="str">
        <f>IF(ISERROR(VLOOKUP(C27,#REF!,2,FALSE)),"",VLOOKUP(C27,#REF!,2,FALSE))</f>
        <v/>
      </c>
      <c r="E27" s="14" t="str">
        <f>IF(ISERROR(VLOOKUP(C27,#REF!,3,FALSE)),"",VLOOKUP(C27,#REF!,3,FALSE))</f>
        <v/>
      </c>
      <c r="F27" s="4" t="str">
        <f>IF(ISERROR(VLOOKUP(C27,#REF!,6,FALSE)),"",VLOOKUP(C27,#REF!,6,FALSE))</f>
        <v/>
      </c>
      <c r="G27" s="20" t="str">
        <f>IF(ISERROR(VLOOKUP(C27,#REF!,4,FALSE)),"",VLOOKUP(C27,#REF!,4,FALSE))</f>
        <v/>
      </c>
      <c r="H27" s="2" t="str">
        <f>IF(ISERROR(VLOOKUP(C27,#REF!,8,FALSE)),"",VLOOKUP(C27,#REF!,8,FALSE))</f>
        <v/>
      </c>
      <c r="I27" s="55"/>
      <c r="J27" s="9"/>
      <c r="K27" s="3"/>
      <c r="L27" s="33"/>
      <c r="M27" s="5"/>
    </row>
    <row r="28" spans="1:13" ht="29.15" customHeight="1" x14ac:dyDescent="0.3">
      <c r="A28" s="32">
        <v>4</v>
      </c>
      <c r="B28" s="12">
        <v>3</v>
      </c>
      <c r="C28" s="18"/>
      <c r="D28" s="14" t="str">
        <f>IF(ISERROR(VLOOKUP(C28,#REF!,2,FALSE)),"",VLOOKUP(C28,#REF!,2,FALSE))</f>
        <v/>
      </c>
      <c r="E28" s="14" t="str">
        <f>IF(ISERROR(VLOOKUP(C28,#REF!,3,FALSE)),"",VLOOKUP(C28,#REF!,3,FALSE))</f>
        <v/>
      </c>
      <c r="F28" s="4" t="str">
        <f>IF(ISERROR(VLOOKUP(C28,#REF!,6,FALSE)),"",VLOOKUP(C28,#REF!,6,FALSE))</f>
        <v/>
      </c>
      <c r="G28" s="20" t="str">
        <f>IF(ISERROR(VLOOKUP(C28,#REF!,4,FALSE)),"",VLOOKUP(C28,#REF!,4,FALSE))</f>
        <v/>
      </c>
      <c r="H28" s="2" t="str">
        <f>IF(ISERROR(VLOOKUP(C28,#REF!,8,FALSE)),"",VLOOKUP(C28,#REF!,8,FALSE))</f>
        <v/>
      </c>
      <c r="I28" s="55"/>
      <c r="J28" s="9"/>
      <c r="K28" s="3"/>
      <c r="L28" s="33"/>
      <c r="M28" s="5"/>
    </row>
    <row r="29" spans="1:13" ht="29.15" customHeight="1" x14ac:dyDescent="0.3">
      <c r="A29" s="32">
        <v>4</v>
      </c>
      <c r="B29" s="12">
        <v>4</v>
      </c>
      <c r="C29" s="18"/>
      <c r="D29" s="14" t="str">
        <f>IF(ISERROR(VLOOKUP(C29,#REF!,2,FALSE)),"",VLOOKUP(C29,#REF!,2,FALSE))</f>
        <v/>
      </c>
      <c r="E29" s="14" t="str">
        <f>IF(ISERROR(VLOOKUP(C29,#REF!,3,FALSE)),"",VLOOKUP(C29,#REF!,3,FALSE))</f>
        <v/>
      </c>
      <c r="F29" s="4" t="str">
        <f>IF(ISERROR(VLOOKUP(C29,#REF!,6,FALSE)),"",VLOOKUP(C29,#REF!,6,FALSE))</f>
        <v/>
      </c>
      <c r="G29" s="20" t="str">
        <f>IF(ISERROR(VLOOKUP(C29,#REF!,4,FALSE)),"",VLOOKUP(C29,#REF!,4,FALSE))</f>
        <v/>
      </c>
      <c r="H29" s="2" t="str">
        <f>IF(ISERROR(VLOOKUP(C29,#REF!,8,FALSE)),"",VLOOKUP(C29,#REF!,8,FALSE))</f>
        <v/>
      </c>
      <c r="I29" s="55"/>
      <c r="J29" s="9"/>
      <c r="K29" s="3"/>
      <c r="L29" s="33"/>
      <c r="M29" s="5"/>
    </row>
    <row r="30" spans="1:13" ht="29.15" customHeight="1" x14ac:dyDescent="0.3">
      <c r="A30" s="32">
        <v>4</v>
      </c>
      <c r="B30" s="12">
        <v>5</v>
      </c>
      <c r="C30" s="18"/>
      <c r="D30" s="14" t="str">
        <f>IF(ISERROR(VLOOKUP(C30,#REF!,2,FALSE)),"",VLOOKUP(C30,#REF!,2,FALSE))</f>
        <v/>
      </c>
      <c r="E30" s="14" t="str">
        <f>IF(ISERROR(VLOOKUP(C30,#REF!,3,FALSE)),"",VLOOKUP(C30,#REF!,3,FALSE))</f>
        <v/>
      </c>
      <c r="F30" s="4" t="str">
        <f>IF(ISERROR(VLOOKUP(C30,#REF!,6,FALSE)),"",VLOOKUP(C30,#REF!,6,FALSE))</f>
        <v/>
      </c>
      <c r="G30" s="20" t="str">
        <f>IF(ISERROR(VLOOKUP(C30,#REF!,4,FALSE)),"",VLOOKUP(C30,#REF!,4,FALSE))</f>
        <v/>
      </c>
      <c r="H30" s="2" t="str">
        <f>IF(ISERROR(VLOOKUP(C30,#REF!,8,FALSE)),"",VLOOKUP(C30,#REF!,8,FALSE))</f>
        <v/>
      </c>
      <c r="I30" s="55"/>
      <c r="J30" s="9"/>
      <c r="K30" s="3"/>
      <c r="L30" s="33"/>
      <c r="M30" s="5"/>
    </row>
    <row r="31" spans="1:13" ht="29.15" customHeight="1" thickBot="1" x14ac:dyDescent="0.35">
      <c r="A31" s="34">
        <v>4</v>
      </c>
      <c r="B31" s="35">
        <v>6</v>
      </c>
      <c r="C31" s="36"/>
      <c r="D31" s="37" t="str">
        <f>IF(ISERROR(VLOOKUP(C31,#REF!,2,FALSE)),"",VLOOKUP(C31,#REF!,2,FALSE))</f>
        <v/>
      </c>
      <c r="E31" s="37" t="str">
        <f>IF(ISERROR(VLOOKUP(C31,#REF!,3,FALSE)),"",VLOOKUP(C31,#REF!,3,FALSE))</f>
        <v/>
      </c>
      <c r="F31" s="38" t="str">
        <f>IF(ISERROR(VLOOKUP(C31,#REF!,6,FALSE)),"",VLOOKUP(C31,#REF!,6,FALSE))</f>
        <v/>
      </c>
      <c r="G31" s="39" t="str">
        <f>IF(ISERROR(VLOOKUP(C31,#REF!,4,FALSE)),"",VLOOKUP(C31,#REF!,4,FALSE))</f>
        <v/>
      </c>
      <c r="H31" s="40" t="str">
        <f>IF(ISERROR(VLOOKUP(C31,#REF!,8,FALSE)),"",VLOOKUP(C31,#REF!,8,FALSE))</f>
        <v/>
      </c>
      <c r="I31" s="41"/>
      <c r="J31" s="42"/>
      <c r="K31" s="43"/>
      <c r="L31" s="44"/>
      <c r="M31" s="5"/>
    </row>
    <row r="32" spans="1:13" ht="29.15" customHeight="1" x14ac:dyDescent="0.3">
      <c r="A32" s="21">
        <v>5</v>
      </c>
      <c r="B32" s="22">
        <v>1</v>
      </c>
      <c r="C32" s="23"/>
      <c r="D32" s="24" t="str">
        <f>IF(ISERROR(VLOOKUP(C32,#REF!,2,FALSE)),"",VLOOKUP(C32,#REF!,2,FALSE))</f>
        <v/>
      </c>
      <c r="E32" s="24" t="str">
        <f>IF(ISERROR(VLOOKUP(C32,#REF!,3,FALSE)),"",VLOOKUP(C32,#REF!,3,FALSE))</f>
        <v/>
      </c>
      <c r="F32" s="25" t="str">
        <f>IF(ISERROR(VLOOKUP(C32,#REF!,6,FALSE)),"",VLOOKUP(C32,#REF!,6,FALSE))</f>
        <v/>
      </c>
      <c r="G32" s="26" t="str">
        <f>IF(ISERROR(VLOOKUP(C32,#REF!,4,FALSE)),"",VLOOKUP(C32,#REF!,4,FALSE))</f>
        <v/>
      </c>
      <c r="H32" s="27" t="str">
        <f>IF(ISERROR(VLOOKUP(C32,#REF!,8,FALSE)),"",VLOOKUP(C32,#REF!,8,FALSE))</f>
        <v/>
      </c>
      <c r="I32" s="28"/>
      <c r="J32" s="29"/>
      <c r="K32" s="30"/>
      <c r="L32" s="31"/>
      <c r="M32" s="5"/>
    </row>
    <row r="33" spans="1:13" ht="29.15" customHeight="1" x14ac:dyDescent="0.3">
      <c r="A33" s="32">
        <v>5</v>
      </c>
      <c r="B33" s="12">
        <v>2</v>
      </c>
      <c r="C33" s="18"/>
      <c r="D33" s="14" t="str">
        <f>IF(ISERROR(VLOOKUP(C33,#REF!,2,FALSE)),"",VLOOKUP(C33,#REF!,2,FALSE))</f>
        <v/>
      </c>
      <c r="E33" s="14" t="str">
        <f>IF(ISERROR(VLOOKUP(C33,#REF!,3,FALSE)),"",VLOOKUP(C33,#REF!,3,FALSE))</f>
        <v/>
      </c>
      <c r="F33" s="4" t="str">
        <f>IF(ISERROR(VLOOKUP(C33,#REF!,6,FALSE)),"",VLOOKUP(C33,#REF!,6,FALSE))</f>
        <v/>
      </c>
      <c r="G33" s="20" t="str">
        <f>IF(ISERROR(VLOOKUP(C33,#REF!,4,FALSE)),"",VLOOKUP(C33,#REF!,4,FALSE))</f>
        <v/>
      </c>
      <c r="H33" s="2" t="str">
        <f>IF(ISERROR(VLOOKUP(C33,#REF!,8,FALSE)),"",VLOOKUP(C33,#REF!,8,FALSE))</f>
        <v/>
      </c>
      <c r="I33" s="55"/>
      <c r="J33" s="9"/>
      <c r="K33" s="3"/>
      <c r="L33" s="33"/>
      <c r="M33" s="5"/>
    </row>
    <row r="34" spans="1:13" ht="29.15" customHeight="1" x14ac:dyDescent="0.3">
      <c r="A34" s="32">
        <v>5</v>
      </c>
      <c r="B34" s="12">
        <v>3</v>
      </c>
      <c r="C34" s="18"/>
      <c r="D34" s="14" t="str">
        <f>IF(ISERROR(VLOOKUP(C34,#REF!,2,FALSE)),"",VLOOKUP(C34,#REF!,2,FALSE))</f>
        <v/>
      </c>
      <c r="E34" s="14" t="str">
        <f>IF(ISERROR(VLOOKUP(C34,#REF!,3,FALSE)),"",VLOOKUP(C34,#REF!,3,FALSE))</f>
        <v/>
      </c>
      <c r="F34" s="4" t="str">
        <f>IF(ISERROR(VLOOKUP(C34,#REF!,6,FALSE)),"",VLOOKUP(C34,#REF!,6,FALSE))</f>
        <v/>
      </c>
      <c r="G34" s="20" t="str">
        <f>IF(ISERROR(VLOOKUP(C34,#REF!,4,FALSE)),"",VLOOKUP(C34,#REF!,4,FALSE))</f>
        <v/>
      </c>
      <c r="H34" s="2" t="str">
        <f>IF(ISERROR(VLOOKUP(C34,#REF!,8,FALSE)),"",VLOOKUP(C34,#REF!,8,FALSE))</f>
        <v/>
      </c>
      <c r="I34" s="55"/>
      <c r="J34" s="9"/>
      <c r="K34" s="3"/>
      <c r="L34" s="33"/>
      <c r="M34" s="5"/>
    </row>
    <row r="35" spans="1:13" ht="29.15" customHeight="1" x14ac:dyDescent="0.3">
      <c r="A35" s="32">
        <v>5</v>
      </c>
      <c r="B35" s="12">
        <v>4</v>
      </c>
      <c r="C35" s="18"/>
      <c r="D35" s="14" t="str">
        <f>IF(ISERROR(VLOOKUP(C35,#REF!,2,FALSE)),"",VLOOKUP(C35,#REF!,2,FALSE))</f>
        <v/>
      </c>
      <c r="E35" s="14" t="str">
        <f>IF(ISERROR(VLOOKUP(C35,#REF!,3,FALSE)),"",VLOOKUP(C35,#REF!,3,FALSE))</f>
        <v/>
      </c>
      <c r="F35" s="4" t="str">
        <f>IF(ISERROR(VLOOKUP(C35,#REF!,6,FALSE)),"",VLOOKUP(C35,#REF!,6,FALSE))</f>
        <v/>
      </c>
      <c r="G35" s="20" t="str">
        <f>IF(ISERROR(VLOOKUP(C35,#REF!,4,FALSE)),"",VLOOKUP(C35,#REF!,4,FALSE))</f>
        <v/>
      </c>
      <c r="H35" s="2" t="str">
        <f>IF(ISERROR(VLOOKUP(C35,#REF!,8,FALSE)),"",VLOOKUP(C35,#REF!,8,FALSE))</f>
        <v/>
      </c>
      <c r="I35" s="55"/>
      <c r="J35" s="9"/>
      <c r="K35" s="3"/>
      <c r="L35" s="33"/>
      <c r="M35" s="5"/>
    </row>
    <row r="36" spans="1:13" ht="29.15" customHeight="1" x14ac:dyDescent="0.3">
      <c r="A36" s="32">
        <v>5</v>
      </c>
      <c r="B36" s="12">
        <v>5</v>
      </c>
      <c r="C36" s="18"/>
      <c r="D36" s="14" t="str">
        <f>IF(ISERROR(VLOOKUP(C36,#REF!,2,FALSE)),"",VLOOKUP(C36,#REF!,2,FALSE))</f>
        <v/>
      </c>
      <c r="E36" s="14" t="str">
        <f>IF(ISERROR(VLOOKUP(C36,#REF!,3,FALSE)),"",VLOOKUP(C36,#REF!,3,FALSE))</f>
        <v/>
      </c>
      <c r="F36" s="4" t="str">
        <f>IF(ISERROR(VLOOKUP(C36,#REF!,6,FALSE)),"",VLOOKUP(C36,#REF!,6,FALSE))</f>
        <v/>
      </c>
      <c r="G36" s="20" t="str">
        <f>IF(ISERROR(VLOOKUP(C36,#REF!,4,FALSE)),"",VLOOKUP(C36,#REF!,4,FALSE))</f>
        <v/>
      </c>
      <c r="H36" s="2" t="str">
        <f>IF(ISERROR(VLOOKUP(C36,#REF!,8,FALSE)),"",VLOOKUP(C36,#REF!,8,FALSE))</f>
        <v/>
      </c>
      <c r="I36" s="55"/>
      <c r="J36" s="9"/>
      <c r="K36" s="3"/>
      <c r="L36" s="33"/>
      <c r="M36" s="5"/>
    </row>
    <row r="37" spans="1:13" ht="29.15" customHeight="1" thickBot="1" x14ac:dyDescent="0.35">
      <c r="A37" s="34">
        <v>5</v>
      </c>
      <c r="B37" s="35">
        <v>6</v>
      </c>
      <c r="C37" s="36"/>
      <c r="D37" s="37" t="str">
        <f>IF(ISERROR(VLOOKUP(C37,#REF!,2,FALSE)),"",VLOOKUP(C37,#REF!,2,FALSE))</f>
        <v/>
      </c>
      <c r="E37" s="37" t="str">
        <f>IF(ISERROR(VLOOKUP(C37,#REF!,3,FALSE)),"",VLOOKUP(C37,#REF!,3,FALSE))</f>
        <v/>
      </c>
      <c r="F37" s="38" t="str">
        <f>IF(ISERROR(VLOOKUP(C37,#REF!,6,FALSE)),"",VLOOKUP(C37,#REF!,6,FALSE))</f>
        <v/>
      </c>
      <c r="G37" s="39" t="str">
        <f>IF(ISERROR(VLOOKUP(C37,#REF!,4,FALSE)),"",VLOOKUP(C37,#REF!,4,FALSE))</f>
        <v/>
      </c>
      <c r="H37" s="40" t="str">
        <f>IF(ISERROR(VLOOKUP(C37,#REF!,8,FALSE)),"",VLOOKUP(C37,#REF!,8,FALSE))</f>
        <v/>
      </c>
      <c r="I37" s="41"/>
      <c r="J37" s="42"/>
      <c r="K37" s="43"/>
      <c r="L37" s="44"/>
      <c r="M37" s="5"/>
    </row>
    <row r="38" spans="1:13" ht="29.15" customHeight="1" thickBot="1" x14ac:dyDescent="0.35">
      <c r="A38" s="21">
        <v>6</v>
      </c>
      <c r="B38" s="22">
        <v>1</v>
      </c>
      <c r="C38" s="23"/>
      <c r="D38" s="24" t="str">
        <f>IF(ISERROR(VLOOKUP(C38,#REF!,2,FALSE)),"",VLOOKUP(C38,#REF!,2,FALSE))</f>
        <v/>
      </c>
      <c r="E38" s="24" t="str">
        <f>IF(ISERROR(VLOOKUP(C38,#REF!,3,FALSE)),"",VLOOKUP(C38,#REF!,3,FALSE))</f>
        <v/>
      </c>
      <c r="F38" s="25" t="str">
        <f>IF(ISERROR(VLOOKUP(C38,#REF!,6,FALSE)),"",VLOOKUP(C38,#REF!,6,FALSE))</f>
        <v/>
      </c>
      <c r="G38" s="26" t="str">
        <f>IF(ISERROR(VLOOKUP(C38,#REF!,4,FALSE)),"",VLOOKUP(C38,#REF!,4,FALSE))</f>
        <v/>
      </c>
      <c r="H38" s="27" t="str">
        <f>IF(ISERROR(VLOOKUP(C38,#REF!,8,FALSE)),"",VLOOKUP(C38,#REF!,8,FALSE))</f>
        <v/>
      </c>
      <c r="I38" s="28"/>
      <c r="J38" s="29"/>
      <c r="K38" s="30"/>
      <c r="L38" s="31"/>
      <c r="M38" s="5"/>
    </row>
    <row r="39" spans="1:13" ht="29.15" customHeight="1" x14ac:dyDescent="0.3">
      <c r="A39" s="32">
        <v>6</v>
      </c>
      <c r="B39" s="12">
        <v>2</v>
      </c>
      <c r="C39" s="23"/>
      <c r="D39" s="14" t="str">
        <f>IF(ISERROR(VLOOKUP(C39,#REF!,2,FALSE)),"",VLOOKUP(C39,#REF!,2,FALSE))</f>
        <v/>
      </c>
      <c r="E39" s="14" t="str">
        <f>IF(ISERROR(VLOOKUP(C39,#REF!,3,FALSE)),"",VLOOKUP(C39,#REF!,3,FALSE))</f>
        <v/>
      </c>
      <c r="F39" s="4" t="str">
        <f>IF(ISERROR(VLOOKUP(C39,#REF!,6,FALSE)),"",VLOOKUP(C39,#REF!,6,FALSE))</f>
        <v/>
      </c>
      <c r="G39" s="20" t="str">
        <f>IF(ISERROR(VLOOKUP(C39,#REF!,4,FALSE)),"",VLOOKUP(C39,#REF!,4,FALSE))</f>
        <v/>
      </c>
      <c r="H39" s="2" t="str">
        <f>IF(ISERROR(VLOOKUP(C39,#REF!,8,FALSE)),"",VLOOKUP(C39,#REF!,8,FALSE))</f>
        <v/>
      </c>
      <c r="I39" s="55"/>
      <c r="J39" s="9"/>
      <c r="K39" s="3"/>
      <c r="L39" s="33"/>
      <c r="M39" s="5"/>
    </row>
    <row r="40" spans="1:13" ht="29.15" customHeight="1" x14ac:dyDescent="0.3">
      <c r="A40" s="32">
        <v>6</v>
      </c>
      <c r="B40" s="12">
        <v>3</v>
      </c>
      <c r="C40" s="18"/>
      <c r="D40" s="14" t="str">
        <f>IF(ISERROR(VLOOKUP(C40,#REF!,2,FALSE)),"",VLOOKUP(C40,#REF!,2,FALSE))</f>
        <v/>
      </c>
      <c r="E40" s="14" t="str">
        <f>IF(ISERROR(VLOOKUP(C40,#REF!,3,FALSE)),"",VLOOKUP(C40,#REF!,3,FALSE))</f>
        <v/>
      </c>
      <c r="F40" s="4" t="str">
        <f>IF(ISERROR(VLOOKUP(C40,#REF!,6,FALSE)),"",VLOOKUP(C40,#REF!,6,FALSE))</f>
        <v/>
      </c>
      <c r="G40" s="20" t="str">
        <f>IF(ISERROR(VLOOKUP(C40,#REF!,4,FALSE)),"",VLOOKUP(C40,#REF!,4,FALSE))</f>
        <v/>
      </c>
      <c r="H40" s="2" t="str">
        <f>IF(ISERROR(VLOOKUP(C40,#REF!,8,FALSE)),"",VLOOKUP(C40,#REF!,8,FALSE))</f>
        <v/>
      </c>
      <c r="I40" s="55"/>
      <c r="J40" s="9"/>
      <c r="K40" s="3"/>
      <c r="L40" s="33"/>
      <c r="M40" s="5"/>
    </row>
    <row r="41" spans="1:13" ht="29.15" customHeight="1" x14ac:dyDescent="0.3">
      <c r="A41" s="32">
        <v>6</v>
      </c>
      <c r="B41" s="12">
        <v>4</v>
      </c>
      <c r="C41" s="18"/>
      <c r="D41" s="14" t="str">
        <f>IF(ISERROR(VLOOKUP(C41,#REF!,2,FALSE)),"",VLOOKUP(C41,#REF!,2,FALSE))</f>
        <v/>
      </c>
      <c r="E41" s="14" t="str">
        <f>IF(ISERROR(VLOOKUP(C41,#REF!,3,FALSE)),"",VLOOKUP(C41,#REF!,3,FALSE))</f>
        <v/>
      </c>
      <c r="F41" s="4" t="str">
        <f>IF(ISERROR(VLOOKUP(C41,#REF!,6,FALSE)),"",VLOOKUP(C41,#REF!,6,FALSE))</f>
        <v/>
      </c>
      <c r="G41" s="20" t="str">
        <f>IF(ISERROR(VLOOKUP(C41,#REF!,4,FALSE)),"",VLOOKUP(C41,#REF!,4,FALSE))</f>
        <v/>
      </c>
      <c r="H41" s="2" t="str">
        <f>IF(ISERROR(VLOOKUP(C41,#REF!,8,FALSE)),"",VLOOKUP(C41,#REF!,8,FALSE))</f>
        <v/>
      </c>
      <c r="I41" s="55"/>
      <c r="J41" s="9"/>
      <c r="K41" s="3"/>
      <c r="L41" s="33"/>
      <c r="M41" s="5"/>
    </row>
    <row r="42" spans="1:13" ht="29.15" customHeight="1" thickBot="1" x14ac:dyDescent="0.35">
      <c r="A42" s="32">
        <v>6</v>
      </c>
      <c r="B42" s="12">
        <v>5</v>
      </c>
      <c r="C42" s="18"/>
      <c r="D42" s="14" t="str">
        <f>IF(ISERROR(VLOOKUP(C42,#REF!,2,FALSE)),"",VLOOKUP(C42,#REF!,2,FALSE))</f>
        <v/>
      </c>
      <c r="E42" s="14" t="str">
        <f>IF(ISERROR(VLOOKUP(C42,#REF!,3,FALSE)),"",VLOOKUP(C42,#REF!,3,FALSE))</f>
        <v/>
      </c>
      <c r="F42" s="4" t="str">
        <f>IF(ISERROR(VLOOKUP(C42,#REF!,6,FALSE)),"",VLOOKUP(C42,#REF!,6,FALSE))</f>
        <v/>
      </c>
      <c r="G42" s="20" t="str">
        <f>IF(ISERROR(VLOOKUP(C42,#REF!,4,FALSE)),"",VLOOKUP(C42,#REF!,4,FALSE))</f>
        <v/>
      </c>
      <c r="H42" s="2" t="str">
        <f>IF(ISERROR(VLOOKUP(C42,#REF!,8,FALSE)),"",VLOOKUP(C42,#REF!,8,FALSE))</f>
        <v/>
      </c>
      <c r="I42" s="55"/>
      <c r="J42" s="9"/>
      <c r="K42" s="3"/>
      <c r="L42" s="33"/>
      <c r="M42" s="5"/>
    </row>
    <row r="43" spans="1:13" ht="29.15" customHeight="1" thickBot="1" x14ac:dyDescent="0.35">
      <c r="A43" s="34">
        <v>6</v>
      </c>
      <c r="B43" s="35">
        <v>6</v>
      </c>
      <c r="C43" s="23"/>
      <c r="D43" s="37" t="str">
        <f>IF(ISERROR(VLOOKUP(C43,#REF!,2,FALSE)),"",VLOOKUP(C43,#REF!,2,FALSE))</f>
        <v/>
      </c>
      <c r="E43" s="37" t="str">
        <f>IF(ISERROR(VLOOKUP(C43,#REF!,3,FALSE)),"",VLOOKUP(C43,#REF!,3,FALSE))</f>
        <v/>
      </c>
      <c r="F43" s="38" t="str">
        <f>IF(ISERROR(VLOOKUP(C43,#REF!,6,FALSE)),"",VLOOKUP(C43,#REF!,6,FALSE))</f>
        <v/>
      </c>
      <c r="G43" s="39" t="str">
        <f>IF(ISERROR(VLOOKUP(C43,#REF!,4,FALSE)),"",VLOOKUP(C43,#REF!,4,FALSE))</f>
        <v/>
      </c>
      <c r="H43" s="40" t="str">
        <f>IF(ISERROR(VLOOKUP(C43,#REF!,8,FALSE)),"",VLOOKUP(C43,#REF!,8,FALSE))</f>
        <v/>
      </c>
      <c r="I43" s="41"/>
      <c r="J43" s="42"/>
      <c r="K43" s="43"/>
      <c r="L43" s="44"/>
      <c r="M43" s="5"/>
    </row>
    <row r="44" spans="1:13" ht="29.15" customHeight="1" x14ac:dyDescent="0.3">
      <c r="A44" s="21">
        <v>7</v>
      </c>
      <c r="B44" s="22">
        <v>1</v>
      </c>
      <c r="C44" s="52"/>
      <c r="D44" s="24" t="str">
        <f>IF(ISERROR(VLOOKUP(C44,#REF!,2,FALSE)),"",VLOOKUP(C44,#REF!,2,FALSE))</f>
        <v/>
      </c>
      <c r="E44" s="24" t="str">
        <f>IF(ISERROR(VLOOKUP(C44,#REF!,3,FALSE)),"",VLOOKUP(C44,#REF!,3,FALSE))</f>
        <v/>
      </c>
      <c r="F44" s="25" t="str">
        <f>IF(ISERROR(VLOOKUP(C44,#REF!,6,FALSE)),"",VLOOKUP(C44,#REF!,6,FALSE))</f>
        <v/>
      </c>
      <c r="G44" s="26" t="str">
        <f>IF(ISERROR(VLOOKUP(C44,#REF!,4,FALSE)),"",VLOOKUP(C44,#REF!,4,FALSE))</f>
        <v/>
      </c>
      <c r="H44" s="27" t="str">
        <f>IF(ISERROR(VLOOKUP(C44,#REF!,8,FALSE)),"",VLOOKUP(C44,#REF!,8,FALSE))</f>
        <v/>
      </c>
      <c r="I44" s="28"/>
      <c r="J44" s="29"/>
      <c r="K44" s="30"/>
      <c r="L44" s="31"/>
      <c r="M44" s="5"/>
    </row>
    <row r="45" spans="1:13" ht="29.15" customHeight="1" x14ac:dyDescent="0.3">
      <c r="A45" s="32">
        <v>7</v>
      </c>
      <c r="B45" s="12">
        <v>2</v>
      </c>
      <c r="C45" s="53"/>
      <c r="D45" s="14" t="str">
        <f>IF(ISERROR(VLOOKUP(C45,#REF!,2,FALSE)),"",VLOOKUP(C45,#REF!,2,FALSE))</f>
        <v/>
      </c>
      <c r="E45" s="14" t="str">
        <f>IF(ISERROR(VLOOKUP(C45,#REF!,3,FALSE)),"",VLOOKUP(C45,#REF!,3,FALSE))</f>
        <v/>
      </c>
      <c r="F45" s="4" t="str">
        <f>IF(ISERROR(VLOOKUP(C45,#REF!,6,FALSE)),"",VLOOKUP(C45,#REF!,6,FALSE))</f>
        <v/>
      </c>
      <c r="G45" s="20" t="str">
        <f>IF(ISERROR(VLOOKUP(C45,#REF!,4,FALSE)),"",VLOOKUP(C45,#REF!,4,FALSE))</f>
        <v/>
      </c>
      <c r="H45" s="2" t="str">
        <f>IF(ISERROR(VLOOKUP(C45,#REF!,8,FALSE)),"",VLOOKUP(C45,#REF!,8,FALSE))</f>
        <v/>
      </c>
      <c r="I45" s="55"/>
      <c r="J45" s="9"/>
      <c r="K45" s="3"/>
      <c r="L45" s="33"/>
      <c r="M45" s="5"/>
    </row>
    <row r="46" spans="1:13" ht="29.15" customHeight="1" x14ac:dyDescent="0.3">
      <c r="A46" s="32">
        <v>7</v>
      </c>
      <c r="B46" s="12">
        <v>3</v>
      </c>
      <c r="C46" s="53"/>
      <c r="D46" s="14" t="str">
        <f>IF(ISERROR(VLOOKUP(C46,#REF!,2,FALSE)),"",VLOOKUP(C46,#REF!,2,FALSE))</f>
        <v/>
      </c>
      <c r="E46" s="14" t="str">
        <f>IF(ISERROR(VLOOKUP(C46,#REF!,3,FALSE)),"",VLOOKUP(C46,#REF!,3,FALSE))</f>
        <v/>
      </c>
      <c r="F46" s="4" t="str">
        <f>IF(ISERROR(VLOOKUP(C46,#REF!,6,FALSE)),"",VLOOKUP(C46,#REF!,6,FALSE))</f>
        <v/>
      </c>
      <c r="G46" s="20" t="str">
        <f>IF(ISERROR(VLOOKUP(C46,#REF!,4,FALSE)),"",VLOOKUP(C46,#REF!,4,FALSE))</f>
        <v/>
      </c>
      <c r="H46" s="2" t="str">
        <f>IF(ISERROR(VLOOKUP(C46,#REF!,8,FALSE)),"",VLOOKUP(C46,#REF!,8,FALSE))</f>
        <v/>
      </c>
      <c r="I46" s="55"/>
      <c r="J46" s="9"/>
      <c r="K46" s="3"/>
      <c r="L46" s="33"/>
      <c r="M46" s="5"/>
    </row>
    <row r="47" spans="1:13" ht="29.15" customHeight="1" x14ac:dyDescent="0.3">
      <c r="A47" s="32">
        <v>7</v>
      </c>
      <c r="B47" s="12">
        <v>4</v>
      </c>
      <c r="C47" s="53"/>
      <c r="D47" s="14" t="str">
        <f>IF(ISERROR(VLOOKUP(C47,#REF!,2,FALSE)),"",VLOOKUP(C47,#REF!,2,FALSE))</f>
        <v/>
      </c>
      <c r="E47" s="14" t="str">
        <f>IF(ISERROR(VLOOKUP(C47,#REF!,3,FALSE)),"",VLOOKUP(C47,#REF!,3,FALSE))</f>
        <v/>
      </c>
      <c r="F47" s="4" t="str">
        <f>IF(ISERROR(VLOOKUP(C47,#REF!,6,FALSE)),"",VLOOKUP(C47,#REF!,6,FALSE))</f>
        <v/>
      </c>
      <c r="G47" s="20" t="str">
        <f>IF(ISERROR(VLOOKUP(C47,#REF!,4,FALSE)),"",VLOOKUP(C47,#REF!,4,FALSE))</f>
        <v/>
      </c>
      <c r="H47" s="2" t="str">
        <f>IF(ISERROR(VLOOKUP(C47,#REF!,8,FALSE)),"",VLOOKUP(C47,#REF!,8,FALSE))</f>
        <v/>
      </c>
      <c r="I47" s="55"/>
      <c r="J47" s="9"/>
      <c r="K47" s="3"/>
      <c r="L47" s="33"/>
      <c r="M47" s="5"/>
    </row>
    <row r="48" spans="1:13" ht="29.15" customHeight="1" x14ac:dyDescent="0.3">
      <c r="A48" s="32">
        <v>7</v>
      </c>
      <c r="B48" s="12">
        <v>5</v>
      </c>
      <c r="C48" s="53"/>
      <c r="D48" s="14" t="str">
        <f>IF(ISERROR(VLOOKUP(C48,#REF!,2,FALSE)),"",VLOOKUP(C48,#REF!,2,FALSE))</f>
        <v/>
      </c>
      <c r="E48" s="14" t="str">
        <f>IF(ISERROR(VLOOKUP(C48,#REF!,3,FALSE)),"",VLOOKUP(C48,#REF!,3,FALSE))</f>
        <v/>
      </c>
      <c r="F48" s="4" t="str">
        <f>IF(ISERROR(VLOOKUP(C48,#REF!,6,FALSE)),"",VLOOKUP(C48,#REF!,6,FALSE))</f>
        <v/>
      </c>
      <c r="G48" s="20" t="str">
        <f>IF(ISERROR(VLOOKUP(C48,#REF!,4,FALSE)),"",VLOOKUP(C48,#REF!,4,FALSE))</f>
        <v/>
      </c>
      <c r="H48" s="2" t="str">
        <f>IF(ISERROR(VLOOKUP(C48,#REF!,8,FALSE)),"",VLOOKUP(C48,#REF!,8,FALSE))</f>
        <v/>
      </c>
      <c r="I48" s="55"/>
      <c r="J48" s="9"/>
      <c r="K48" s="3"/>
      <c r="L48" s="33"/>
      <c r="M48" s="5"/>
    </row>
    <row r="49" spans="1:13" ht="29.15" customHeight="1" thickBot="1" x14ac:dyDescent="0.35">
      <c r="A49" s="34">
        <v>7</v>
      </c>
      <c r="B49" s="35">
        <v>6</v>
      </c>
      <c r="C49" s="53"/>
      <c r="D49" s="37" t="str">
        <f>IF(ISERROR(VLOOKUP(C49,#REF!,2,FALSE)),"",VLOOKUP(C49,#REF!,2,FALSE))</f>
        <v/>
      </c>
      <c r="E49" s="37" t="str">
        <f>IF(ISERROR(VLOOKUP(C49,#REF!,3,FALSE)),"",VLOOKUP(C49,#REF!,3,FALSE))</f>
        <v/>
      </c>
      <c r="F49" s="38" t="str">
        <f>IF(ISERROR(VLOOKUP(C49,#REF!,6,FALSE)),"",VLOOKUP(C49,#REF!,6,FALSE))</f>
        <v/>
      </c>
      <c r="G49" s="39" t="str">
        <f>IF(ISERROR(VLOOKUP(C49,#REF!,4,FALSE)),"",VLOOKUP(C49,#REF!,4,FALSE))</f>
        <v/>
      </c>
      <c r="H49" s="40" t="str">
        <f>IF(ISERROR(VLOOKUP(C49,#REF!,8,FALSE)),"",VLOOKUP(C49,#REF!,8,FALSE))</f>
        <v/>
      </c>
      <c r="I49" s="41"/>
      <c r="J49" s="42"/>
      <c r="K49" s="43"/>
      <c r="L49" s="44"/>
      <c r="M49" s="5"/>
    </row>
    <row r="50" spans="1:13" ht="29.15" customHeight="1" x14ac:dyDescent="0.3">
      <c r="A50" s="21">
        <v>8</v>
      </c>
      <c r="B50" s="22">
        <v>1</v>
      </c>
      <c r="C50" s="18"/>
      <c r="D50" s="24" t="str">
        <f>IF(ISERROR(VLOOKUP(C50,#REF!,2,FALSE)),"",VLOOKUP(C50,#REF!,2,FALSE))</f>
        <v/>
      </c>
      <c r="E50" s="24" t="str">
        <f>IF(ISERROR(VLOOKUP(C50,#REF!,3,FALSE)),"",VLOOKUP(C50,#REF!,3,FALSE))</f>
        <v/>
      </c>
      <c r="F50" s="25" t="str">
        <f>IF(ISERROR(VLOOKUP(C50,#REF!,6,FALSE)),"",VLOOKUP(C50,#REF!,6,FALSE))</f>
        <v/>
      </c>
      <c r="G50" s="26" t="str">
        <f>IF(ISERROR(VLOOKUP(C50,#REF!,4,FALSE)),"",VLOOKUP(C50,#REF!,4,FALSE))</f>
        <v/>
      </c>
      <c r="H50" s="27" t="str">
        <f>IF(ISERROR(VLOOKUP(C50,#REF!,8,FALSE)),"",VLOOKUP(C50,#REF!,8,FALSE))</f>
        <v/>
      </c>
      <c r="I50" s="28"/>
      <c r="J50" s="29"/>
      <c r="K50" s="30"/>
      <c r="L50" s="31"/>
      <c r="M50" s="5"/>
    </row>
    <row r="51" spans="1:13" ht="29.15" customHeight="1" x14ac:dyDescent="0.3">
      <c r="A51" s="32">
        <v>8</v>
      </c>
      <c r="B51" s="12">
        <v>2</v>
      </c>
      <c r="C51" s="52"/>
      <c r="D51" s="14" t="str">
        <f>IF(ISERROR(VLOOKUP(C51,#REF!,2,FALSE)),"",VLOOKUP(C51,#REF!,2,FALSE))</f>
        <v/>
      </c>
      <c r="E51" s="14" t="str">
        <f>IF(ISERROR(VLOOKUP(C51,#REF!,3,FALSE)),"",VLOOKUP(C51,#REF!,3,FALSE))</f>
        <v/>
      </c>
      <c r="F51" s="4" t="str">
        <f>IF(ISERROR(VLOOKUP(C51,#REF!,6,FALSE)),"",VLOOKUP(C51,#REF!,6,FALSE))</f>
        <v/>
      </c>
      <c r="G51" s="20" t="str">
        <f>IF(ISERROR(VLOOKUP(C51,#REF!,4,FALSE)),"",VLOOKUP(C51,#REF!,4,FALSE))</f>
        <v/>
      </c>
      <c r="H51" s="2" t="str">
        <f>IF(ISERROR(VLOOKUP(C51,#REF!,8,FALSE)),"",VLOOKUP(C51,#REF!,8,FALSE))</f>
        <v/>
      </c>
      <c r="I51" s="55"/>
      <c r="J51" s="9"/>
      <c r="K51" s="3"/>
      <c r="L51" s="33"/>
      <c r="M51" s="5"/>
    </row>
    <row r="52" spans="1:13" ht="29.15" customHeight="1" x14ac:dyDescent="0.3">
      <c r="A52" s="32">
        <v>8</v>
      </c>
      <c r="B52" s="12">
        <v>3</v>
      </c>
      <c r="C52" s="53"/>
      <c r="D52" s="14" t="str">
        <f>IF(ISERROR(VLOOKUP(C52,#REF!,2,FALSE)),"",VLOOKUP(C52,#REF!,2,FALSE))</f>
        <v/>
      </c>
      <c r="E52" s="14" t="str">
        <f>IF(ISERROR(VLOOKUP(C52,#REF!,3,FALSE)),"",VLOOKUP(C52,#REF!,3,FALSE))</f>
        <v/>
      </c>
      <c r="F52" s="4" t="str">
        <f>IF(ISERROR(VLOOKUP(C52,#REF!,6,FALSE)),"",VLOOKUP(C52,#REF!,6,FALSE))</f>
        <v/>
      </c>
      <c r="G52" s="20" t="str">
        <f>IF(ISERROR(VLOOKUP(C52,#REF!,4,FALSE)),"",VLOOKUP(C52,#REF!,4,FALSE))</f>
        <v/>
      </c>
      <c r="H52" s="2" t="str">
        <f>IF(ISERROR(VLOOKUP(C52,#REF!,8,FALSE)),"",VLOOKUP(C52,#REF!,8,FALSE))</f>
        <v/>
      </c>
      <c r="I52" s="55"/>
      <c r="J52" s="9"/>
      <c r="K52" s="3"/>
      <c r="L52" s="33"/>
      <c r="M52" s="5"/>
    </row>
    <row r="53" spans="1:13" ht="29.15" customHeight="1" x14ac:dyDescent="0.3">
      <c r="A53" s="32">
        <v>8</v>
      </c>
      <c r="B53" s="12">
        <v>4</v>
      </c>
      <c r="C53" s="53"/>
      <c r="D53" s="14" t="str">
        <f>IF(ISERROR(VLOOKUP(C53,#REF!,2,FALSE)),"",VLOOKUP(C53,#REF!,2,FALSE))</f>
        <v/>
      </c>
      <c r="E53" s="14" t="str">
        <f>IF(ISERROR(VLOOKUP(C53,#REF!,3,FALSE)),"",VLOOKUP(C53,#REF!,3,FALSE))</f>
        <v/>
      </c>
      <c r="F53" s="4" t="str">
        <f>IF(ISERROR(VLOOKUP(C53,#REF!,6,FALSE)),"",VLOOKUP(C53,#REF!,6,FALSE))</f>
        <v/>
      </c>
      <c r="G53" s="20" t="str">
        <f>IF(ISERROR(VLOOKUP(C53,#REF!,4,FALSE)),"",VLOOKUP(C53,#REF!,4,FALSE))</f>
        <v/>
      </c>
      <c r="H53" s="2" t="str">
        <f>IF(ISERROR(VLOOKUP(C53,#REF!,8,FALSE)),"",VLOOKUP(C53,#REF!,8,FALSE))</f>
        <v/>
      </c>
      <c r="I53" s="55"/>
      <c r="J53" s="9"/>
      <c r="K53" s="3"/>
      <c r="L53" s="33"/>
      <c r="M53" s="5"/>
    </row>
    <row r="54" spans="1:13" ht="29.15" customHeight="1" x14ac:dyDescent="0.3">
      <c r="A54" s="32">
        <v>8</v>
      </c>
      <c r="B54" s="12">
        <v>5</v>
      </c>
      <c r="C54" s="18"/>
      <c r="D54" s="14" t="str">
        <f>IF(ISERROR(VLOOKUP(C54,#REF!,2,FALSE)),"",VLOOKUP(C54,#REF!,2,FALSE))</f>
        <v/>
      </c>
      <c r="E54" s="14" t="str">
        <f>IF(ISERROR(VLOOKUP(C54,#REF!,3,FALSE)),"",VLOOKUP(C54,#REF!,3,FALSE))</f>
        <v/>
      </c>
      <c r="F54" s="4" t="str">
        <f>IF(ISERROR(VLOOKUP(C54,#REF!,6,FALSE)),"",VLOOKUP(C54,#REF!,6,FALSE))</f>
        <v/>
      </c>
      <c r="G54" s="20" t="str">
        <f>IF(ISERROR(VLOOKUP(C54,#REF!,4,FALSE)),"",VLOOKUP(C54,#REF!,4,FALSE))</f>
        <v/>
      </c>
      <c r="H54" s="2" t="str">
        <f>IF(ISERROR(VLOOKUP(C54,#REF!,8,FALSE)),"",VLOOKUP(C54,#REF!,8,FALSE))</f>
        <v/>
      </c>
      <c r="I54" s="55"/>
      <c r="J54" s="9"/>
      <c r="K54" s="3"/>
      <c r="L54" s="33"/>
      <c r="M54" s="5"/>
    </row>
    <row r="55" spans="1:13" ht="29.15" customHeight="1" thickBot="1" x14ac:dyDescent="0.35">
      <c r="A55" s="34">
        <v>8</v>
      </c>
      <c r="B55" s="35">
        <v>6</v>
      </c>
      <c r="C55" s="36"/>
      <c r="D55" s="37" t="str">
        <f>IF(ISERROR(VLOOKUP(C55,#REF!,2,FALSE)),"",VLOOKUP(C55,#REF!,2,FALSE))</f>
        <v/>
      </c>
      <c r="E55" s="37" t="str">
        <f>IF(ISERROR(VLOOKUP(C55,#REF!,3,FALSE)),"",VLOOKUP(C55,#REF!,3,FALSE))</f>
        <v/>
      </c>
      <c r="F55" s="38" t="str">
        <f>IF(ISERROR(VLOOKUP(C55,#REF!,6,FALSE)),"",VLOOKUP(C55,#REF!,6,FALSE))</f>
        <v/>
      </c>
      <c r="G55" s="39" t="str">
        <f>IF(ISERROR(VLOOKUP(C55,#REF!,4,FALSE)),"",VLOOKUP(C55,#REF!,4,FALSE))</f>
        <v/>
      </c>
      <c r="H55" s="40" t="str">
        <f>IF(ISERROR(VLOOKUP(C55,#REF!,8,FALSE)),"",VLOOKUP(C55,#REF!,8,FALSE))</f>
        <v/>
      </c>
      <c r="I55" s="41"/>
      <c r="J55" s="42"/>
      <c r="K55" s="43"/>
      <c r="L55" s="44"/>
      <c r="M55" s="5"/>
    </row>
    <row r="56" spans="1:13" ht="29.15" customHeight="1" x14ac:dyDescent="0.3">
      <c r="A56" s="21">
        <v>9</v>
      </c>
      <c r="B56" s="22">
        <v>1</v>
      </c>
      <c r="C56" s="23"/>
      <c r="D56" s="24" t="str">
        <f>IF(ISERROR(VLOOKUP(C56,#REF!,2,FALSE)),"",VLOOKUP(C56,#REF!,2,FALSE))</f>
        <v/>
      </c>
      <c r="E56" s="24" t="str">
        <f>IF(ISERROR(VLOOKUP(C56,#REF!,3,FALSE)),"",VLOOKUP(C56,#REF!,3,FALSE))</f>
        <v/>
      </c>
      <c r="F56" s="25" t="str">
        <f>IF(ISERROR(VLOOKUP(C56,#REF!,6,FALSE)),"",VLOOKUP(C56,#REF!,6,FALSE))</f>
        <v/>
      </c>
      <c r="G56" s="26" t="str">
        <f>IF(ISERROR(VLOOKUP(C56,#REF!,4,FALSE)),"",VLOOKUP(C56,#REF!,4,FALSE))</f>
        <v/>
      </c>
      <c r="H56" s="27" t="str">
        <f>IF(ISERROR(VLOOKUP(C56,#REF!,8,FALSE)),"",VLOOKUP(C56,#REF!,8,FALSE))</f>
        <v/>
      </c>
      <c r="I56" s="28"/>
      <c r="J56" s="29"/>
      <c r="K56" s="30"/>
      <c r="L56" s="31"/>
      <c r="M56" s="5"/>
    </row>
    <row r="57" spans="1:13" ht="29.15" customHeight="1" x14ac:dyDescent="0.3">
      <c r="A57" s="32">
        <v>9</v>
      </c>
      <c r="B57" s="12">
        <v>2</v>
      </c>
      <c r="C57" s="18"/>
      <c r="D57" s="14" t="str">
        <f>IF(ISERROR(VLOOKUP(C57,#REF!,2,FALSE)),"",VLOOKUP(C57,#REF!,2,FALSE))</f>
        <v/>
      </c>
      <c r="E57" s="14" t="str">
        <f>IF(ISERROR(VLOOKUP(C57,#REF!,3,FALSE)),"",VLOOKUP(C57,#REF!,3,FALSE))</f>
        <v/>
      </c>
      <c r="F57" s="4" t="str">
        <f>IF(ISERROR(VLOOKUP(C57,#REF!,6,FALSE)),"",VLOOKUP(C57,#REF!,6,FALSE))</f>
        <v/>
      </c>
      <c r="G57" s="20" t="str">
        <f>IF(ISERROR(VLOOKUP(C57,#REF!,4,FALSE)),"",VLOOKUP(C57,#REF!,4,FALSE))</f>
        <v/>
      </c>
      <c r="H57" s="2" t="str">
        <f>IF(ISERROR(VLOOKUP(C57,#REF!,8,FALSE)),"",VLOOKUP(C57,#REF!,8,FALSE))</f>
        <v/>
      </c>
      <c r="I57" s="55"/>
      <c r="J57" s="9"/>
      <c r="K57" s="3"/>
      <c r="L57" s="33"/>
      <c r="M57" s="5"/>
    </row>
    <row r="58" spans="1:13" ht="29.15" customHeight="1" x14ac:dyDescent="0.3">
      <c r="A58" s="32">
        <v>9</v>
      </c>
      <c r="B58" s="12">
        <v>3</v>
      </c>
      <c r="C58" s="18"/>
      <c r="D58" s="14" t="str">
        <f>IF(ISERROR(VLOOKUP(C58,#REF!,2,FALSE)),"",VLOOKUP(C58,#REF!,2,FALSE))</f>
        <v/>
      </c>
      <c r="E58" s="14" t="str">
        <f>IF(ISERROR(VLOOKUP(C58,#REF!,3,FALSE)),"",VLOOKUP(C58,#REF!,3,FALSE))</f>
        <v/>
      </c>
      <c r="F58" s="4" t="str">
        <f>IF(ISERROR(VLOOKUP(C58,#REF!,6,FALSE)),"",VLOOKUP(C58,#REF!,6,FALSE))</f>
        <v/>
      </c>
      <c r="G58" s="20" t="str">
        <f>IF(ISERROR(VLOOKUP(C58,#REF!,4,FALSE)),"",VLOOKUP(C58,#REF!,4,FALSE))</f>
        <v/>
      </c>
      <c r="H58" s="2" t="str">
        <f>IF(ISERROR(VLOOKUP(C58,#REF!,8,FALSE)),"",VLOOKUP(C58,#REF!,8,FALSE))</f>
        <v/>
      </c>
      <c r="I58" s="55"/>
      <c r="J58" s="9"/>
      <c r="K58" s="3"/>
      <c r="L58" s="33"/>
      <c r="M58" s="5"/>
    </row>
    <row r="59" spans="1:13" ht="29.15" customHeight="1" x14ac:dyDescent="0.3">
      <c r="A59" s="32">
        <v>9</v>
      </c>
      <c r="B59" s="12">
        <v>4</v>
      </c>
      <c r="C59" s="18"/>
      <c r="D59" s="14" t="str">
        <f>IF(ISERROR(VLOOKUP(C59,#REF!,2,FALSE)),"",VLOOKUP(C59,#REF!,2,FALSE))</f>
        <v/>
      </c>
      <c r="E59" s="14" t="str">
        <f>IF(ISERROR(VLOOKUP(C59,#REF!,3,FALSE)),"",VLOOKUP(C59,#REF!,3,FALSE))</f>
        <v/>
      </c>
      <c r="F59" s="4" t="str">
        <f>IF(ISERROR(VLOOKUP(C59,#REF!,6,FALSE)),"",VLOOKUP(C59,#REF!,6,FALSE))</f>
        <v/>
      </c>
      <c r="G59" s="20" t="str">
        <f>IF(ISERROR(VLOOKUP(C59,#REF!,4,FALSE)),"",VLOOKUP(C59,#REF!,4,FALSE))</f>
        <v/>
      </c>
      <c r="H59" s="2" t="str">
        <f>IF(ISERROR(VLOOKUP(C59,#REF!,8,FALSE)),"",VLOOKUP(C59,#REF!,8,FALSE))</f>
        <v/>
      </c>
      <c r="I59" s="55"/>
      <c r="J59" s="9"/>
      <c r="K59" s="3"/>
      <c r="L59" s="33"/>
      <c r="M59" s="5"/>
    </row>
    <row r="60" spans="1:13" ht="29.15" customHeight="1" x14ac:dyDescent="0.3">
      <c r="A60" s="32">
        <v>9</v>
      </c>
      <c r="B60" s="12">
        <v>5</v>
      </c>
      <c r="C60" s="18"/>
      <c r="D60" s="14" t="str">
        <f>IF(ISERROR(VLOOKUP(C60,#REF!,2,FALSE)),"",VLOOKUP(C60,#REF!,2,FALSE))</f>
        <v/>
      </c>
      <c r="E60" s="14" t="str">
        <f>IF(ISERROR(VLOOKUP(C60,#REF!,3,FALSE)),"",VLOOKUP(C60,#REF!,3,FALSE))</f>
        <v/>
      </c>
      <c r="F60" s="4" t="str">
        <f>IF(ISERROR(VLOOKUP(C60,#REF!,6,FALSE)),"",VLOOKUP(C60,#REF!,6,FALSE))</f>
        <v/>
      </c>
      <c r="G60" s="20" t="str">
        <f>IF(ISERROR(VLOOKUP(C60,#REF!,4,FALSE)),"",VLOOKUP(C60,#REF!,4,FALSE))</f>
        <v/>
      </c>
      <c r="H60" s="2" t="str">
        <f>IF(ISERROR(VLOOKUP(C60,#REF!,8,FALSE)),"",VLOOKUP(C60,#REF!,8,FALSE))</f>
        <v/>
      </c>
      <c r="I60" s="55"/>
      <c r="J60" s="9"/>
      <c r="K60" s="3"/>
      <c r="L60" s="33"/>
      <c r="M60" s="5"/>
    </row>
    <row r="61" spans="1:13" ht="29.15" customHeight="1" thickBot="1" x14ac:dyDescent="0.35">
      <c r="A61" s="34">
        <v>9</v>
      </c>
      <c r="B61" s="35">
        <v>6</v>
      </c>
      <c r="C61" s="36"/>
      <c r="D61" s="37" t="str">
        <f>IF(ISERROR(VLOOKUP(C61,#REF!,2,FALSE)),"",VLOOKUP(C61,#REF!,2,FALSE))</f>
        <v/>
      </c>
      <c r="E61" s="37" t="str">
        <f>IF(ISERROR(VLOOKUP(C61,#REF!,3,FALSE)),"",VLOOKUP(C61,#REF!,3,FALSE))</f>
        <v/>
      </c>
      <c r="F61" s="38" t="str">
        <f>IF(ISERROR(VLOOKUP(C61,#REF!,6,FALSE)),"",VLOOKUP(C61,#REF!,6,FALSE))</f>
        <v/>
      </c>
      <c r="G61" s="39" t="str">
        <f>IF(ISERROR(VLOOKUP(C61,#REF!,4,FALSE)),"",VLOOKUP(C61,#REF!,4,FALSE))</f>
        <v/>
      </c>
      <c r="H61" s="40" t="str">
        <f>IF(ISERROR(VLOOKUP(C61,#REF!,8,FALSE)),"",VLOOKUP(C61,#REF!,8,FALSE))</f>
        <v/>
      </c>
      <c r="I61" s="41"/>
      <c r="J61" s="42"/>
      <c r="K61" s="43"/>
      <c r="L61" s="44"/>
      <c r="M61" s="5"/>
    </row>
    <row r="62" spans="1:13" ht="29.15" customHeight="1" x14ac:dyDescent="0.3">
      <c r="A62" s="10">
        <v>10</v>
      </c>
      <c r="B62" s="12">
        <v>1</v>
      </c>
      <c r="C62" s="18"/>
      <c r="D62" s="54" t="str">
        <f>IF(ISERROR(VLOOKUP(C62,#REF!,2,FALSE)),"",VLOOKUP(C62,#REF!,2,FALSE))</f>
        <v/>
      </c>
      <c r="E62" s="54" t="str">
        <f>IF(ISERROR(VLOOKUP(C62,#REF!,3,FALSE)),"",VLOOKUP(C62,#REF!,3,FALSE))</f>
        <v/>
      </c>
      <c r="F62" s="11" t="str">
        <f>IF(ISERROR(VLOOKUP(C62,#REF!,6,FALSE)),"",VLOOKUP(C62,#REF!,6,FALSE))</f>
        <v/>
      </c>
      <c r="G62" s="19" t="str">
        <f>IF(ISERROR(VLOOKUP(C62,#REF!,4,FALSE)),"",VLOOKUP(C62,#REF!,4,FALSE))</f>
        <v/>
      </c>
      <c r="H62" s="11" t="str">
        <f>IF(ISERROR(VLOOKUP(C62,#REF!,8,FALSE)),"",VLOOKUP(C62,#REF!,8,FALSE))</f>
        <v/>
      </c>
      <c r="I62" s="5"/>
      <c r="J62" s="9"/>
      <c r="K62" s="5"/>
      <c r="L62" s="5"/>
      <c r="M62" s="5"/>
    </row>
    <row r="63" spans="1:13" ht="29.15" customHeight="1" x14ac:dyDescent="0.3">
      <c r="A63" s="10">
        <v>10</v>
      </c>
      <c r="B63" s="12">
        <v>2</v>
      </c>
      <c r="C63" s="18"/>
      <c r="D63" s="54" t="str">
        <f>IF(ISERROR(VLOOKUP(C63,#REF!,2,FALSE)),"",VLOOKUP(C63,#REF!,2,FALSE))</f>
        <v/>
      </c>
      <c r="E63" s="54" t="str">
        <f>IF(ISERROR(VLOOKUP(C63,#REF!,3,FALSE)),"",VLOOKUP(C63,#REF!,3,FALSE))</f>
        <v/>
      </c>
      <c r="F63" s="11" t="str">
        <f>IF(ISERROR(VLOOKUP(C63,#REF!,6,FALSE)),"",VLOOKUP(C63,#REF!,6,FALSE))</f>
        <v/>
      </c>
      <c r="G63" s="19" t="str">
        <f>IF(ISERROR(VLOOKUP(C63,#REF!,4,FALSE)),"",VLOOKUP(C63,#REF!,4,FALSE))</f>
        <v/>
      </c>
      <c r="H63" s="11" t="str">
        <f>IF(ISERROR(VLOOKUP(C63,#REF!,8,FALSE)),"",VLOOKUP(C63,#REF!,8,FALSE))</f>
        <v/>
      </c>
      <c r="I63" s="5"/>
      <c r="J63" s="9"/>
      <c r="K63" s="5"/>
      <c r="L63" s="5"/>
      <c r="M63" s="5"/>
    </row>
    <row r="64" spans="1:13" ht="29.15" customHeight="1" x14ac:dyDescent="0.3">
      <c r="A64" s="10">
        <v>10</v>
      </c>
      <c r="B64" s="12">
        <v>3</v>
      </c>
      <c r="C64" s="18"/>
      <c r="D64" s="54" t="str">
        <f>IF(ISERROR(VLOOKUP(C64,#REF!,2,FALSE)),"",VLOOKUP(C64,#REF!,2,FALSE))</f>
        <v/>
      </c>
      <c r="E64" s="54" t="str">
        <f>IF(ISERROR(VLOOKUP(C64,#REF!,3,FALSE)),"",VLOOKUP(C64,#REF!,3,FALSE))</f>
        <v/>
      </c>
      <c r="F64" s="11" t="str">
        <f>IF(ISERROR(VLOOKUP(C64,#REF!,6,FALSE)),"",VLOOKUP(C64,#REF!,6,FALSE))</f>
        <v/>
      </c>
      <c r="G64" s="19" t="str">
        <f>IF(ISERROR(VLOOKUP(C64,#REF!,4,FALSE)),"",VLOOKUP(C64,#REF!,4,FALSE))</f>
        <v/>
      </c>
      <c r="H64" s="11" t="str">
        <f>IF(ISERROR(VLOOKUP(C64,#REF!,8,FALSE)),"",VLOOKUP(C64,#REF!,8,FALSE))</f>
        <v/>
      </c>
      <c r="I64" s="5"/>
      <c r="J64" s="9"/>
      <c r="K64" s="5"/>
      <c r="L64" s="5"/>
      <c r="M64" s="5"/>
    </row>
    <row r="65" spans="1:13" ht="29.15" customHeight="1" x14ac:dyDescent="0.3">
      <c r="A65" s="10">
        <v>10</v>
      </c>
      <c r="B65" s="12">
        <v>4</v>
      </c>
      <c r="C65" s="18"/>
      <c r="D65" s="54" t="str">
        <f>IF(ISERROR(VLOOKUP(C65,#REF!,2,FALSE)),"",VLOOKUP(C65,#REF!,2,FALSE))</f>
        <v/>
      </c>
      <c r="E65" s="54" t="str">
        <f>IF(ISERROR(VLOOKUP(C65,#REF!,3,FALSE)),"",VLOOKUP(C65,#REF!,3,FALSE))</f>
        <v/>
      </c>
      <c r="F65" s="11" t="str">
        <f>IF(ISERROR(VLOOKUP(C65,#REF!,6,FALSE)),"",VLOOKUP(C65,#REF!,6,FALSE))</f>
        <v/>
      </c>
      <c r="G65" s="19" t="str">
        <f>IF(ISERROR(VLOOKUP(C65,#REF!,4,FALSE)),"",VLOOKUP(C65,#REF!,4,FALSE))</f>
        <v/>
      </c>
      <c r="H65" s="11" t="str">
        <f>IF(ISERROR(VLOOKUP(C65,#REF!,8,FALSE)),"",VLOOKUP(C65,#REF!,8,FALSE))</f>
        <v/>
      </c>
      <c r="I65" s="5"/>
      <c r="J65" s="9"/>
      <c r="K65" s="5"/>
      <c r="L65" s="5"/>
      <c r="M65" s="5"/>
    </row>
    <row r="66" spans="1:13" ht="29.15" customHeight="1" x14ac:dyDescent="0.3">
      <c r="A66" s="10">
        <v>10</v>
      </c>
      <c r="B66" s="12">
        <v>5</v>
      </c>
      <c r="C66" s="18"/>
      <c r="D66" s="54" t="str">
        <f>IF(ISERROR(VLOOKUP(C66,#REF!,2,FALSE)),"",VLOOKUP(C66,#REF!,2,FALSE))</f>
        <v/>
      </c>
      <c r="E66" s="54" t="str">
        <f>IF(ISERROR(VLOOKUP(C66,#REF!,3,FALSE)),"",VLOOKUP(C66,#REF!,3,FALSE))</f>
        <v/>
      </c>
      <c r="F66" s="11" t="str">
        <f>IF(ISERROR(VLOOKUP(C66,#REF!,6,FALSE)),"",VLOOKUP(C66,#REF!,6,FALSE))</f>
        <v/>
      </c>
      <c r="G66" s="19" t="str">
        <f>IF(ISERROR(VLOOKUP(C66,#REF!,4,FALSE)),"",VLOOKUP(C66,#REF!,4,FALSE))</f>
        <v/>
      </c>
      <c r="H66" s="11" t="str">
        <f>IF(ISERROR(VLOOKUP(C66,#REF!,8,FALSE)),"",VLOOKUP(C66,#REF!,8,FALSE))</f>
        <v/>
      </c>
      <c r="I66" s="5"/>
      <c r="J66" s="9"/>
      <c r="K66" s="5"/>
      <c r="L66" s="5"/>
      <c r="M66" s="5"/>
    </row>
    <row r="67" spans="1:13" ht="29.15" customHeight="1" x14ac:dyDescent="0.3">
      <c r="A67" s="10">
        <v>10</v>
      </c>
      <c r="B67" s="12">
        <v>6</v>
      </c>
      <c r="C67" s="18"/>
      <c r="D67" s="54" t="str">
        <f>IF(ISERROR(VLOOKUP(C67,#REF!,2,FALSE)),"",VLOOKUP(C67,#REF!,2,FALSE))</f>
        <v/>
      </c>
      <c r="E67" s="54" t="str">
        <f>IF(ISERROR(VLOOKUP(C67,#REF!,3,FALSE)),"",VLOOKUP(C67,#REF!,3,FALSE))</f>
        <v/>
      </c>
      <c r="F67" s="11" t="str">
        <f>IF(ISERROR(VLOOKUP(C67,#REF!,6,FALSE)),"",VLOOKUP(C67,#REF!,6,FALSE))</f>
        <v/>
      </c>
      <c r="G67" s="19" t="str">
        <f>IF(ISERROR(VLOOKUP(C67,#REF!,4,FALSE)),"",VLOOKUP(C67,#REF!,4,FALSE))</f>
        <v/>
      </c>
      <c r="H67" s="11" t="str">
        <f>IF(ISERROR(VLOOKUP(C67,#REF!,8,FALSE)),"",VLOOKUP(C67,#REF!,8,FALSE))</f>
        <v/>
      </c>
      <c r="I67" s="5"/>
      <c r="J67" s="9"/>
      <c r="K67" s="5"/>
      <c r="L67" s="5"/>
      <c r="M67" s="5"/>
    </row>
    <row r="68" spans="1:13" ht="29.15" customHeight="1" x14ac:dyDescent="0.3">
      <c r="A68" s="10">
        <v>11</v>
      </c>
      <c r="B68" s="12">
        <v>1</v>
      </c>
      <c r="C68" s="18"/>
      <c r="D68" s="54" t="str">
        <f>IF(ISERROR(VLOOKUP(C68,#REF!,2,FALSE)),"",VLOOKUP(C68,#REF!,2,FALSE))</f>
        <v/>
      </c>
      <c r="E68" s="54" t="str">
        <f>IF(ISERROR(VLOOKUP(C68,#REF!,3,FALSE)),"",VLOOKUP(C68,#REF!,3,FALSE))</f>
        <v/>
      </c>
      <c r="F68" s="11" t="str">
        <f>IF(ISERROR(VLOOKUP(C68,#REF!,6,FALSE)),"",VLOOKUP(C68,#REF!,6,FALSE))</f>
        <v/>
      </c>
      <c r="G68" s="19" t="str">
        <f>IF(ISERROR(VLOOKUP(C68,#REF!,4,FALSE)),"",VLOOKUP(C68,#REF!,4,FALSE))</f>
        <v/>
      </c>
      <c r="H68" s="11" t="str">
        <f>IF(ISERROR(VLOOKUP(C68,#REF!,8,FALSE)),"",VLOOKUP(C68,#REF!,8,FALSE))</f>
        <v/>
      </c>
      <c r="I68" s="5"/>
      <c r="J68" s="9"/>
      <c r="K68" s="5"/>
      <c r="L68" s="5"/>
      <c r="M68" s="5"/>
    </row>
    <row r="69" spans="1:13" ht="29.15" customHeight="1" x14ac:dyDescent="0.3">
      <c r="A69" s="10">
        <v>11</v>
      </c>
      <c r="B69" s="12">
        <v>2</v>
      </c>
      <c r="C69" s="18"/>
      <c r="D69" s="54" t="str">
        <f>IF(ISERROR(VLOOKUP(C69,#REF!,2,FALSE)),"",VLOOKUP(C69,#REF!,2,FALSE))</f>
        <v/>
      </c>
      <c r="E69" s="54" t="str">
        <f>IF(ISERROR(VLOOKUP(C69,#REF!,3,FALSE)),"",VLOOKUP(C69,#REF!,3,FALSE))</f>
        <v/>
      </c>
      <c r="F69" s="11" t="str">
        <f>IF(ISERROR(VLOOKUP(C69,#REF!,6,FALSE)),"",VLOOKUP(C69,#REF!,6,FALSE))</f>
        <v/>
      </c>
      <c r="G69" s="19" t="str">
        <f>IF(ISERROR(VLOOKUP(C69,#REF!,4,FALSE)),"",VLOOKUP(C69,#REF!,4,FALSE))</f>
        <v/>
      </c>
      <c r="H69" s="11" t="str">
        <f>IF(ISERROR(VLOOKUP(C69,#REF!,8,FALSE)),"",VLOOKUP(C69,#REF!,8,FALSE))</f>
        <v/>
      </c>
      <c r="I69" s="5"/>
      <c r="J69" s="9"/>
      <c r="K69" s="5"/>
      <c r="L69" s="5"/>
      <c r="M69" s="5"/>
    </row>
    <row r="70" spans="1:13" ht="24.9" customHeight="1" x14ac:dyDescent="0.3">
      <c r="A70" s="10">
        <v>11</v>
      </c>
      <c r="B70" s="12">
        <v>3</v>
      </c>
      <c r="C70" s="18"/>
      <c r="D70" s="54" t="str">
        <f>IF(ISERROR(VLOOKUP(C70,#REF!,2,FALSE)),"",VLOOKUP(C70,#REF!,2,FALSE))</f>
        <v/>
      </c>
      <c r="E70" s="54" t="str">
        <f>IF(ISERROR(VLOOKUP(C70,#REF!,3,FALSE)),"",VLOOKUP(C70,#REF!,3,FALSE))</f>
        <v/>
      </c>
      <c r="F70" s="11" t="str">
        <f>IF(ISERROR(VLOOKUP(C70,#REF!,6,FALSE)),"",VLOOKUP(C70,#REF!,6,FALSE))</f>
        <v/>
      </c>
      <c r="G70" s="19" t="str">
        <f>IF(ISERROR(VLOOKUP(C70,#REF!,4,FALSE)),"",VLOOKUP(C70,#REF!,4,FALSE))</f>
        <v/>
      </c>
      <c r="H70" s="11" t="str">
        <f>IF(ISERROR(VLOOKUP(C70,#REF!,8,FALSE)),"",VLOOKUP(C70,#REF!,8,FALSE))</f>
        <v/>
      </c>
      <c r="I70" s="5"/>
      <c r="J70" s="9"/>
      <c r="K70" s="5"/>
      <c r="L70" s="5"/>
      <c r="M70" s="5"/>
    </row>
    <row r="71" spans="1:13" ht="24.9" customHeight="1" x14ac:dyDescent="0.3">
      <c r="A71" s="10">
        <v>11</v>
      </c>
      <c r="B71" s="12">
        <v>4</v>
      </c>
      <c r="C71" s="18"/>
      <c r="D71" s="54" t="str">
        <f>IF(ISERROR(VLOOKUP(C71,#REF!,2,FALSE)),"",VLOOKUP(C71,#REF!,2,FALSE))</f>
        <v/>
      </c>
      <c r="E71" s="54" t="str">
        <f>IF(ISERROR(VLOOKUP(C71,#REF!,3,FALSE)),"",VLOOKUP(C71,#REF!,3,FALSE))</f>
        <v/>
      </c>
      <c r="F71" s="11" t="str">
        <f>IF(ISERROR(VLOOKUP(C71,#REF!,6,FALSE)),"",VLOOKUP(C71,#REF!,6,FALSE))</f>
        <v/>
      </c>
      <c r="G71" s="19" t="str">
        <f>IF(ISERROR(VLOOKUP(C71,#REF!,4,FALSE)),"",VLOOKUP(C71,#REF!,4,FALSE))</f>
        <v/>
      </c>
      <c r="H71" s="11" t="str">
        <f>IF(ISERROR(VLOOKUP(C71,#REF!,8,FALSE)),"",VLOOKUP(C71,#REF!,8,FALSE))</f>
        <v/>
      </c>
      <c r="I71" s="5"/>
      <c r="J71" s="9"/>
      <c r="K71" s="5"/>
      <c r="L71" s="5"/>
      <c r="M71" s="5"/>
    </row>
    <row r="72" spans="1:13" ht="29.15" customHeight="1" x14ac:dyDescent="0.3">
      <c r="A72" s="10">
        <v>11</v>
      </c>
      <c r="B72" s="12">
        <v>5</v>
      </c>
      <c r="C72" s="18"/>
      <c r="D72" s="54" t="str">
        <f>IF(ISERROR(VLOOKUP(C72,#REF!,2,FALSE)),"",VLOOKUP(C72,#REF!,2,FALSE))</f>
        <v/>
      </c>
      <c r="E72" s="54" t="str">
        <f>IF(ISERROR(VLOOKUP(C72,#REF!,3,FALSE)),"",VLOOKUP(C72,#REF!,3,FALSE))</f>
        <v/>
      </c>
      <c r="F72" s="11" t="str">
        <f>IF(ISERROR(VLOOKUP(C72,#REF!,6,FALSE)),"",VLOOKUP(C72,#REF!,6,FALSE))</f>
        <v/>
      </c>
      <c r="G72" s="19" t="str">
        <f>IF(ISERROR(VLOOKUP(C72,#REF!,4,FALSE)),"",VLOOKUP(C72,#REF!,4,FALSE))</f>
        <v/>
      </c>
      <c r="H72" s="11" t="str">
        <f>IF(ISERROR(VLOOKUP(C72,#REF!,8,FALSE)),"",VLOOKUP(C72,#REF!,8,FALSE))</f>
        <v/>
      </c>
      <c r="I72" s="5"/>
      <c r="J72" s="9"/>
      <c r="K72" s="5"/>
      <c r="L72" s="5"/>
    </row>
    <row r="73" spans="1:13" ht="29.15" customHeight="1" x14ac:dyDescent="0.3">
      <c r="A73" s="10">
        <v>11</v>
      </c>
      <c r="B73" s="12">
        <v>6</v>
      </c>
      <c r="C73" s="18"/>
      <c r="D73" s="54" t="str">
        <f>IF(ISERROR(VLOOKUP(C73,#REF!,2,FALSE)),"",VLOOKUP(C73,#REF!,2,FALSE))</f>
        <v/>
      </c>
      <c r="E73" s="54" t="str">
        <f>IF(ISERROR(VLOOKUP(C73,#REF!,3,FALSE)),"",VLOOKUP(C73,#REF!,3,FALSE))</f>
        <v/>
      </c>
      <c r="F73" s="11" t="str">
        <f>IF(ISERROR(VLOOKUP(C73,#REF!,6,FALSE)),"",VLOOKUP(C73,#REF!,6,FALSE))</f>
        <v/>
      </c>
      <c r="G73" s="19" t="str">
        <f>IF(ISERROR(VLOOKUP(C73,#REF!,4,FALSE)),"",VLOOKUP(C73,#REF!,4,FALSE))</f>
        <v/>
      </c>
      <c r="H73" s="11" t="str">
        <f>IF(ISERROR(VLOOKUP(C73,#REF!,8,FALSE)),"",VLOOKUP(C73,#REF!,8,FALSE))</f>
        <v/>
      </c>
      <c r="I73" s="5"/>
      <c r="J73" s="9"/>
      <c r="K73" s="5"/>
      <c r="L73" s="5"/>
    </row>
    <row r="74" spans="1:13" ht="29.15" customHeight="1" x14ac:dyDescent="0.3">
      <c r="A74" s="10">
        <v>12</v>
      </c>
      <c r="B74" s="12">
        <v>1</v>
      </c>
      <c r="C74" s="18"/>
      <c r="D74" s="54" t="str">
        <f>IF(ISERROR(VLOOKUP(C74,#REF!,2,FALSE)),"",VLOOKUP(C74,#REF!,2,FALSE))</f>
        <v/>
      </c>
      <c r="E74" s="54" t="str">
        <f>IF(ISERROR(VLOOKUP(C74,#REF!,3,FALSE)),"",VLOOKUP(C74,#REF!,3,FALSE))</f>
        <v/>
      </c>
      <c r="F74" s="11" t="str">
        <f>IF(ISERROR(VLOOKUP(C74,#REF!,6,FALSE)),"",VLOOKUP(C74,#REF!,6,FALSE))</f>
        <v/>
      </c>
      <c r="G74" s="19" t="str">
        <f>IF(ISERROR(VLOOKUP(C74,#REF!,4,FALSE)),"",VLOOKUP(C74,#REF!,4,FALSE))</f>
        <v/>
      </c>
      <c r="H74" s="11" t="str">
        <f>IF(ISERROR(VLOOKUP(C74,#REF!,8,FALSE)),"",VLOOKUP(C74,#REF!,8,FALSE))</f>
        <v/>
      </c>
      <c r="I74" s="5"/>
      <c r="J74" s="9"/>
      <c r="K74" s="5"/>
      <c r="L74" s="5"/>
    </row>
    <row r="75" spans="1:13" ht="29.15" customHeight="1" x14ac:dyDescent="0.3">
      <c r="A75" s="10">
        <v>12</v>
      </c>
      <c r="B75" s="12">
        <v>2</v>
      </c>
      <c r="C75" s="18"/>
      <c r="D75" s="54" t="str">
        <f>IF(ISERROR(VLOOKUP(C75,#REF!,2,FALSE)),"",VLOOKUP(C75,#REF!,2,FALSE))</f>
        <v/>
      </c>
      <c r="E75" s="54" t="str">
        <f>IF(ISERROR(VLOOKUP(C75,#REF!,3,FALSE)),"",VLOOKUP(C75,#REF!,3,FALSE))</f>
        <v/>
      </c>
      <c r="F75" s="11" t="str">
        <f>IF(ISERROR(VLOOKUP(C75,#REF!,6,FALSE)),"",VLOOKUP(C75,#REF!,6,FALSE))</f>
        <v/>
      </c>
      <c r="G75" s="19" t="str">
        <f>IF(ISERROR(VLOOKUP(C75,#REF!,4,FALSE)),"",VLOOKUP(C75,#REF!,4,FALSE))</f>
        <v/>
      </c>
      <c r="H75" s="11" t="str">
        <f>IF(ISERROR(VLOOKUP(C75,#REF!,8,FALSE)),"",VLOOKUP(C75,#REF!,8,FALSE))</f>
        <v/>
      </c>
      <c r="I75" s="5"/>
      <c r="J75" s="9"/>
      <c r="K75" s="5"/>
      <c r="L75" s="5"/>
    </row>
    <row r="76" spans="1:13" ht="29.15" customHeight="1" x14ac:dyDescent="0.3">
      <c r="A76" s="10">
        <v>12</v>
      </c>
      <c r="B76" s="12">
        <v>3</v>
      </c>
      <c r="C76" s="18"/>
      <c r="D76" s="54" t="str">
        <f>IF(ISERROR(VLOOKUP(C76,#REF!,2,FALSE)),"",VLOOKUP(C76,#REF!,2,FALSE))</f>
        <v/>
      </c>
      <c r="E76" s="54" t="str">
        <f>IF(ISERROR(VLOOKUP(C76,#REF!,3,FALSE)),"",VLOOKUP(C76,#REF!,3,FALSE))</f>
        <v/>
      </c>
      <c r="F76" s="11" t="str">
        <f>IF(ISERROR(VLOOKUP(C76,#REF!,6,FALSE)),"",VLOOKUP(C76,#REF!,6,FALSE))</f>
        <v/>
      </c>
      <c r="G76" s="19" t="str">
        <f>IF(ISERROR(VLOOKUP(C76,#REF!,4,FALSE)),"",VLOOKUP(C76,#REF!,4,FALSE))</f>
        <v/>
      </c>
      <c r="H76" s="11" t="str">
        <f>IF(ISERROR(VLOOKUP(C76,#REF!,8,FALSE)),"",VLOOKUP(C76,#REF!,8,FALSE))</f>
        <v/>
      </c>
      <c r="I76" s="5"/>
      <c r="J76" s="9"/>
      <c r="K76" s="5"/>
      <c r="L76" s="5"/>
    </row>
    <row r="77" spans="1:13" ht="29.15" customHeight="1" x14ac:dyDescent="0.3">
      <c r="A77" s="10">
        <v>12</v>
      </c>
      <c r="B77" s="12">
        <v>4</v>
      </c>
      <c r="C77" s="18"/>
      <c r="D77" s="54" t="str">
        <f>IF(ISERROR(VLOOKUP(C77,#REF!,2,FALSE)),"",VLOOKUP(C77,#REF!,2,FALSE))</f>
        <v/>
      </c>
      <c r="E77" s="54" t="str">
        <f>IF(ISERROR(VLOOKUP(C77,#REF!,3,FALSE)),"",VLOOKUP(C77,#REF!,3,FALSE))</f>
        <v/>
      </c>
      <c r="F77" s="11" t="str">
        <f>IF(ISERROR(VLOOKUP(C77,#REF!,6,FALSE)),"",VLOOKUP(C77,#REF!,6,FALSE))</f>
        <v/>
      </c>
      <c r="G77" s="19" t="str">
        <f>IF(ISERROR(VLOOKUP(C77,#REF!,4,FALSE)),"",VLOOKUP(C77,#REF!,4,FALSE))</f>
        <v/>
      </c>
      <c r="H77" s="11" t="str">
        <f>IF(ISERROR(VLOOKUP(C77,#REF!,8,FALSE)),"",VLOOKUP(C77,#REF!,8,FALSE))</f>
        <v/>
      </c>
      <c r="I77" s="5"/>
      <c r="J77" s="9"/>
      <c r="K77" s="5"/>
      <c r="L77" s="5"/>
    </row>
    <row r="78" spans="1:13" ht="29.15" customHeight="1" x14ac:dyDescent="0.3">
      <c r="A78" s="10">
        <v>12</v>
      </c>
      <c r="B78" s="12">
        <v>5</v>
      </c>
      <c r="C78" s="18"/>
      <c r="D78" s="54" t="str">
        <f>IF(ISERROR(VLOOKUP(C78,#REF!,2,FALSE)),"",VLOOKUP(C78,#REF!,2,FALSE))</f>
        <v/>
      </c>
      <c r="E78" s="54" t="str">
        <f>IF(ISERROR(VLOOKUP(C78,#REF!,3,FALSE)),"",VLOOKUP(C78,#REF!,3,FALSE))</f>
        <v/>
      </c>
      <c r="F78" s="11" t="str">
        <f>IF(ISERROR(VLOOKUP(C78,#REF!,6,FALSE)),"",VLOOKUP(C78,#REF!,6,FALSE))</f>
        <v/>
      </c>
      <c r="G78" s="19" t="str">
        <f>IF(ISERROR(VLOOKUP(C78,#REF!,4,FALSE)),"",VLOOKUP(C78,#REF!,4,FALSE))</f>
        <v/>
      </c>
      <c r="H78" s="11" t="str">
        <f>IF(ISERROR(VLOOKUP(C78,#REF!,8,FALSE)),"",VLOOKUP(C78,#REF!,8,FALSE))</f>
        <v/>
      </c>
      <c r="I78" s="5"/>
      <c r="J78" s="9"/>
      <c r="K78" s="5"/>
      <c r="L78" s="5"/>
    </row>
    <row r="79" spans="1:13" ht="29.15" customHeight="1" x14ac:dyDescent="0.3">
      <c r="A79" s="10">
        <v>12</v>
      </c>
      <c r="B79" s="12">
        <v>6</v>
      </c>
      <c r="C79" s="18"/>
      <c r="D79" s="54" t="str">
        <f>IF(ISERROR(VLOOKUP(C79,#REF!,2,FALSE)),"",VLOOKUP(C79,#REF!,2,FALSE))</f>
        <v/>
      </c>
      <c r="E79" s="54" t="str">
        <f>IF(ISERROR(VLOOKUP(C79,#REF!,3,FALSE)),"",VLOOKUP(C79,#REF!,3,FALSE))</f>
        <v/>
      </c>
      <c r="F79" s="11" t="str">
        <f>IF(ISERROR(VLOOKUP(C79,#REF!,6,FALSE)),"",VLOOKUP(C79,#REF!,6,FALSE))</f>
        <v/>
      </c>
      <c r="G79" s="19" t="str">
        <f>IF(ISERROR(VLOOKUP(C79,#REF!,4,FALSE)),"",VLOOKUP(C79,#REF!,4,FALSE))</f>
        <v/>
      </c>
      <c r="H79" s="11" t="str">
        <f>IF(ISERROR(VLOOKUP(C79,#REF!,8,FALSE)),"",VLOOKUP(C79,#REF!,8,FALSE))</f>
        <v/>
      </c>
      <c r="I79" s="5"/>
      <c r="J79" s="9"/>
      <c r="K79" s="5"/>
      <c r="L79" s="5"/>
    </row>
    <row r="80" spans="1:13" ht="29.15" customHeight="1" x14ac:dyDescent="0.3">
      <c r="A80" s="10"/>
      <c r="B80" s="12">
        <v>1</v>
      </c>
      <c r="C80" s="8"/>
      <c r="D80" s="19" t="str">
        <f>IF(ISERROR(VLOOKUP(C80,#REF!,2,FALSE)),"",VLOOKUP(C80,#REF!,2,FALSE))</f>
        <v/>
      </c>
      <c r="E80" s="19" t="str">
        <f>IF(ISERROR(VLOOKUP(C80,#REF!,3,FALSE)),"",VLOOKUP(C80,#REF!,3,FALSE))</f>
        <v/>
      </c>
      <c r="F80" s="11" t="str">
        <f>IF(ISERROR(VLOOKUP(C80,#REF!,6,FALSE)),"",VLOOKUP(C80,#REF!,6,FALSE))</f>
        <v/>
      </c>
      <c r="G80" s="11" t="str">
        <f>IF(ISERROR(VLOOKUP(C80,#REF!,4,FALSE)),"",VLOOKUP(C80,#REF!,4,FALSE))</f>
        <v/>
      </c>
      <c r="H80" s="11" t="str">
        <f>IF(ISERROR(VLOOKUP(C80,#REF!,8,FALSE)),"",VLOOKUP(C80,#REF!,8,FALSE))</f>
        <v/>
      </c>
      <c r="I80" s="5"/>
      <c r="J80" s="9"/>
      <c r="K80" s="5"/>
      <c r="L80" s="5"/>
    </row>
    <row r="81" spans="1:12" ht="29.15" customHeight="1" x14ac:dyDescent="0.3">
      <c r="A81" s="10"/>
      <c r="B81" s="12">
        <v>2</v>
      </c>
      <c r="C81" s="8"/>
      <c r="D81" s="19" t="str">
        <f>IF(ISERROR(VLOOKUP(C81,#REF!,2,FALSE)),"",VLOOKUP(C81,#REF!,2,FALSE))</f>
        <v/>
      </c>
      <c r="E81" s="19" t="str">
        <f>IF(ISERROR(VLOOKUP(C81,#REF!,3,FALSE)),"",VLOOKUP(C81,#REF!,3,FALSE))</f>
        <v/>
      </c>
      <c r="F81" s="11" t="str">
        <f>IF(ISERROR(VLOOKUP(C81,#REF!,6,FALSE)),"",VLOOKUP(C81,#REF!,6,FALSE))</f>
        <v/>
      </c>
      <c r="G81" s="11" t="str">
        <f>IF(ISERROR(VLOOKUP(C81,#REF!,4,FALSE)),"",VLOOKUP(C81,#REF!,4,FALSE))</f>
        <v/>
      </c>
      <c r="H81" s="11" t="str">
        <f>IF(ISERROR(VLOOKUP(C81,#REF!,8,FALSE)),"",VLOOKUP(C81,#REF!,8,FALSE))</f>
        <v/>
      </c>
      <c r="I81" s="5"/>
      <c r="J81" s="9"/>
      <c r="K81" s="5"/>
      <c r="L81" s="5"/>
    </row>
    <row r="82" spans="1:12" ht="29.15" customHeight="1" x14ac:dyDescent="0.3">
      <c r="A82" s="10"/>
      <c r="B82" s="12">
        <v>3</v>
      </c>
      <c r="C82" s="8"/>
      <c r="D82" s="19" t="str">
        <f>IF(ISERROR(VLOOKUP(C82,#REF!,2,FALSE)),"",VLOOKUP(C82,#REF!,2,FALSE))</f>
        <v/>
      </c>
      <c r="E82" s="19" t="str">
        <f>IF(ISERROR(VLOOKUP(C82,#REF!,3,FALSE)),"",VLOOKUP(C82,#REF!,3,FALSE))</f>
        <v/>
      </c>
      <c r="F82" s="11" t="str">
        <f>IF(ISERROR(VLOOKUP(C82,#REF!,6,FALSE)),"",VLOOKUP(C82,#REF!,6,FALSE))</f>
        <v/>
      </c>
      <c r="G82" s="11" t="str">
        <f>IF(ISERROR(VLOOKUP(C82,#REF!,4,FALSE)),"",VLOOKUP(C82,#REF!,4,FALSE))</f>
        <v/>
      </c>
      <c r="H82" s="11" t="str">
        <f>IF(ISERROR(VLOOKUP(C82,#REF!,8,FALSE)),"",VLOOKUP(C82,#REF!,8,FALSE))</f>
        <v/>
      </c>
      <c r="I82" s="5"/>
      <c r="J82" s="9"/>
      <c r="K82" s="5"/>
      <c r="L82" s="5"/>
    </row>
    <row r="83" spans="1:12" ht="29.15" customHeight="1" x14ac:dyDescent="0.3">
      <c r="A83" s="10"/>
      <c r="B83" s="12">
        <v>4</v>
      </c>
      <c r="C83" s="8"/>
      <c r="D83" s="11" t="str">
        <f>IF(ISERROR(VLOOKUP(C83,#REF!,2,FALSE)),"",VLOOKUP(C83,#REF!,2,FALSE))</f>
        <v/>
      </c>
      <c r="E83" s="11" t="str">
        <f>IF(ISERROR(VLOOKUP(C83,#REF!,3,FALSE)),"",VLOOKUP(C83,#REF!,3,FALSE))</f>
        <v/>
      </c>
      <c r="F83" s="11" t="str">
        <f>IF(ISERROR(VLOOKUP(C83,#REF!,6,FALSE)),"",VLOOKUP(C83,#REF!,6,FALSE))</f>
        <v/>
      </c>
      <c r="G83" s="11" t="str">
        <f>IF(ISERROR(VLOOKUP(C83,#REF!,4,FALSE)),"",VLOOKUP(C83,#REF!,4,FALSE))</f>
        <v/>
      </c>
      <c r="H83" s="11" t="str">
        <f>IF(ISERROR(VLOOKUP(C83,#REF!,8,FALSE)),"",VLOOKUP(C83,#REF!,8,FALSE))</f>
        <v/>
      </c>
      <c r="I83" s="5"/>
      <c r="J83" s="9"/>
      <c r="K83" s="5"/>
      <c r="L83" s="5"/>
    </row>
    <row r="84" spans="1:12" ht="29.15" customHeight="1" x14ac:dyDescent="0.3">
      <c r="A84" s="10"/>
      <c r="B84" s="12">
        <v>5</v>
      </c>
      <c r="C84" s="8"/>
      <c r="D84" s="11" t="str">
        <f>IF(ISERROR(VLOOKUP(C84,#REF!,2,FALSE)),"",VLOOKUP(C84,#REF!,2,FALSE))</f>
        <v/>
      </c>
      <c r="E84" s="11" t="str">
        <f>IF(ISERROR(VLOOKUP(C84,#REF!,3,FALSE)),"",VLOOKUP(C84,#REF!,3,FALSE))</f>
        <v/>
      </c>
      <c r="F84" s="11" t="str">
        <f>IF(ISERROR(VLOOKUP(C84,#REF!,6,FALSE)),"",VLOOKUP(C84,#REF!,6,FALSE))</f>
        <v/>
      </c>
      <c r="G84" s="11" t="str">
        <f>IF(ISERROR(VLOOKUP(C84,#REF!,4,FALSE)),"",VLOOKUP(C84,#REF!,4,FALSE))</f>
        <v/>
      </c>
      <c r="H84" s="11" t="str">
        <f>IF(ISERROR(VLOOKUP(C84,#REF!,8,FALSE)),"",VLOOKUP(C84,#REF!,8,FALSE))</f>
        <v/>
      </c>
      <c r="I84" s="5"/>
      <c r="J84" s="9"/>
      <c r="K84" s="5"/>
      <c r="L84" s="5"/>
    </row>
    <row r="85" spans="1:12" ht="29.15" customHeight="1" x14ac:dyDescent="0.3">
      <c r="A85" s="10"/>
      <c r="B85" s="12">
        <v>6</v>
      </c>
      <c r="C85" s="8"/>
      <c r="D85" s="11" t="str">
        <f>IF(ISERROR(VLOOKUP(C85,#REF!,2,FALSE)),"",VLOOKUP(C85,#REF!,2,FALSE))</f>
        <v/>
      </c>
      <c r="E85" s="11" t="str">
        <f>IF(ISERROR(VLOOKUP(C85,#REF!,3,FALSE)),"",VLOOKUP(C85,#REF!,3,FALSE))</f>
        <v/>
      </c>
      <c r="F85" s="11" t="str">
        <f>IF(ISERROR(VLOOKUP(C85,#REF!,6,FALSE)),"",VLOOKUP(C85,#REF!,6,FALSE))</f>
        <v/>
      </c>
      <c r="G85" s="11" t="str">
        <f>IF(ISERROR(VLOOKUP(C85,#REF!,4,FALSE)),"",VLOOKUP(C85,#REF!,4,FALSE))</f>
        <v/>
      </c>
      <c r="H85" s="11" t="str">
        <f>IF(ISERROR(VLOOKUP(C85,#REF!,8,FALSE)),"",VLOOKUP(C85,#REF!,8,FALSE))</f>
        <v/>
      </c>
      <c r="I85" s="5"/>
      <c r="J85" s="9"/>
      <c r="K85" s="5"/>
      <c r="L85" s="5"/>
    </row>
    <row r="86" spans="1:12" ht="29.15" customHeight="1" x14ac:dyDescent="0.3">
      <c r="A86" s="10"/>
      <c r="B86" s="12"/>
      <c r="C86" s="8"/>
      <c r="D86" s="11" t="str">
        <f>IF(ISERROR(VLOOKUP(C86,#REF!,2,FALSE)),"",VLOOKUP(C86,#REF!,2,FALSE))</f>
        <v/>
      </c>
      <c r="E86" s="11" t="str">
        <f>IF(ISERROR(VLOOKUP(C86,#REF!,3,FALSE)),"",VLOOKUP(C86,#REF!,3,FALSE))</f>
        <v/>
      </c>
      <c r="F86" s="11" t="str">
        <f>IF(ISERROR(VLOOKUP(C86,#REF!,6,FALSE)),"",VLOOKUP(C86,#REF!,6,FALSE))</f>
        <v/>
      </c>
      <c r="G86" s="11" t="str">
        <f>IF(ISERROR(VLOOKUP(C86,#REF!,4,FALSE)),"",VLOOKUP(C86,#REF!,4,FALSE))</f>
        <v/>
      </c>
      <c r="H86" s="11" t="str">
        <f>IF(ISERROR(VLOOKUP(C86,#REF!,8,FALSE)),"",VLOOKUP(C86,#REF!,8,FALSE))</f>
        <v/>
      </c>
      <c r="I86" s="5"/>
      <c r="J86" s="9"/>
      <c r="K86" s="5"/>
      <c r="L86" s="5"/>
    </row>
    <row r="87" spans="1:12" ht="29.15" customHeight="1" x14ac:dyDescent="0.3">
      <c r="A87" s="10"/>
      <c r="B87" s="12"/>
      <c r="C87" s="8"/>
      <c r="D87" s="11" t="str">
        <f>IF(ISERROR(VLOOKUP(C87,#REF!,2,FALSE)),"",VLOOKUP(C87,#REF!,2,FALSE))</f>
        <v/>
      </c>
      <c r="E87" s="11" t="str">
        <f>IF(ISERROR(VLOOKUP(C87,#REF!,3,FALSE)),"",VLOOKUP(C87,#REF!,3,FALSE))</f>
        <v/>
      </c>
      <c r="F87" s="11" t="str">
        <f>IF(ISERROR(VLOOKUP(C87,#REF!,6,FALSE)),"",VLOOKUP(C87,#REF!,6,FALSE))</f>
        <v/>
      </c>
      <c r="G87" s="11" t="str">
        <f>IF(ISERROR(VLOOKUP(C87,#REF!,4,FALSE)),"",VLOOKUP(C87,#REF!,4,FALSE))</f>
        <v/>
      </c>
      <c r="H87" s="11" t="str">
        <f>IF(ISERROR(VLOOKUP(C87,#REF!,8,FALSE)),"",VLOOKUP(C87,#REF!,8,FALSE))</f>
        <v/>
      </c>
      <c r="I87" s="5"/>
      <c r="J87" s="9"/>
      <c r="K87" s="5"/>
      <c r="L87" s="5"/>
    </row>
    <row r="88" spans="1:12" ht="29.15" customHeight="1" x14ac:dyDescent="0.65">
      <c r="B88" s="12"/>
      <c r="C88" s="8"/>
      <c r="D88" s="11" t="str">
        <f>IF(ISERROR(VLOOKUP(C88,#REF!,2,FALSE)),"",VLOOKUP(C88,#REF!,2,FALSE))</f>
        <v/>
      </c>
      <c r="E88" s="11" t="str">
        <f>IF(ISERROR(VLOOKUP(C88,#REF!,3,FALSE)),"",VLOOKUP(C88,#REF!,3,FALSE))</f>
        <v/>
      </c>
      <c r="F88" s="11" t="str">
        <f>IF(ISERROR(VLOOKUP(C88,#REF!,6,FALSE)),"",VLOOKUP(C88,#REF!,6,FALSE))</f>
        <v/>
      </c>
      <c r="G88" s="11" t="str">
        <f>IF(ISERROR(VLOOKUP(C88,#REF!,4,FALSE)),"",VLOOKUP(C88,#REF!,4,FALSE))</f>
        <v/>
      </c>
      <c r="H88" s="11" t="str">
        <f>IF(ISERROR(VLOOKUP(C88,#REF!,8,FALSE)),"",VLOOKUP(C88,#REF!,8,FALSE))</f>
        <v/>
      </c>
      <c r="I88" s="5"/>
      <c r="J88" s="9"/>
      <c r="K88" s="5"/>
      <c r="L88" s="5"/>
    </row>
    <row r="89" spans="1:12" ht="29.15" customHeight="1" x14ac:dyDescent="0.65">
      <c r="B89" s="12"/>
      <c r="C89" s="8"/>
      <c r="D89" s="11" t="str">
        <f>IF(ISERROR(VLOOKUP(C89,#REF!,2,FALSE)),"",VLOOKUP(C89,#REF!,2,FALSE))</f>
        <v/>
      </c>
      <c r="E89" s="11" t="str">
        <f>IF(ISERROR(VLOOKUP(C89,#REF!,3,FALSE)),"",VLOOKUP(C89,#REF!,3,FALSE))</f>
        <v/>
      </c>
      <c r="F89" s="11" t="str">
        <f>IF(ISERROR(VLOOKUP(C89,#REF!,6,FALSE)),"",VLOOKUP(C89,#REF!,6,FALSE))</f>
        <v/>
      </c>
      <c r="G89" s="11" t="str">
        <f>IF(ISERROR(VLOOKUP(C89,#REF!,4,FALSE)),"",VLOOKUP(C89,#REF!,4,FALSE))</f>
        <v/>
      </c>
      <c r="H89" s="11" t="str">
        <f>IF(ISERROR(VLOOKUP(C89,#REF!,8,FALSE)),"",VLOOKUP(C89,#REF!,8,FALSE))</f>
        <v/>
      </c>
      <c r="I89" s="5"/>
      <c r="J89" s="9"/>
      <c r="K89" s="5"/>
      <c r="L89" s="5"/>
    </row>
  </sheetData>
  <sortState ref="B8:L11">
    <sortCondition ref="K8:K11"/>
    <sortCondition ref="J8:J11"/>
  </sortState>
  <mergeCells count="31">
    <mergeCell ref="A1:B5"/>
    <mergeCell ref="C1:D2"/>
    <mergeCell ref="E1:G1"/>
    <mergeCell ref="H1:J1"/>
    <mergeCell ref="K1:L1"/>
    <mergeCell ref="E2:G2"/>
    <mergeCell ref="H2:J2"/>
    <mergeCell ref="K2:L2"/>
    <mergeCell ref="C3:D3"/>
    <mergeCell ref="F3:F5"/>
    <mergeCell ref="H6:H7"/>
    <mergeCell ref="I6:I7"/>
    <mergeCell ref="J6:J7"/>
    <mergeCell ref="K6:K7"/>
    <mergeCell ref="L6:L7"/>
    <mergeCell ref="M1:M5"/>
    <mergeCell ref="M6:M7"/>
    <mergeCell ref="A6:A7"/>
    <mergeCell ref="B6:B7"/>
    <mergeCell ref="C6:C7"/>
    <mergeCell ref="D6:E7"/>
    <mergeCell ref="F6:F7"/>
    <mergeCell ref="G6:G7"/>
    <mergeCell ref="H3:I3"/>
    <mergeCell ref="J3:J5"/>
    <mergeCell ref="K3:L3"/>
    <mergeCell ref="C4:D5"/>
    <mergeCell ref="E4:E5"/>
    <mergeCell ref="G4:G5"/>
    <mergeCell ref="H4:I5"/>
    <mergeCell ref="K4:L5"/>
  </mergeCells>
  <conditionalFormatting sqref="J8:J89">
    <cfRule type="duplicateValues" dxfId="23" priority="3" stopIfTrue="1"/>
  </conditionalFormatting>
  <conditionalFormatting sqref="G6:G1048576">
    <cfRule type="containsText" dxfId="22" priority="2" operator="containsText" text="bovolone">
      <formula>NOT(ISERROR(SEARCH("bovolone",G6)))</formula>
    </cfRule>
  </conditionalFormatting>
  <conditionalFormatting sqref="G1:G5">
    <cfRule type="containsText" dxfId="21" priority="1" operator="containsText" text="bovolone">
      <formula>NOT(ISERROR(SEARCH("bovolone",G1)))</formula>
    </cfRule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9"/>
  <sheetViews>
    <sheetView zoomScale="84" zoomScaleNormal="84" workbookViewId="0">
      <selection activeCell="K16" sqref="K16"/>
    </sheetView>
  </sheetViews>
  <sheetFormatPr defaultRowHeight="36.65" x14ac:dyDescent="0.65"/>
  <cols>
    <col min="1" max="1" width="9.109375" style="13"/>
    <col min="2" max="2" width="9.109375" style="1"/>
    <col min="3" max="3" width="11.5546875" customWidth="1"/>
    <col min="4" max="4" width="18.5546875" style="6" customWidth="1"/>
    <col min="5" max="5" width="26.109375" style="6" customWidth="1"/>
    <col min="6" max="6" width="11.33203125" style="6" customWidth="1"/>
    <col min="7" max="7" width="26.5546875" style="6" customWidth="1"/>
    <col min="8" max="8" width="11.109375" style="6" customWidth="1"/>
    <col min="9" max="9" width="12.6640625" customWidth="1"/>
    <col min="10" max="10" width="14.5546875" customWidth="1"/>
    <col min="11" max="11" width="22.44140625" customWidth="1"/>
    <col min="12" max="12" width="12.5546875" customWidth="1"/>
    <col min="13" max="13" width="13.44140625" customWidth="1"/>
    <col min="14" max="14" width="19.5546875" customWidth="1"/>
  </cols>
  <sheetData>
    <row r="1" spans="1:14" ht="29.3" customHeight="1" x14ac:dyDescent="0.3">
      <c r="A1" s="489"/>
      <c r="B1" s="490"/>
      <c r="C1" s="495"/>
      <c r="D1" s="496"/>
      <c r="E1" s="475" t="s">
        <v>5</v>
      </c>
      <c r="F1" s="476"/>
      <c r="G1" s="476"/>
      <c r="H1" s="499" t="s">
        <v>0</v>
      </c>
      <c r="I1" s="476"/>
      <c r="J1" s="476"/>
      <c r="K1" s="478" t="s">
        <v>15</v>
      </c>
      <c r="L1" s="476"/>
      <c r="M1" s="484">
        <f>COUNTA(C8:C100)</f>
        <v>1</v>
      </c>
    </row>
    <row r="2" spans="1:14" ht="40.6" customHeight="1" x14ac:dyDescent="0.3">
      <c r="A2" s="491"/>
      <c r="B2" s="492"/>
      <c r="C2" s="497"/>
      <c r="D2" s="498"/>
      <c r="E2" s="500" t="s">
        <v>484</v>
      </c>
      <c r="F2" s="501"/>
      <c r="G2" s="502"/>
      <c r="H2" s="503" t="s">
        <v>485</v>
      </c>
      <c r="I2" s="504"/>
      <c r="J2" s="504"/>
      <c r="K2" s="505" t="s">
        <v>12</v>
      </c>
      <c r="L2" s="505"/>
      <c r="M2" s="485"/>
    </row>
    <row r="3" spans="1:14" ht="19.5" customHeight="1" x14ac:dyDescent="0.3">
      <c r="A3" s="491"/>
      <c r="B3" s="492"/>
      <c r="C3" s="506" t="s">
        <v>6</v>
      </c>
      <c r="D3" s="507"/>
      <c r="E3" s="56" t="s">
        <v>4</v>
      </c>
      <c r="F3" s="508"/>
      <c r="G3" s="7" t="s">
        <v>2</v>
      </c>
      <c r="H3" s="512" t="s">
        <v>3</v>
      </c>
      <c r="I3" s="513"/>
      <c r="J3" s="514"/>
      <c r="K3" s="478" t="s">
        <v>1</v>
      </c>
      <c r="L3" s="476"/>
      <c r="M3" s="485"/>
    </row>
    <row r="4" spans="1:14" ht="15.05" customHeight="1" x14ac:dyDescent="0.3">
      <c r="A4" s="491"/>
      <c r="B4" s="492"/>
      <c r="C4" s="517" t="s">
        <v>50</v>
      </c>
      <c r="D4" s="518"/>
      <c r="E4" s="521" t="s">
        <v>492</v>
      </c>
      <c r="F4" s="509"/>
      <c r="G4" s="523"/>
      <c r="H4" s="524">
        <v>12.55</v>
      </c>
      <c r="I4" s="524"/>
      <c r="J4" s="515"/>
      <c r="K4" s="525">
        <v>43275</v>
      </c>
      <c r="L4" s="525"/>
      <c r="M4" s="485"/>
    </row>
    <row r="5" spans="1:14" ht="17.2" customHeight="1" x14ac:dyDescent="0.3">
      <c r="A5" s="493"/>
      <c r="B5" s="494"/>
      <c r="C5" s="603"/>
      <c r="D5" s="520"/>
      <c r="E5" s="522"/>
      <c r="F5" s="510"/>
      <c r="G5" s="523"/>
      <c r="H5" s="524"/>
      <c r="I5" s="524"/>
      <c r="J5" s="516"/>
      <c r="K5" s="525"/>
      <c r="L5" s="525"/>
      <c r="M5" s="486"/>
    </row>
    <row r="6" spans="1:14" ht="21.8" customHeight="1" x14ac:dyDescent="0.3">
      <c r="A6" s="541" t="s">
        <v>14</v>
      </c>
      <c r="B6" s="604" t="s">
        <v>13</v>
      </c>
      <c r="C6" s="481" t="s">
        <v>7</v>
      </c>
      <c r="D6" s="481" t="s">
        <v>16</v>
      </c>
      <c r="E6" s="481"/>
      <c r="F6" s="481" t="s">
        <v>8</v>
      </c>
      <c r="G6" s="481" t="s">
        <v>17</v>
      </c>
      <c r="H6" s="547" t="s">
        <v>6</v>
      </c>
      <c r="I6" s="547" t="s">
        <v>9</v>
      </c>
      <c r="J6" s="549" t="s">
        <v>474</v>
      </c>
      <c r="K6" s="481" t="s">
        <v>10</v>
      </c>
      <c r="L6" s="481" t="s">
        <v>475</v>
      </c>
      <c r="M6" s="481" t="s">
        <v>496</v>
      </c>
    </row>
    <row r="7" spans="1:14" ht="18" customHeight="1" thickBot="1" x14ac:dyDescent="0.35">
      <c r="A7" s="530"/>
      <c r="B7" s="605"/>
      <c r="C7" s="487"/>
      <c r="D7" s="487"/>
      <c r="E7" s="487"/>
      <c r="F7" s="487"/>
      <c r="G7" s="487"/>
      <c r="H7" s="526"/>
      <c r="I7" s="548"/>
      <c r="J7" s="550"/>
      <c r="K7" s="551"/>
      <c r="L7" s="487"/>
      <c r="M7" s="540"/>
    </row>
    <row r="8" spans="1:14" ht="29.15" customHeight="1" x14ac:dyDescent="0.3">
      <c r="A8" s="21">
        <v>1</v>
      </c>
      <c r="B8" s="22">
        <v>3</v>
      </c>
      <c r="C8" s="23"/>
      <c r="D8" s="24" t="s">
        <v>200</v>
      </c>
      <c r="E8" s="24" t="s">
        <v>201</v>
      </c>
      <c r="F8" s="25">
        <v>1970</v>
      </c>
      <c r="G8" s="26" t="s">
        <v>478</v>
      </c>
      <c r="H8" s="27" t="s">
        <v>50</v>
      </c>
      <c r="I8" s="28"/>
      <c r="J8" s="29">
        <v>1</v>
      </c>
      <c r="K8" s="30">
        <v>56.9</v>
      </c>
      <c r="L8" s="31">
        <v>1</v>
      </c>
      <c r="M8" s="121">
        <v>20</v>
      </c>
      <c r="N8" s="167" t="s">
        <v>530</v>
      </c>
    </row>
    <row r="9" spans="1:14" ht="29.15" customHeight="1" x14ac:dyDescent="0.3">
      <c r="A9" s="32">
        <v>1</v>
      </c>
      <c r="B9" s="12">
        <v>6</v>
      </c>
      <c r="C9" s="18"/>
      <c r="D9" s="14" t="s">
        <v>369</v>
      </c>
      <c r="E9" s="14" t="s">
        <v>97</v>
      </c>
      <c r="F9" s="4">
        <v>1966</v>
      </c>
      <c r="G9" s="20" t="s">
        <v>41</v>
      </c>
      <c r="H9" s="2" t="s">
        <v>50</v>
      </c>
      <c r="I9" s="148"/>
      <c r="J9" s="9">
        <v>2</v>
      </c>
      <c r="K9" s="3" t="s">
        <v>529</v>
      </c>
      <c r="L9" s="33">
        <v>2</v>
      </c>
      <c r="M9" s="121">
        <v>17</v>
      </c>
    </row>
    <row r="10" spans="1:14" ht="29.15" customHeight="1" x14ac:dyDescent="0.3">
      <c r="A10" s="32">
        <v>2</v>
      </c>
      <c r="B10" s="12">
        <v>2</v>
      </c>
      <c r="C10" s="18"/>
      <c r="D10" s="14" t="s">
        <v>408</v>
      </c>
      <c r="E10" s="14" t="s">
        <v>95</v>
      </c>
      <c r="F10" s="4">
        <v>1970</v>
      </c>
      <c r="G10" s="20" t="s">
        <v>100</v>
      </c>
      <c r="H10" s="2" t="s">
        <v>50</v>
      </c>
      <c r="I10" s="55"/>
      <c r="J10" s="9">
        <v>4</v>
      </c>
      <c r="K10" s="3" t="s">
        <v>527</v>
      </c>
      <c r="L10" s="33">
        <v>3</v>
      </c>
      <c r="M10" s="121">
        <v>14</v>
      </c>
    </row>
    <row r="11" spans="1:14" ht="29.15" customHeight="1" x14ac:dyDescent="0.3">
      <c r="A11" s="32">
        <v>2</v>
      </c>
      <c r="B11" s="12">
        <v>3</v>
      </c>
      <c r="C11" s="18"/>
      <c r="D11" s="14" t="s">
        <v>454</v>
      </c>
      <c r="E11" s="14" t="s">
        <v>455</v>
      </c>
      <c r="F11" s="4">
        <v>1966</v>
      </c>
      <c r="G11" s="20" t="s">
        <v>478</v>
      </c>
      <c r="H11" s="2" t="s">
        <v>50</v>
      </c>
      <c r="I11" s="55"/>
      <c r="J11" s="9">
        <v>5</v>
      </c>
      <c r="K11" s="3" t="s">
        <v>528</v>
      </c>
      <c r="L11" s="33">
        <v>4</v>
      </c>
      <c r="M11" s="121">
        <v>11</v>
      </c>
    </row>
    <row r="12" spans="1:14" ht="29.15" customHeight="1" x14ac:dyDescent="0.3">
      <c r="A12" s="32">
        <v>1</v>
      </c>
      <c r="B12" s="12">
        <v>2</v>
      </c>
      <c r="C12" s="18"/>
      <c r="D12" s="14" t="s">
        <v>106</v>
      </c>
      <c r="E12" s="14" t="s">
        <v>109</v>
      </c>
      <c r="F12" s="4">
        <v>1964</v>
      </c>
      <c r="G12" s="20" t="s">
        <v>479</v>
      </c>
      <c r="H12" s="2" t="s">
        <v>50</v>
      </c>
      <c r="I12" s="55"/>
      <c r="J12" s="9">
        <v>3</v>
      </c>
      <c r="K12" s="3" t="s">
        <v>525</v>
      </c>
      <c r="L12" s="33">
        <v>5</v>
      </c>
      <c r="M12" s="121">
        <v>8</v>
      </c>
    </row>
    <row r="13" spans="1:14" ht="29.15" customHeight="1" thickBot="1" x14ac:dyDescent="0.35">
      <c r="A13" s="34">
        <v>1</v>
      </c>
      <c r="B13" s="35">
        <v>4</v>
      </c>
      <c r="C13" s="36"/>
      <c r="D13" s="37" t="s">
        <v>263</v>
      </c>
      <c r="E13" s="37" t="s">
        <v>154</v>
      </c>
      <c r="F13" s="38">
        <v>1966</v>
      </c>
      <c r="G13" s="39" t="s">
        <v>55</v>
      </c>
      <c r="H13" s="40" t="s">
        <v>50</v>
      </c>
      <c r="I13" s="41"/>
      <c r="J13" s="42">
        <v>4</v>
      </c>
      <c r="K13" s="43" t="s">
        <v>526</v>
      </c>
      <c r="L13" s="33">
        <v>6</v>
      </c>
      <c r="M13" s="121">
        <v>5</v>
      </c>
    </row>
    <row r="14" spans="1:14" ht="29.15" customHeight="1" x14ac:dyDescent="0.3">
      <c r="A14" s="21">
        <v>1</v>
      </c>
      <c r="B14" s="22">
        <v>1</v>
      </c>
      <c r="C14" s="23" t="s">
        <v>470</v>
      </c>
      <c r="D14" s="24" t="str">
        <f>IF(ISERROR(VLOOKUP(C14,#REF!,2,FALSE)),"",VLOOKUP(C14,#REF!,2,FALSE))</f>
        <v/>
      </c>
      <c r="E14" s="24" t="str">
        <f>IF(ISERROR(VLOOKUP(C14,#REF!,3,FALSE)),"",VLOOKUP(C14,#REF!,3,FALSE))</f>
        <v/>
      </c>
      <c r="F14" s="25" t="str">
        <f>IF(ISERROR(VLOOKUP(C14,#REF!,6,FALSE)),"",VLOOKUP(C14,#REF!,6,FALSE))</f>
        <v/>
      </c>
      <c r="G14" s="26" t="str">
        <f>IF(ISERROR(VLOOKUP(C14,#REF!,4,FALSE)),"",VLOOKUP(C14,#REF!,4,FALSE))</f>
        <v/>
      </c>
      <c r="H14" s="27" t="str">
        <f>IF(ISERROR(VLOOKUP(C14,#REF!,8,FALSE)),"",VLOOKUP(C14,#REF!,8,FALSE))</f>
        <v/>
      </c>
      <c r="I14" s="28"/>
      <c r="J14" s="29"/>
      <c r="K14" s="30"/>
      <c r="L14" s="31"/>
      <c r="M14" s="121"/>
    </row>
    <row r="15" spans="1:14" ht="29.15" customHeight="1" thickBot="1" x14ac:dyDescent="0.35">
      <c r="A15" s="32">
        <v>1</v>
      </c>
      <c r="B15" s="12">
        <v>5</v>
      </c>
      <c r="C15" s="18"/>
      <c r="D15" s="14" t="str">
        <f>IF(ISERROR(VLOOKUP(C15,#REF!,2,FALSE)),"",VLOOKUP(C15,#REF!,2,FALSE))</f>
        <v/>
      </c>
      <c r="E15" s="14" t="str">
        <f>IF(ISERROR(VLOOKUP(C15,#REF!,3,FALSE)),"",VLOOKUP(C15,#REF!,3,FALSE))</f>
        <v/>
      </c>
      <c r="F15" s="4" t="str">
        <f>IF(ISERROR(VLOOKUP(C15,#REF!,6,FALSE)),"",VLOOKUP(C15,#REF!,6,FALSE))</f>
        <v/>
      </c>
      <c r="G15" s="20" t="str">
        <f>IF(ISERROR(VLOOKUP(C15,#REF!,4,FALSE)),"",VLOOKUP(C15,#REF!,4,FALSE))</f>
        <v/>
      </c>
      <c r="H15" s="2" t="str">
        <f>IF(ISERROR(VLOOKUP(C15,#REF!,8,FALSE)),"",VLOOKUP(C15,#REF!,8,FALSE))</f>
        <v/>
      </c>
      <c r="I15" s="55"/>
      <c r="J15" s="9"/>
      <c r="K15" s="3"/>
      <c r="L15" s="33"/>
      <c r="M15" s="121"/>
    </row>
    <row r="16" spans="1:14" ht="29.15" customHeight="1" thickBot="1" x14ac:dyDescent="0.35">
      <c r="A16" s="32">
        <v>2</v>
      </c>
      <c r="B16" s="12">
        <v>1</v>
      </c>
      <c r="C16" s="23"/>
      <c r="D16" s="14" t="str">
        <f>IF(ISERROR(VLOOKUP(C16,#REF!,2,FALSE)),"",VLOOKUP(C16,#REF!,2,FALSE))</f>
        <v/>
      </c>
      <c r="E16" s="14" t="str">
        <f>IF(ISERROR(VLOOKUP(C16,#REF!,3,FALSE)),"",VLOOKUP(C16,#REF!,3,FALSE))</f>
        <v/>
      </c>
      <c r="F16" s="4" t="str">
        <f>IF(ISERROR(VLOOKUP(C16,#REF!,6,FALSE)),"",VLOOKUP(C16,#REF!,6,FALSE))</f>
        <v/>
      </c>
      <c r="G16" s="20" t="str">
        <f>IF(ISERROR(VLOOKUP(C16,#REF!,4,FALSE)),"",VLOOKUP(C16,#REF!,4,FALSE))</f>
        <v/>
      </c>
      <c r="H16" s="2" t="str">
        <f>IF(ISERROR(VLOOKUP(C16,#REF!,8,FALSE)),"",VLOOKUP(C16,#REF!,8,FALSE))</f>
        <v/>
      </c>
      <c r="I16" s="148"/>
      <c r="J16" s="9"/>
      <c r="K16" s="3"/>
      <c r="L16" s="33"/>
      <c r="M16" s="121"/>
    </row>
    <row r="17" spans="1:13" ht="29.15" customHeight="1" x14ac:dyDescent="0.3">
      <c r="A17" s="32">
        <v>2</v>
      </c>
      <c r="B17" s="12">
        <v>4</v>
      </c>
      <c r="C17" s="158"/>
      <c r="D17" s="159" t="str">
        <f>IF(ISERROR(VLOOKUP(C17,#REF!,2,FALSE)),"",VLOOKUP(C17,#REF!,2,FALSE))</f>
        <v/>
      </c>
      <c r="E17" s="159" t="str">
        <f>IF(ISERROR(VLOOKUP(C17,#REF!,3,FALSE)),"",VLOOKUP(C17,#REF!,3,FALSE))</f>
        <v/>
      </c>
      <c r="F17" s="160" t="str">
        <f>IF(ISERROR(VLOOKUP(C17,#REF!,6,FALSE)),"",VLOOKUP(C17,#REF!,6,FALSE))</f>
        <v/>
      </c>
      <c r="G17" s="161" t="str">
        <f>IF(ISERROR(VLOOKUP(C17,#REF!,4,FALSE)),"",VLOOKUP(C17,#REF!,4,FALSE))</f>
        <v/>
      </c>
      <c r="H17" s="161" t="str">
        <f>IF(ISERROR(VLOOKUP(C17,#REF!,8,FALSE)),"",VLOOKUP(C17,#REF!,8,FALSE))</f>
        <v/>
      </c>
      <c r="I17" s="55"/>
      <c r="J17" s="9"/>
      <c r="K17" s="3"/>
      <c r="L17" s="33"/>
      <c r="M17" s="121"/>
    </row>
    <row r="18" spans="1:13" ht="29.15" customHeight="1" x14ac:dyDescent="0.3">
      <c r="A18" s="32">
        <v>2</v>
      </c>
      <c r="B18" s="12">
        <v>5</v>
      </c>
      <c r="C18" s="162"/>
      <c r="D18" s="159" t="str">
        <f>IF(ISERROR(VLOOKUP(C18,#REF!,2,FALSE)),"",VLOOKUP(C18,#REF!,2,FALSE))</f>
        <v/>
      </c>
      <c r="E18" s="159" t="str">
        <f>IF(ISERROR(VLOOKUP(C18,#REF!,3,FALSE)),"",VLOOKUP(C18,#REF!,3,FALSE))</f>
        <v/>
      </c>
      <c r="F18" s="160" t="str">
        <f>IF(ISERROR(VLOOKUP(C18,#REF!,6,FALSE)),"",VLOOKUP(C18,#REF!,6,FALSE))</f>
        <v/>
      </c>
      <c r="G18" s="161" t="str">
        <f>IF(ISERROR(VLOOKUP(C18,#REF!,4,FALSE)),"",VLOOKUP(C18,#REF!,4,FALSE))</f>
        <v/>
      </c>
      <c r="H18" s="161" t="str">
        <f>IF(ISERROR(VLOOKUP(C18,#REF!,8,FALSE)),"",VLOOKUP(C18,#REF!,8,FALSE))</f>
        <v/>
      </c>
      <c r="I18" s="55"/>
      <c r="J18" s="9"/>
      <c r="K18" s="3"/>
      <c r="L18" s="33"/>
      <c r="M18" s="121"/>
    </row>
    <row r="19" spans="1:13" ht="29.15" customHeight="1" thickBot="1" x14ac:dyDescent="0.35">
      <c r="A19" s="34">
        <v>2</v>
      </c>
      <c r="B19" s="35">
        <v>6</v>
      </c>
      <c r="C19" s="163"/>
      <c r="D19" s="164" t="str">
        <f>IF(ISERROR(VLOOKUP(C19,#REF!,2,FALSE)),"",VLOOKUP(C19,#REF!,2,FALSE))</f>
        <v/>
      </c>
      <c r="E19" s="164" t="str">
        <f>IF(ISERROR(VLOOKUP(C19,#REF!,3,FALSE)),"",VLOOKUP(C19,#REF!,3,FALSE))</f>
        <v/>
      </c>
      <c r="F19" s="165" t="str">
        <f>IF(ISERROR(VLOOKUP(C19,#REF!,6,FALSE)),"",VLOOKUP(C19,#REF!,6,FALSE))</f>
        <v/>
      </c>
      <c r="G19" s="166" t="str">
        <f>IF(ISERROR(VLOOKUP(C19,#REF!,4,FALSE)),"",VLOOKUP(C19,#REF!,4,FALSE))</f>
        <v/>
      </c>
      <c r="H19" s="166" t="str">
        <f>IF(ISERROR(VLOOKUP(C19,#REF!,8,FALSE)),"",VLOOKUP(C19,#REF!,8,FALSE))</f>
        <v/>
      </c>
      <c r="I19" s="41"/>
      <c r="J19" s="42"/>
      <c r="K19" s="43"/>
      <c r="L19" s="44"/>
      <c r="M19" s="5"/>
    </row>
    <row r="20" spans="1:13" ht="29.15" customHeight="1" x14ac:dyDescent="0.3">
      <c r="A20" s="21">
        <v>3</v>
      </c>
      <c r="B20" s="22">
        <v>1</v>
      </c>
      <c r="C20" s="23"/>
      <c r="D20" s="24" t="str">
        <f>IF(ISERROR(VLOOKUP(C20,#REF!,2,FALSE)),"",VLOOKUP(C20,#REF!,2,FALSE))</f>
        <v/>
      </c>
      <c r="E20" s="24" t="str">
        <f>IF(ISERROR(VLOOKUP(C20,#REF!,3,FALSE)),"",VLOOKUP(C20,#REF!,3,FALSE))</f>
        <v/>
      </c>
      <c r="F20" s="25" t="str">
        <f>IF(ISERROR(VLOOKUP(C20,#REF!,6,FALSE)),"",VLOOKUP(C20,#REF!,6,FALSE))</f>
        <v/>
      </c>
      <c r="G20" s="26" t="str">
        <f>IF(ISERROR(VLOOKUP(C20,#REF!,4,FALSE)),"",VLOOKUP(C20,#REF!,4,FALSE))</f>
        <v/>
      </c>
      <c r="H20" s="27" t="str">
        <f>IF(ISERROR(VLOOKUP(C20,#REF!,8,FALSE)),"",VLOOKUP(C20,#REF!,8,FALSE))</f>
        <v/>
      </c>
      <c r="I20" s="28"/>
      <c r="J20" s="29"/>
      <c r="K20" s="30"/>
      <c r="L20" s="31"/>
      <c r="M20" s="5"/>
    </row>
    <row r="21" spans="1:13" ht="29.15" customHeight="1" x14ac:dyDescent="0.3">
      <c r="A21" s="32">
        <v>3</v>
      </c>
      <c r="B21" s="12">
        <v>2</v>
      </c>
      <c r="C21" s="18"/>
      <c r="D21" s="14" t="str">
        <f>IF(ISERROR(VLOOKUP(C21,#REF!,2,FALSE)),"",VLOOKUP(C21,#REF!,2,FALSE))</f>
        <v/>
      </c>
      <c r="E21" s="14" t="str">
        <f>IF(ISERROR(VLOOKUP(C21,#REF!,3,FALSE)),"",VLOOKUP(C21,#REF!,3,FALSE))</f>
        <v/>
      </c>
      <c r="F21" s="4" t="str">
        <f>IF(ISERROR(VLOOKUP(C21,#REF!,6,FALSE)),"",VLOOKUP(C21,#REF!,6,FALSE))</f>
        <v/>
      </c>
      <c r="G21" s="20" t="str">
        <f>IF(ISERROR(VLOOKUP(C21,#REF!,4,FALSE)),"",VLOOKUP(C21,#REF!,4,FALSE))</f>
        <v/>
      </c>
      <c r="H21" s="2" t="str">
        <f>IF(ISERROR(VLOOKUP(C21,#REF!,8,FALSE)),"",VLOOKUP(C21,#REF!,8,FALSE))</f>
        <v/>
      </c>
      <c r="I21" s="55"/>
      <c r="J21" s="9"/>
      <c r="K21" s="3"/>
      <c r="L21" s="33"/>
      <c r="M21" s="5"/>
    </row>
    <row r="22" spans="1:13" ht="29.15" customHeight="1" x14ac:dyDescent="0.3">
      <c r="A22" s="32">
        <v>3</v>
      </c>
      <c r="B22" s="12">
        <v>3</v>
      </c>
      <c r="C22" s="18"/>
      <c r="D22" s="14" t="str">
        <f>IF(ISERROR(VLOOKUP(C22,#REF!,2,FALSE)),"",VLOOKUP(C22,#REF!,2,FALSE))</f>
        <v/>
      </c>
      <c r="E22" s="14" t="str">
        <f>IF(ISERROR(VLOOKUP(C22,#REF!,3,FALSE)),"",VLOOKUP(C22,#REF!,3,FALSE))</f>
        <v/>
      </c>
      <c r="F22" s="4" t="str">
        <f>IF(ISERROR(VLOOKUP(C22,#REF!,6,FALSE)),"",VLOOKUP(C22,#REF!,6,FALSE))</f>
        <v/>
      </c>
      <c r="G22" s="20" t="str">
        <f>IF(ISERROR(VLOOKUP(C22,#REF!,4,FALSE)),"",VLOOKUP(C22,#REF!,4,FALSE))</f>
        <v/>
      </c>
      <c r="H22" s="2" t="str">
        <f>IF(ISERROR(VLOOKUP(C22,#REF!,8,FALSE)),"",VLOOKUP(C22,#REF!,8,FALSE))</f>
        <v/>
      </c>
      <c r="I22" s="55"/>
      <c r="J22" s="9"/>
      <c r="K22" s="3"/>
      <c r="L22" s="33"/>
      <c r="M22" s="5"/>
    </row>
    <row r="23" spans="1:13" ht="29.15" customHeight="1" x14ac:dyDescent="0.3">
      <c r="A23" s="32">
        <v>3</v>
      </c>
      <c r="B23" s="12">
        <v>4</v>
      </c>
      <c r="C23" s="18"/>
      <c r="D23" s="14" t="str">
        <f>IF(ISERROR(VLOOKUP(C23,#REF!,2,FALSE)),"",VLOOKUP(C23,#REF!,2,FALSE))</f>
        <v/>
      </c>
      <c r="E23" s="14" t="str">
        <f>IF(ISERROR(VLOOKUP(C23,#REF!,3,FALSE)),"",VLOOKUP(C23,#REF!,3,FALSE))</f>
        <v/>
      </c>
      <c r="F23" s="4" t="str">
        <f>IF(ISERROR(VLOOKUP(C23,#REF!,6,FALSE)),"",VLOOKUP(C23,#REF!,6,FALSE))</f>
        <v/>
      </c>
      <c r="G23" s="20" t="str">
        <f>IF(ISERROR(VLOOKUP(C23,#REF!,4,FALSE)),"",VLOOKUP(C23,#REF!,4,FALSE))</f>
        <v/>
      </c>
      <c r="H23" s="2" t="str">
        <f>IF(ISERROR(VLOOKUP(C23,#REF!,8,FALSE)),"",VLOOKUP(C23,#REF!,8,FALSE))</f>
        <v/>
      </c>
      <c r="I23" s="55"/>
      <c r="J23" s="9"/>
      <c r="K23" s="3"/>
      <c r="L23" s="33"/>
      <c r="M23" s="5"/>
    </row>
    <row r="24" spans="1:13" ht="29.15" customHeight="1" x14ac:dyDescent="0.3">
      <c r="A24" s="32">
        <v>3</v>
      </c>
      <c r="B24" s="12">
        <v>5</v>
      </c>
      <c r="C24" s="18"/>
      <c r="D24" s="14" t="str">
        <f>IF(ISERROR(VLOOKUP(C24,#REF!,2,FALSE)),"",VLOOKUP(C24,#REF!,2,FALSE))</f>
        <v/>
      </c>
      <c r="E24" s="14" t="str">
        <f>IF(ISERROR(VLOOKUP(C24,#REF!,3,FALSE)),"",VLOOKUP(C24,#REF!,3,FALSE))</f>
        <v/>
      </c>
      <c r="F24" s="4" t="str">
        <f>IF(ISERROR(VLOOKUP(C24,#REF!,6,FALSE)),"",VLOOKUP(C24,#REF!,6,FALSE))</f>
        <v/>
      </c>
      <c r="G24" s="20" t="str">
        <f>IF(ISERROR(VLOOKUP(C24,#REF!,4,FALSE)),"",VLOOKUP(C24,#REF!,4,FALSE))</f>
        <v/>
      </c>
      <c r="H24" s="2" t="str">
        <f>IF(ISERROR(VLOOKUP(C24,#REF!,8,FALSE)),"",VLOOKUP(C24,#REF!,8,FALSE))</f>
        <v/>
      </c>
      <c r="I24" s="55"/>
      <c r="J24" s="9"/>
      <c r="K24" s="3"/>
      <c r="L24" s="33"/>
      <c r="M24" s="5"/>
    </row>
    <row r="25" spans="1:13" ht="29.15" customHeight="1" thickBot="1" x14ac:dyDescent="0.35">
      <c r="A25" s="34">
        <v>3</v>
      </c>
      <c r="B25" s="35">
        <v>6</v>
      </c>
      <c r="C25" s="36"/>
      <c r="D25" s="37" t="str">
        <f>IF(ISERROR(VLOOKUP(C25,#REF!,2,FALSE)),"",VLOOKUP(C25,#REF!,2,FALSE))</f>
        <v/>
      </c>
      <c r="E25" s="37" t="str">
        <f>IF(ISERROR(VLOOKUP(C25,#REF!,3,FALSE)),"",VLOOKUP(C25,#REF!,3,FALSE))</f>
        <v/>
      </c>
      <c r="F25" s="38" t="str">
        <f>IF(ISERROR(VLOOKUP(C25,#REF!,6,FALSE)),"",VLOOKUP(C25,#REF!,6,FALSE))</f>
        <v/>
      </c>
      <c r="G25" s="39" t="str">
        <f>IF(ISERROR(VLOOKUP(C25,#REF!,4,FALSE)),"",VLOOKUP(C25,#REF!,4,FALSE))</f>
        <v/>
      </c>
      <c r="H25" s="40" t="str">
        <f>IF(ISERROR(VLOOKUP(C25,#REF!,8,FALSE)),"",VLOOKUP(C25,#REF!,8,FALSE))</f>
        <v/>
      </c>
      <c r="I25" s="41"/>
      <c r="J25" s="42"/>
      <c r="K25" s="43"/>
      <c r="L25" s="44"/>
      <c r="M25" s="5"/>
    </row>
    <row r="26" spans="1:13" ht="29.15" customHeight="1" x14ac:dyDescent="0.3">
      <c r="A26" s="21">
        <v>4</v>
      </c>
      <c r="B26" s="22">
        <v>1</v>
      </c>
      <c r="C26" s="23"/>
      <c r="D26" s="24" t="str">
        <f>IF(ISERROR(VLOOKUP(C26,#REF!,2,FALSE)),"",VLOOKUP(C26,#REF!,2,FALSE))</f>
        <v/>
      </c>
      <c r="E26" s="24" t="str">
        <f>IF(ISERROR(VLOOKUP(C26,#REF!,3,FALSE)),"",VLOOKUP(C26,#REF!,3,FALSE))</f>
        <v/>
      </c>
      <c r="F26" s="25" t="str">
        <f>IF(ISERROR(VLOOKUP(C26,#REF!,6,FALSE)),"",VLOOKUP(C26,#REF!,6,FALSE))</f>
        <v/>
      </c>
      <c r="G26" s="26" t="str">
        <f>IF(ISERROR(VLOOKUP(C26,#REF!,4,FALSE)),"",VLOOKUP(C26,#REF!,4,FALSE))</f>
        <v/>
      </c>
      <c r="H26" s="27" t="str">
        <f>IF(ISERROR(VLOOKUP(C26,#REF!,8,FALSE)),"",VLOOKUP(C26,#REF!,8,FALSE))</f>
        <v/>
      </c>
      <c r="I26" s="28"/>
      <c r="J26" s="29"/>
      <c r="K26" s="30"/>
      <c r="L26" s="31"/>
      <c r="M26" s="5"/>
    </row>
    <row r="27" spans="1:13" ht="29.15" customHeight="1" x14ac:dyDescent="0.3">
      <c r="A27" s="32">
        <v>4</v>
      </c>
      <c r="B27" s="12">
        <v>2</v>
      </c>
      <c r="C27" s="18"/>
      <c r="D27" s="14" t="str">
        <f>IF(ISERROR(VLOOKUP(C27,#REF!,2,FALSE)),"",VLOOKUP(C27,#REF!,2,FALSE))</f>
        <v/>
      </c>
      <c r="E27" s="14" t="str">
        <f>IF(ISERROR(VLOOKUP(C27,#REF!,3,FALSE)),"",VLOOKUP(C27,#REF!,3,FALSE))</f>
        <v/>
      </c>
      <c r="F27" s="4" t="str">
        <f>IF(ISERROR(VLOOKUP(C27,#REF!,6,FALSE)),"",VLOOKUP(C27,#REF!,6,FALSE))</f>
        <v/>
      </c>
      <c r="G27" s="20" t="str">
        <f>IF(ISERROR(VLOOKUP(C27,#REF!,4,FALSE)),"",VLOOKUP(C27,#REF!,4,FALSE))</f>
        <v/>
      </c>
      <c r="H27" s="2" t="str">
        <f>IF(ISERROR(VLOOKUP(C27,#REF!,8,FALSE)),"",VLOOKUP(C27,#REF!,8,FALSE))</f>
        <v/>
      </c>
      <c r="I27" s="55"/>
      <c r="J27" s="9"/>
      <c r="K27" s="3"/>
      <c r="L27" s="33"/>
      <c r="M27" s="5"/>
    </row>
    <row r="28" spans="1:13" ht="29.15" customHeight="1" x14ac:dyDescent="0.3">
      <c r="A28" s="32">
        <v>4</v>
      </c>
      <c r="B28" s="12">
        <v>3</v>
      </c>
      <c r="C28" s="18"/>
      <c r="D28" s="14" t="str">
        <f>IF(ISERROR(VLOOKUP(C28,#REF!,2,FALSE)),"",VLOOKUP(C28,#REF!,2,FALSE))</f>
        <v/>
      </c>
      <c r="E28" s="14" t="str">
        <f>IF(ISERROR(VLOOKUP(C28,#REF!,3,FALSE)),"",VLOOKUP(C28,#REF!,3,FALSE))</f>
        <v/>
      </c>
      <c r="F28" s="4" t="str">
        <f>IF(ISERROR(VLOOKUP(C28,#REF!,6,FALSE)),"",VLOOKUP(C28,#REF!,6,FALSE))</f>
        <v/>
      </c>
      <c r="G28" s="20" t="str">
        <f>IF(ISERROR(VLOOKUP(C28,#REF!,4,FALSE)),"",VLOOKUP(C28,#REF!,4,FALSE))</f>
        <v/>
      </c>
      <c r="H28" s="2" t="str">
        <f>IF(ISERROR(VLOOKUP(C28,#REF!,8,FALSE)),"",VLOOKUP(C28,#REF!,8,FALSE))</f>
        <v/>
      </c>
      <c r="I28" s="55"/>
      <c r="J28" s="9"/>
      <c r="K28" s="3"/>
      <c r="L28" s="33"/>
      <c r="M28" s="5"/>
    </row>
    <row r="29" spans="1:13" ht="29.15" customHeight="1" x14ac:dyDescent="0.3">
      <c r="A29" s="32">
        <v>4</v>
      </c>
      <c r="B29" s="12">
        <v>4</v>
      </c>
      <c r="C29" s="18"/>
      <c r="D29" s="14" t="str">
        <f>IF(ISERROR(VLOOKUP(C29,#REF!,2,FALSE)),"",VLOOKUP(C29,#REF!,2,FALSE))</f>
        <v/>
      </c>
      <c r="E29" s="14" t="str">
        <f>IF(ISERROR(VLOOKUP(C29,#REF!,3,FALSE)),"",VLOOKUP(C29,#REF!,3,FALSE))</f>
        <v/>
      </c>
      <c r="F29" s="4" t="str">
        <f>IF(ISERROR(VLOOKUP(C29,#REF!,6,FALSE)),"",VLOOKUP(C29,#REF!,6,FALSE))</f>
        <v/>
      </c>
      <c r="G29" s="20" t="str">
        <f>IF(ISERROR(VLOOKUP(C29,#REF!,4,FALSE)),"",VLOOKUP(C29,#REF!,4,FALSE))</f>
        <v/>
      </c>
      <c r="H29" s="2" t="str">
        <f>IF(ISERROR(VLOOKUP(C29,#REF!,8,FALSE)),"",VLOOKUP(C29,#REF!,8,FALSE))</f>
        <v/>
      </c>
      <c r="I29" s="55"/>
      <c r="J29" s="9"/>
      <c r="K29" s="3"/>
      <c r="L29" s="33"/>
      <c r="M29" s="5"/>
    </row>
    <row r="30" spans="1:13" ht="29.15" customHeight="1" x14ac:dyDescent="0.3">
      <c r="A30" s="32">
        <v>4</v>
      </c>
      <c r="B30" s="12">
        <v>5</v>
      </c>
      <c r="C30" s="18"/>
      <c r="D30" s="14" t="str">
        <f>IF(ISERROR(VLOOKUP(C30,#REF!,2,FALSE)),"",VLOOKUP(C30,#REF!,2,FALSE))</f>
        <v/>
      </c>
      <c r="E30" s="14" t="str">
        <f>IF(ISERROR(VLOOKUP(C30,#REF!,3,FALSE)),"",VLOOKUP(C30,#REF!,3,FALSE))</f>
        <v/>
      </c>
      <c r="F30" s="4" t="str">
        <f>IF(ISERROR(VLOOKUP(C30,#REF!,6,FALSE)),"",VLOOKUP(C30,#REF!,6,FALSE))</f>
        <v/>
      </c>
      <c r="G30" s="20" t="str">
        <f>IF(ISERROR(VLOOKUP(C30,#REF!,4,FALSE)),"",VLOOKUP(C30,#REF!,4,FALSE))</f>
        <v/>
      </c>
      <c r="H30" s="2" t="str">
        <f>IF(ISERROR(VLOOKUP(C30,#REF!,8,FALSE)),"",VLOOKUP(C30,#REF!,8,FALSE))</f>
        <v/>
      </c>
      <c r="I30" s="55"/>
      <c r="J30" s="9"/>
      <c r="K30" s="3"/>
      <c r="L30" s="33"/>
      <c r="M30" s="5"/>
    </row>
    <row r="31" spans="1:13" ht="29.15" customHeight="1" thickBot="1" x14ac:dyDescent="0.35">
      <c r="A31" s="34">
        <v>4</v>
      </c>
      <c r="B31" s="35">
        <v>6</v>
      </c>
      <c r="C31" s="36"/>
      <c r="D31" s="37" t="str">
        <f>IF(ISERROR(VLOOKUP(C31,#REF!,2,FALSE)),"",VLOOKUP(C31,#REF!,2,FALSE))</f>
        <v/>
      </c>
      <c r="E31" s="37" t="str">
        <f>IF(ISERROR(VLOOKUP(C31,#REF!,3,FALSE)),"",VLOOKUP(C31,#REF!,3,FALSE))</f>
        <v/>
      </c>
      <c r="F31" s="38" t="str">
        <f>IF(ISERROR(VLOOKUP(C31,#REF!,6,FALSE)),"",VLOOKUP(C31,#REF!,6,FALSE))</f>
        <v/>
      </c>
      <c r="G31" s="39" t="str">
        <f>IF(ISERROR(VLOOKUP(C31,#REF!,4,FALSE)),"",VLOOKUP(C31,#REF!,4,FALSE))</f>
        <v/>
      </c>
      <c r="H31" s="40" t="str">
        <f>IF(ISERROR(VLOOKUP(C31,#REF!,8,FALSE)),"",VLOOKUP(C31,#REF!,8,FALSE))</f>
        <v/>
      </c>
      <c r="I31" s="41"/>
      <c r="J31" s="42"/>
      <c r="K31" s="43"/>
      <c r="L31" s="44"/>
      <c r="M31" s="5"/>
    </row>
    <row r="32" spans="1:13" ht="29.15" customHeight="1" x14ac:dyDescent="0.3">
      <c r="A32" s="21">
        <v>5</v>
      </c>
      <c r="B32" s="22">
        <v>1</v>
      </c>
      <c r="C32" s="23"/>
      <c r="D32" s="24" t="str">
        <f>IF(ISERROR(VLOOKUP(C32,#REF!,2,FALSE)),"",VLOOKUP(C32,#REF!,2,FALSE))</f>
        <v/>
      </c>
      <c r="E32" s="24" t="str">
        <f>IF(ISERROR(VLOOKUP(C32,#REF!,3,FALSE)),"",VLOOKUP(C32,#REF!,3,FALSE))</f>
        <v/>
      </c>
      <c r="F32" s="25" t="str">
        <f>IF(ISERROR(VLOOKUP(C32,#REF!,6,FALSE)),"",VLOOKUP(C32,#REF!,6,FALSE))</f>
        <v/>
      </c>
      <c r="G32" s="26" t="str">
        <f>IF(ISERROR(VLOOKUP(C32,#REF!,4,FALSE)),"",VLOOKUP(C32,#REF!,4,FALSE))</f>
        <v/>
      </c>
      <c r="H32" s="27" t="str">
        <f>IF(ISERROR(VLOOKUP(C32,#REF!,8,FALSE)),"",VLOOKUP(C32,#REF!,8,FALSE))</f>
        <v/>
      </c>
      <c r="I32" s="28"/>
      <c r="J32" s="29"/>
      <c r="K32" s="30"/>
      <c r="L32" s="31"/>
      <c r="M32" s="5"/>
    </row>
    <row r="33" spans="1:13" ht="29.15" customHeight="1" x14ac:dyDescent="0.3">
      <c r="A33" s="32">
        <v>5</v>
      </c>
      <c r="B33" s="12">
        <v>2</v>
      </c>
      <c r="C33" s="18"/>
      <c r="D33" s="14" t="str">
        <f>IF(ISERROR(VLOOKUP(C33,#REF!,2,FALSE)),"",VLOOKUP(C33,#REF!,2,FALSE))</f>
        <v/>
      </c>
      <c r="E33" s="14" t="str">
        <f>IF(ISERROR(VLOOKUP(C33,#REF!,3,FALSE)),"",VLOOKUP(C33,#REF!,3,FALSE))</f>
        <v/>
      </c>
      <c r="F33" s="4" t="str">
        <f>IF(ISERROR(VLOOKUP(C33,#REF!,6,FALSE)),"",VLOOKUP(C33,#REF!,6,FALSE))</f>
        <v/>
      </c>
      <c r="G33" s="20" t="str">
        <f>IF(ISERROR(VLOOKUP(C33,#REF!,4,FALSE)),"",VLOOKUP(C33,#REF!,4,FALSE))</f>
        <v/>
      </c>
      <c r="H33" s="2" t="str">
        <f>IF(ISERROR(VLOOKUP(C33,#REF!,8,FALSE)),"",VLOOKUP(C33,#REF!,8,FALSE))</f>
        <v/>
      </c>
      <c r="I33" s="55"/>
      <c r="J33" s="9"/>
      <c r="K33" s="3"/>
      <c r="L33" s="33"/>
      <c r="M33" s="5"/>
    </row>
    <row r="34" spans="1:13" ht="29.15" customHeight="1" x14ac:dyDescent="0.3">
      <c r="A34" s="32">
        <v>5</v>
      </c>
      <c r="B34" s="12">
        <v>3</v>
      </c>
      <c r="C34" s="18"/>
      <c r="D34" s="14" t="str">
        <f>IF(ISERROR(VLOOKUP(C34,#REF!,2,FALSE)),"",VLOOKUP(C34,#REF!,2,FALSE))</f>
        <v/>
      </c>
      <c r="E34" s="14" t="str">
        <f>IF(ISERROR(VLOOKUP(C34,#REF!,3,FALSE)),"",VLOOKUP(C34,#REF!,3,FALSE))</f>
        <v/>
      </c>
      <c r="F34" s="4" t="str">
        <f>IF(ISERROR(VLOOKUP(C34,#REF!,6,FALSE)),"",VLOOKUP(C34,#REF!,6,FALSE))</f>
        <v/>
      </c>
      <c r="G34" s="20" t="str">
        <f>IF(ISERROR(VLOOKUP(C34,#REF!,4,FALSE)),"",VLOOKUP(C34,#REF!,4,FALSE))</f>
        <v/>
      </c>
      <c r="H34" s="2" t="str">
        <f>IF(ISERROR(VLOOKUP(C34,#REF!,8,FALSE)),"",VLOOKUP(C34,#REF!,8,FALSE))</f>
        <v/>
      </c>
      <c r="I34" s="55"/>
      <c r="J34" s="9"/>
      <c r="K34" s="3"/>
      <c r="L34" s="33"/>
      <c r="M34" s="5"/>
    </row>
    <row r="35" spans="1:13" ht="29.15" customHeight="1" x14ac:dyDescent="0.3">
      <c r="A35" s="32">
        <v>5</v>
      </c>
      <c r="B35" s="12">
        <v>4</v>
      </c>
      <c r="C35" s="18"/>
      <c r="D35" s="14" t="str">
        <f>IF(ISERROR(VLOOKUP(C35,#REF!,2,FALSE)),"",VLOOKUP(C35,#REF!,2,FALSE))</f>
        <v/>
      </c>
      <c r="E35" s="14" t="str">
        <f>IF(ISERROR(VLOOKUP(C35,#REF!,3,FALSE)),"",VLOOKUP(C35,#REF!,3,FALSE))</f>
        <v/>
      </c>
      <c r="F35" s="4" t="str">
        <f>IF(ISERROR(VLOOKUP(C35,#REF!,6,FALSE)),"",VLOOKUP(C35,#REF!,6,FALSE))</f>
        <v/>
      </c>
      <c r="G35" s="20" t="str">
        <f>IF(ISERROR(VLOOKUP(C35,#REF!,4,FALSE)),"",VLOOKUP(C35,#REF!,4,FALSE))</f>
        <v/>
      </c>
      <c r="H35" s="2" t="str">
        <f>IF(ISERROR(VLOOKUP(C35,#REF!,8,FALSE)),"",VLOOKUP(C35,#REF!,8,FALSE))</f>
        <v/>
      </c>
      <c r="I35" s="55"/>
      <c r="J35" s="9"/>
      <c r="K35" s="3"/>
      <c r="L35" s="33"/>
      <c r="M35" s="5"/>
    </row>
    <row r="36" spans="1:13" ht="29.15" customHeight="1" x14ac:dyDescent="0.3">
      <c r="A36" s="32">
        <v>5</v>
      </c>
      <c r="B36" s="12">
        <v>5</v>
      </c>
      <c r="C36" s="18"/>
      <c r="D36" s="14" t="str">
        <f>IF(ISERROR(VLOOKUP(C36,#REF!,2,FALSE)),"",VLOOKUP(C36,#REF!,2,FALSE))</f>
        <v/>
      </c>
      <c r="E36" s="14" t="str">
        <f>IF(ISERROR(VLOOKUP(C36,#REF!,3,FALSE)),"",VLOOKUP(C36,#REF!,3,FALSE))</f>
        <v/>
      </c>
      <c r="F36" s="4" t="str">
        <f>IF(ISERROR(VLOOKUP(C36,#REF!,6,FALSE)),"",VLOOKUP(C36,#REF!,6,FALSE))</f>
        <v/>
      </c>
      <c r="G36" s="20" t="str">
        <f>IF(ISERROR(VLOOKUP(C36,#REF!,4,FALSE)),"",VLOOKUP(C36,#REF!,4,FALSE))</f>
        <v/>
      </c>
      <c r="H36" s="2" t="str">
        <f>IF(ISERROR(VLOOKUP(C36,#REF!,8,FALSE)),"",VLOOKUP(C36,#REF!,8,FALSE))</f>
        <v/>
      </c>
      <c r="I36" s="55"/>
      <c r="J36" s="9"/>
      <c r="K36" s="3"/>
      <c r="L36" s="33"/>
      <c r="M36" s="5"/>
    </row>
    <row r="37" spans="1:13" ht="29.15" customHeight="1" thickBot="1" x14ac:dyDescent="0.35">
      <c r="A37" s="34">
        <v>5</v>
      </c>
      <c r="B37" s="35">
        <v>6</v>
      </c>
      <c r="C37" s="36"/>
      <c r="D37" s="37" t="str">
        <f>IF(ISERROR(VLOOKUP(C37,#REF!,2,FALSE)),"",VLOOKUP(C37,#REF!,2,FALSE))</f>
        <v/>
      </c>
      <c r="E37" s="37" t="str">
        <f>IF(ISERROR(VLOOKUP(C37,#REF!,3,FALSE)),"",VLOOKUP(C37,#REF!,3,FALSE))</f>
        <v/>
      </c>
      <c r="F37" s="38" t="str">
        <f>IF(ISERROR(VLOOKUP(C37,#REF!,6,FALSE)),"",VLOOKUP(C37,#REF!,6,FALSE))</f>
        <v/>
      </c>
      <c r="G37" s="39" t="str">
        <f>IF(ISERROR(VLOOKUP(C37,#REF!,4,FALSE)),"",VLOOKUP(C37,#REF!,4,FALSE))</f>
        <v/>
      </c>
      <c r="H37" s="40" t="str">
        <f>IF(ISERROR(VLOOKUP(C37,#REF!,8,FALSE)),"",VLOOKUP(C37,#REF!,8,FALSE))</f>
        <v/>
      </c>
      <c r="I37" s="41"/>
      <c r="J37" s="42"/>
      <c r="K37" s="43"/>
      <c r="L37" s="44"/>
      <c r="M37" s="5"/>
    </row>
    <row r="38" spans="1:13" ht="29.15" customHeight="1" thickBot="1" x14ac:dyDescent="0.35">
      <c r="A38" s="21">
        <v>6</v>
      </c>
      <c r="B38" s="22">
        <v>1</v>
      </c>
      <c r="C38" s="23"/>
      <c r="D38" s="24" t="str">
        <f>IF(ISERROR(VLOOKUP(C38,#REF!,2,FALSE)),"",VLOOKUP(C38,#REF!,2,FALSE))</f>
        <v/>
      </c>
      <c r="E38" s="24" t="str">
        <f>IF(ISERROR(VLOOKUP(C38,#REF!,3,FALSE)),"",VLOOKUP(C38,#REF!,3,FALSE))</f>
        <v/>
      </c>
      <c r="F38" s="25" t="str">
        <f>IF(ISERROR(VLOOKUP(C38,#REF!,6,FALSE)),"",VLOOKUP(C38,#REF!,6,FALSE))</f>
        <v/>
      </c>
      <c r="G38" s="26" t="str">
        <f>IF(ISERROR(VLOOKUP(C38,#REF!,4,FALSE)),"",VLOOKUP(C38,#REF!,4,FALSE))</f>
        <v/>
      </c>
      <c r="H38" s="27" t="str">
        <f>IF(ISERROR(VLOOKUP(C38,#REF!,8,FALSE)),"",VLOOKUP(C38,#REF!,8,FALSE))</f>
        <v/>
      </c>
      <c r="I38" s="28"/>
      <c r="J38" s="29"/>
      <c r="K38" s="30"/>
      <c r="L38" s="31"/>
      <c r="M38" s="5"/>
    </row>
    <row r="39" spans="1:13" ht="29.15" customHeight="1" x14ac:dyDescent="0.3">
      <c r="A39" s="32">
        <v>6</v>
      </c>
      <c r="B39" s="12">
        <v>2</v>
      </c>
      <c r="C39" s="23"/>
      <c r="D39" s="14" t="str">
        <f>IF(ISERROR(VLOOKUP(C39,#REF!,2,FALSE)),"",VLOOKUP(C39,#REF!,2,FALSE))</f>
        <v/>
      </c>
      <c r="E39" s="14" t="str">
        <f>IF(ISERROR(VLOOKUP(C39,#REF!,3,FALSE)),"",VLOOKUP(C39,#REF!,3,FALSE))</f>
        <v/>
      </c>
      <c r="F39" s="4" t="str">
        <f>IF(ISERROR(VLOOKUP(C39,#REF!,6,FALSE)),"",VLOOKUP(C39,#REF!,6,FALSE))</f>
        <v/>
      </c>
      <c r="G39" s="20" t="str">
        <f>IF(ISERROR(VLOOKUP(C39,#REF!,4,FALSE)),"",VLOOKUP(C39,#REF!,4,FALSE))</f>
        <v/>
      </c>
      <c r="H39" s="2" t="str">
        <f>IF(ISERROR(VLOOKUP(C39,#REF!,8,FALSE)),"",VLOOKUP(C39,#REF!,8,FALSE))</f>
        <v/>
      </c>
      <c r="I39" s="55"/>
      <c r="J39" s="9"/>
      <c r="K39" s="3"/>
      <c r="L39" s="33"/>
      <c r="M39" s="5"/>
    </row>
    <row r="40" spans="1:13" ht="29.15" customHeight="1" x14ac:dyDescent="0.3">
      <c r="A40" s="32">
        <v>6</v>
      </c>
      <c r="B40" s="12">
        <v>3</v>
      </c>
      <c r="C40" s="18"/>
      <c r="D40" s="14" t="str">
        <f>IF(ISERROR(VLOOKUP(C40,#REF!,2,FALSE)),"",VLOOKUP(C40,#REF!,2,FALSE))</f>
        <v/>
      </c>
      <c r="E40" s="14" t="str">
        <f>IF(ISERROR(VLOOKUP(C40,#REF!,3,FALSE)),"",VLOOKUP(C40,#REF!,3,FALSE))</f>
        <v/>
      </c>
      <c r="F40" s="4" t="str">
        <f>IF(ISERROR(VLOOKUP(C40,#REF!,6,FALSE)),"",VLOOKUP(C40,#REF!,6,FALSE))</f>
        <v/>
      </c>
      <c r="G40" s="20" t="str">
        <f>IF(ISERROR(VLOOKUP(C40,#REF!,4,FALSE)),"",VLOOKUP(C40,#REF!,4,FALSE))</f>
        <v/>
      </c>
      <c r="H40" s="2" t="str">
        <f>IF(ISERROR(VLOOKUP(C40,#REF!,8,FALSE)),"",VLOOKUP(C40,#REF!,8,FALSE))</f>
        <v/>
      </c>
      <c r="I40" s="55"/>
      <c r="J40" s="9"/>
      <c r="K40" s="3"/>
      <c r="L40" s="33"/>
      <c r="M40" s="5"/>
    </row>
    <row r="41" spans="1:13" ht="29.15" customHeight="1" x14ac:dyDescent="0.3">
      <c r="A41" s="32">
        <v>6</v>
      </c>
      <c r="B41" s="12">
        <v>4</v>
      </c>
      <c r="C41" s="18"/>
      <c r="D41" s="14" t="str">
        <f>IF(ISERROR(VLOOKUP(C41,#REF!,2,FALSE)),"",VLOOKUP(C41,#REF!,2,FALSE))</f>
        <v/>
      </c>
      <c r="E41" s="14" t="str">
        <f>IF(ISERROR(VLOOKUP(C41,#REF!,3,FALSE)),"",VLOOKUP(C41,#REF!,3,FALSE))</f>
        <v/>
      </c>
      <c r="F41" s="4" t="str">
        <f>IF(ISERROR(VLOOKUP(C41,#REF!,6,FALSE)),"",VLOOKUP(C41,#REF!,6,FALSE))</f>
        <v/>
      </c>
      <c r="G41" s="20" t="str">
        <f>IF(ISERROR(VLOOKUP(C41,#REF!,4,FALSE)),"",VLOOKUP(C41,#REF!,4,FALSE))</f>
        <v/>
      </c>
      <c r="H41" s="2" t="str">
        <f>IF(ISERROR(VLOOKUP(C41,#REF!,8,FALSE)),"",VLOOKUP(C41,#REF!,8,FALSE))</f>
        <v/>
      </c>
      <c r="I41" s="55"/>
      <c r="J41" s="9"/>
      <c r="K41" s="3"/>
      <c r="L41" s="33"/>
      <c r="M41" s="5"/>
    </row>
    <row r="42" spans="1:13" ht="29.15" customHeight="1" thickBot="1" x14ac:dyDescent="0.35">
      <c r="A42" s="32">
        <v>6</v>
      </c>
      <c r="B42" s="12">
        <v>5</v>
      </c>
      <c r="C42" s="18"/>
      <c r="D42" s="14" t="str">
        <f>IF(ISERROR(VLOOKUP(C42,#REF!,2,FALSE)),"",VLOOKUP(C42,#REF!,2,FALSE))</f>
        <v/>
      </c>
      <c r="E42" s="14" t="str">
        <f>IF(ISERROR(VLOOKUP(C42,#REF!,3,FALSE)),"",VLOOKUP(C42,#REF!,3,FALSE))</f>
        <v/>
      </c>
      <c r="F42" s="4" t="str">
        <f>IF(ISERROR(VLOOKUP(C42,#REF!,6,FALSE)),"",VLOOKUP(C42,#REF!,6,FALSE))</f>
        <v/>
      </c>
      <c r="G42" s="20" t="str">
        <f>IF(ISERROR(VLOOKUP(C42,#REF!,4,FALSE)),"",VLOOKUP(C42,#REF!,4,FALSE))</f>
        <v/>
      </c>
      <c r="H42" s="2" t="str">
        <f>IF(ISERROR(VLOOKUP(C42,#REF!,8,FALSE)),"",VLOOKUP(C42,#REF!,8,FALSE))</f>
        <v/>
      </c>
      <c r="I42" s="55"/>
      <c r="J42" s="9"/>
      <c r="K42" s="3"/>
      <c r="L42" s="33"/>
      <c r="M42" s="5"/>
    </row>
    <row r="43" spans="1:13" ht="29.15" customHeight="1" thickBot="1" x14ac:dyDescent="0.35">
      <c r="A43" s="34">
        <v>6</v>
      </c>
      <c r="B43" s="35">
        <v>6</v>
      </c>
      <c r="C43" s="23"/>
      <c r="D43" s="37" t="str">
        <f>IF(ISERROR(VLOOKUP(C43,#REF!,2,FALSE)),"",VLOOKUP(C43,#REF!,2,FALSE))</f>
        <v/>
      </c>
      <c r="E43" s="37" t="str">
        <f>IF(ISERROR(VLOOKUP(C43,#REF!,3,FALSE)),"",VLOOKUP(C43,#REF!,3,FALSE))</f>
        <v/>
      </c>
      <c r="F43" s="38" t="str">
        <f>IF(ISERROR(VLOOKUP(C43,#REF!,6,FALSE)),"",VLOOKUP(C43,#REF!,6,FALSE))</f>
        <v/>
      </c>
      <c r="G43" s="39" t="str">
        <f>IF(ISERROR(VLOOKUP(C43,#REF!,4,FALSE)),"",VLOOKUP(C43,#REF!,4,FALSE))</f>
        <v/>
      </c>
      <c r="H43" s="40" t="str">
        <f>IF(ISERROR(VLOOKUP(C43,#REF!,8,FALSE)),"",VLOOKUP(C43,#REF!,8,FALSE))</f>
        <v/>
      </c>
      <c r="I43" s="41"/>
      <c r="J43" s="42"/>
      <c r="K43" s="43"/>
      <c r="L43" s="44"/>
      <c r="M43" s="5"/>
    </row>
    <row r="44" spans="1:13" ht="29.15" customHeight="1" x14ac:dyDescent="0.3">
      <c r="A44" s="21">
        <v>7</v>
      </c>
      <c r="B44" s="22">
        <v>1</v>
      </c>
      <c r="C44" s="52"/>
      <c r="D44" s="24" t="str">
        <f>IF(ISERROR(VLOOKUP(C44,#REF!,2,FALSE)),"",VLOOKUP(C44,#REF!,2,FALSE))</f>
        <v/>
      </c>
      <c r="E44" s="24" t="str">
        <f>IF(ISERROR(VLOOKUP(C44,#REF!,3,FALSE)),"",VLOOKUP(C44,#REF!,3,FALSE))</f>
        <v/>
      </c>
      <c r="F44" s="25" t="str">
        <f>IF(ISERROR(VLOOKUP(C44,#REF!,6,FALSE)),"",VLOOKUP(C44,#REF!,6,FALSE))</f>
        <v/>
      </c>
      <c r="G44" s="26" t="str">
        <f>IF(ISERROR(VLOOKUP(C44,#REF!,4,FALSE)),"",VLOOKUP(C44,#REF!,4,FALSE))</f>
        <v/>
      </c>
      <c r="H44" s="27" t="str">
        <f>IF(ISERROR(VLOOKUP(C44,#REF!,8,FALSE)),"",VLOOKUP(C44,#REF!,8,FALSE))</f>
        <v/>
      </c>
      <c r="I44" s="28"/>
      <c r="J44" s="29"/>
      <c r="K44" s="30"/>
      <c r="L44" s="31"/>
      <c r="M44" s="5"/>
    </row>
    <row r="45" spans="1:13" ht="29.15" customHeight="1" x14ac:dyDescent="0.3">
      <c r="A45" s="32">
        <v>7</v>
      </c>
      <c r="B45" s="12">
        <v>2</v>
      </c>
      <c r="C45" s="53"/>
      <c r="D45" s="14" t="str">
        <f>IF(ISERROR(VLOOKUP(C45,#REF!,2,FALSE)),"",VLOOKUP(C45,#REF!,2,FALSE))</f>
        <v/>
      </c>
      <c r="E45" s="14" t="str">
        <f>IF(ISERROR(VLOOKUP(C45,#REF!,3,FALSE)),"",VLOOKUP(C45,#REF!,3,FALSE))</f>
        <v/>
      </c>
      <c r="F45" s="4" t="str">
        <f>IF(ISERROR(VLOOKUP(C45,#REF!,6,FALSE)),"",VLOOKUP(C45,#REF!,6,FALSE))</f>
        <v/>
      </c>
      <c r="G45" s="20" t="str">
        <f>IF(ISERROR(VLOOKUP(C45,#REF!,4,FALSE)),"",VLOOKUP(C45,#REF!,4,FALSE))</f>
        <v/>
      </c>
      <c r="H45" s="2" t="str">
        <f>IF(ISERROR(VLOOKUP(C45,#REF!,8,FALSE)),"",VLOOKUP(C45,#REF!,8,FALSE))</f>
        <v/>
      </c>
      <c r="I45" s="55"/>
      <c r="J45" s="9"/>
      <c r="K45" s="3"/>
      <c r="L45" s="33"/>
      <c r="M45" s="5"/>
    </row>
    <row r="46" spans="1:13" ht="29.15" customHeight="1" x14ac:dyDescent="0.3">
      <c r="A46" s="32">
        <v>7</v>
      </c>
      <c r="B46" s="12">
        <v>3</v>
      </c>
      <c r="C46" s="53"/>
      <c r="D46" s="14" t="str">
        <f>IF(ISERROR(VLOOKUP(C46,#REF!,2,FALSE)),"",VLOOKUP(C46,#REF!,2,FALSE))</f>
        <v/>
      </c>
      <c r="E46" s="14" t="str">
        <f>IF(ISERROR(VLOOKUP(C46,#REF!,3,FALSE)),"",VLOOKUP(C46,#REF!,3,FALSE))</f>
        <v/>
      </c>
      <c r="F46" s="4" t="str">
        <f>IF(ISERROR(VLOOKUP(C46,#REF!,6,FALSE)),"",VLOOKUP(C46,#REF!,6,FALSE))</f>
        <v/>
      </c>
      <c r="G46" s="20" t="str">
        <f>IF(ISERROR(VLOOKUP(C46,#REF!,4,FALSE)),"",VLOOKUP(C46,#REF!,4,FALSE))</f>
        <v/>
      </c>
      <c r="H46" s="2" t="str">
        <f>IF(ISERROR(VLOOKUP(C46,#REF!,8,FALSE)),"",VLOOKUP(C46,#REF!,8,FALSE))</f>
        <v/>
      </c>
      <c r="I46" s="55"/>
      <c r="J46" s="9"/>
      <c r="K46" s="3"/>
      <c r="L46" s="33"/>
      <c r="M46" s="5"/>
    </row>
    <row r="47" spans="1:13" ht="29.15" customHeight="1" x14ac:dyDescent="0.3">
      <c r="A47" s="32">
        <v>7</v>
      </c>
      <c r="B47" s="12">
        <v>4</v>
      </c>
      <c r="C47" s="53"/>
      <c r="D47" s="14" t="str">
        <f>IF(ISERROR(VLOOKUP(C47,#REF!,2,FALSE)),"",VLOOKUP(C47,#REF!,2,FALSE))</f>
        <v/>
      </c>
      <c r="E47" s="14" t="str">
        <f>IF(ISERROR(VLOOKUP(C47,#REF!,3,FALSE)),"",VLOOKUP(C47,#REF!,3,FALSE))</f>
        <v/>
      </c>
      <c r="F47" s="4" t="str">
        <f>IF(ISERROR(VLOOKUP(C47,#REF!,6,FALSE)),"",VLOOKUP(C47,#REF!,6,FALSE))</f>
        <v/>
      </c>
      <c r="G47" s="20" t="str">
        <f>IF(ISERROR(VLOOKUP(C47,#REF!,4,FALSE)),"",VLOOKUP(C47,#REF!,4,FALSE))</f>
        <v/>
      </c>
      <c r="H47" s="2" t="str">
        <f>IF(ISERROR(VLOOKUP(C47,#REF!,8,FALSE)),"",VLOOKUP(C47,#REF!,8,FALSE))</f>
        <v/>
      </c>
      <c r="I47" s="55"/>
      <c r="J47" s="9"/>
      <c r="K47" s="3"/>
      <c r="L47" s="33"/>
      <c r="M47" s="5"/>
    </row>
    <row r="48" spans="1:13" ht="29.15" customHeight="1" x14ac:dyDescent="0.3">
      <c r="A48" s="32">
        <v>7</v>
      </c>
      <c r="B48" s="12">
        <v>5</v>
      </c>
      <c r="C48" s="53"/>
      <c r="D48" s="14" t="str">
        <f>IF(ISERROR(VLOOKUP(C48,#REF!,2,FALSE)),"",VLOOKUP(C48,#REF!,2,FALSE))</f>
        <v/>
      </c>
      <c r="E48" s="14" t="str">
        <f>IF(ISERROR(VLOOKUP(C48,#REF!,3,FALSE)),"",VLOOKUP(C48,#REF!,3,FALSE))</f>
        <v/>
      </c>
      <c r="F48" s="4" t="str">
        <f>IF(ISERROR(VLOOKUP(C48,#REF!,6,FALSE)),"",VLOOKUP(C48,#REF!,6,FALSE))</f>
        <v/>
      </c>
      <c r="G48" s="20" t="str">
        <f>IF(ISERROR(VLOOKUP(C48,#REF!,4,FALSE)),"",VLOOKUP(C48,#REF!,4,FALSE))</f>
        <v/>
      </c>
      <c r="H48" s="2" t="str">
        <f>IF(ISERROR(VLOOKUP(C48,#REF!,8,FALSE)),"",VLOOKUP(C48,#REF!,8,FALSE))</f>
        <v/>
      </c>
      <c r="I48" s="55"/>
      <c r="J48" s="9"/>
      <c r="K48" s="3"/>
      <c r="L48" s="33"/>
      <c r="M48" s="5"/>
    </row>
    <row r="49" spans="1:13" ht="29.15" customHeight="1" thickBot="1" x14ac:dyDescent="0.35">
      <c r="A49" s="34">
        <v>7</v>
      </c>
      <c r="B49" s="35">
        <v>6</v>
      </c>
      <c r="C49" s="53"/>
      <c r="D49" s="37" t="str">
        <f>IF(ISERROR(VLOOKUP(C49,#REF!,2,FALSE)),"",VLOOKUP(C49,#REF!,2,FALSE))</f>
        <v/>
      </c>
      <c r="E49" s="37" t="str">
        <f>IF(ISERROR(VLOOKUP(C49,#REF!,3,FALSE)),"",VLOOKUP(C49,#REF!,3,FALSE))</f>
        <v/>
      </c>
      <c r="F49" s="38" t="str">
        <f>IF(ISERROR(VLOOKUP(C49,#REF!,6,FALSE)),"",VLOOKUP(C49,#REF!,6,FALSE))</f>
        <v/>
      </c>
      <c r="G49" s="39" t="str">
        <f>IF(ISERROR(VLOOKUP(C49,#REF!,4,FALSE)),"",VLOOKUP(C49,#REF!,4,FALSE))</f>
        <v/>
      </c>
      <c r="H49" s="40" t="str">
        <f>IF(ISERROR(VLOOKUP(C49,#REF!,8,FALSE)),"",VLOOKUP(C49,#REF!,8,FALSE))</f>
        <v/>
      </c>
      <c r="I49" s="41"/>
      <c r="J49" s="42"/>
      <c r="K49" s="43"/>
      <c r="L49" s="44"/>
      <c r="M49" s="5"/>
    </row>
    <row r="50" spans="1:13" ht="29.15" customHeight="1" x14ac:dyDescent="0.3">
      <c r="A50" s="21">
        <v>8</v>
      </c>
      <c r="B50" s="22">
        <v>1</v>
      </c>
      <c r="C50" s="18"/>
      <c r="D50" s="24" t="str">
        <f>IF(ISERROR(VLOOKUP(C50,#REF!,2,FALSE)),"",VLOOKUP(C50,#REF!,2,FALSE))</f>
        <v/>
      </c>
      <c r="E50" s="24" t="str">
        <f>IF(ISERROR(VLOOKUP(C50,#REF!,3,FALSE)),"",VLOOKUP(C50,#REF!,3,FALSE))</f>
        <v/>
      </c>
      <c r="F50" s="25" t="str">
        <f>IF(ISERROR(VLOOKUP(C50,#REF!,6,FALSE)),"",VLOOKUP(C50,#REF!,6,FALSE))</f>
        <v/>
      </c>
      <c r="G50" s="26" t="str">
        <f>IF(ISERROR(VLOOKUP(C50,#REF!,4,FALSE)),"",VLOOKUP(C50,#REF!,4,FALSE))</f>
        <v/>
      </c>
      <c r="H50" s="27" t="str">
        <f>IF(ISERROR(VLOOKUP(C50,#REF!,8,FALSE)),"",VLOOKUP(C50,#REF!,8,FALSE))</f>
        <v/>
      </c>
      <c r="I50" s="28"/>
      <c r="J50" s="29"/>
      <c r="K50" s="30"/>
      <c r="L50" s="31"/>
      <c r="M50" s="5"/>
    </row>
    <row r="51" spans="1:13" ht="29.15" customHeight="1" x14ac:dyDescent="0.3">
      <c r="A51" s="32">
        <v>8</v>
      </c>
      <c r="B51" s="12">
        <v>2</v>
      </c>
      <c r="C51" s="52"/>
      <c r="D51" s="14" t="str">
        <f>IF(ISERROR(VLOOKUP(C51,#REF!,2,FALSE)),"",VLOOKUP(C51,#REF!,2,FALSE))</f>
        <v/>
      </c>
      <c r="E51" s="14" t="str">
        <f>IF(ISERROR(VLOOKUP(C51,#REF!,3,FALSE)),"",VLOOKUP(C51,#REF!,3,FALSE))</f>
        <v/>
      </c>
      <c r="F51" s="4" t="str">
        <f>IF(ISERROR(VLOOKUP(C51,#REF!,6,FALSE)),"",VLOOKUP(C51,#REF!,6,FALSE))</f>
        <v/>
      </c>
      <c r="G51" s="20" t="str">
        <f>IF(ISERROR(VLOOKUP(C51,#REF!,4,FALSE)),"",VLOOKUP(C51,#REF!,4,FALSE))</f>
        <v/>
      </c>
      <c r="H51" s="2" t="str">
        <f>IF(ISERROR(VLOOKUP(C51,#REF!,8,FALSE)),"",VLOOKUP(C51,#REF!,8,FALSE))</f>
        <v/>
      </c>
      <c r="I51" s="55"/>
      <c r="J51" s="9"/>
      <c r="K51" s="3"/>
      <c r="L51" s="33"/>
      <c r="M51" s="5"/>
    </row>
    <row r="52" spans="1:13" ht="29.15" customHeight="1" x14ac:dyDescent="0.3">
      <c r="A52" s="32">
        <v>8</v>
      </c>
      <c r="B52" s="12">
        <v>3</v>
      </c>
      <c r="C52" s="53"/>
      <c r="D52" s="14" t="str">
        <f>IF(ISERROR(VLOOKUP(C52,#REF!,2,FALSE)),"",VLOOKUP(C52,#REF!,2,FALSE))</f>
        <v/>
      </c>
      <c r="E52" s="14" t="str">
        <f>IF(ISERROR(VLOOKUP(C52,#REF!,3,FALSE)),"",VLOOKUP(C52,#REF!,3,FALSE))</f>
        <v/>
      </c>
      <c r="F52" s="4" t="str">
        <f>IF(ISERROR(VLOOKUP(C52,#REF!,6,FALSE)),"",VLOOKUP(C52,#REF!,6,FALSE))</f>
        <v/>
      </c>
      <c r="G52" s="20" t="str">
        <f>IF(ISERROR(VLOOKUP(C52,#REF!,4,FALSE)),"",VLOOKUP(C52,#REF!,4,FALSE))</f>
        <v/>
      </c>
      <c r="H52" s="2" t="str">
        <f>IF(ISERROR(VLOOKUP(C52,#REF!,8,FALSE)),"",VLOOKUP(C52,#REF!,8,FALSE))</f>
        <v/>
      </c>
      <c r="I52" s="55"/>
      <c r="J52" s="9"/>
      <c r="K52" s="3"/>
      <c r="L52" s="33"/>
      <c r="M52" s="5"/>
    </row>
    <row r="53" spans="1:13" ht="29.15" customHeight="1" x14ac:dyDescent="0.3">
      <c r="A53" s="32">
        <v>8</v>
      </c>
      <c r="B53" s="12">
        <v>4</v>
      </c>
      <c r="C53" s="53"/>
      <c r="D53" s="14" t="str">
        <f>IF(ISERROR(VLOOKUP(C53,#REF!,2,FALSE)),"",VLOOKUP(C53,#REF!,2,FALSE))</f>
        <v/>
      </c>
      <c r="E53" s="14" t="str">
        <f>IF(ISERROR(VLOOKUP(C53,#REF!,3,FALSE)),"",VLOOKUP(C53,#REF!,3,FALSE))</f>
        <v/>
      </c>
      <c r="F53" s="4" t="str">
        <f>IF(ISERROR(VLOOKUP(C53,#REF!,6,FALSE)),"",VLOOKUP(C53,#REF!,6,FALSE))</f>
        <v/>
      </c>
      <c r="G53" s="20" t="str">
        <f>IF(ISERROR(VLOOKUP(C53,#REF!,4,FALSE)),"",VLOOKUP(C53,#REF!,4,FALSE))</f>
        <v/>
      </c>
      <c r="H53" s="2" t="str">
        <f>IF(ISERROR(VLOOKUP(C53,#REF!,8,FALSE)),"",VLOOKUP(C53,#REF!,8,FALSE))</f>
        <v/>
      </c>
      <c r="I53" s="55"/>
      <c r="J53" s="9"/>
      <c r="K53" s="3"/>
      <c r="L53" s="33"/>
      <c r="M53" s="5"/>
    </row>
    <row r="54" spans="1:13" ht="29.15" customHeight="1" x14ac:dyDescent="0.3">
      <c r="A54" s="32">
        <v>8</v>
      </c>
      <c r="B54" s="12">
        <v>5</v>
      </c>
      <c r="C54" s="18"/>
      <c r="D54" s="14" t="str">
        <f>IF(ISERROR(VLOOKUP(C54,#REF!,2,FALSE)),"",VLOOKUP(C54,#REF!,2,FALSE))</f>
        <v/>
      </c>
      <c r="E54" s="14" t="str">
        <f>IF(ISERROR(VLOOKUP(C54,#REF!,3,FALSE)),"",VLOOKUP(C54,#REF!,3,FALSE))</f>
        <v/>
      </c>
      <c r="F54" s="4" t="str">
        <f>IF(ISERROR(VLOOKUP(C54,#REF!,6,FALSE)),"",VLOOKUP(C54,#REF!,6,FALSE))</f>
        <v/>
      </c>
      <c r="G54" s="20" t="str">
        <f>IF(ISERROR(VLOOKUP(C54,#REF!,4,FALSE)),"",VLOOKUP(C54,#REF!,4,FALSE))</f>
        <v/>
      </c>
      <c r="H54" s="2" t="str">
        <f>IF(ISERROR(VLOOKUP(C54,#REF!,8,FALSE)),"",VLOOKUP(C54,#REF!,8,FALSE))</f>
        <v/>
      </c>
      <c r="I54" s="55"/>
      <c r="J54" s="9"/>
      <c r="K54" s="3"/>
      <c r="L54" s="33"/>
      <c r="M54" s="5"/>
    </row>
    <row r="55" spans="1:13" ht="29.15" customHeight="1" thickBot="1" x14ac:dyDescent="0.35">
      <c r="A55" s="34">
        <v>8</v>
      </c>
      <c r="B55" s="35">
        <v>6</v>
      </c>
      <c r="C55" s="36"/>
      <c r="D55" s="37" t="str">
        <f>IF(ISERROR(VLOOKUP(C55,#REF!,2,FALSE)),"",VLOOKUP(C55,#REF!,2,FALSE))</f>
        <v/>
      </c>
      <c r="E55" s="37" t="str">
        <f>IF(ISERROR(VLOOKUP(C55,#REF!,3,FALSE)),"",VLOOKUP(C55,#REF!,3,FALSE))</f>
        <v/>
      </c>
      <c r="F55" s="38" t="str">
        <f>IF(ISERROR(VLOOKUP(C55,#REF!,6,FALSE)),"",VLOOKUP(C55,#REF!,6,FALSE))</f>
        <v/>
      </c>
      <c r="G55" s="39" t="str">
        <f>IF(ISERROR(VLOOKUP(C55,#REF!,4,FALSE)),"",VLOOKUP(C55,#REF!,4,FALSE))</f>
        <v/>
      </c>
      <c r="H55" s="40" t="str">
        <f>IF(ISERROR(VLOOKUP(C55,#REF!,8,FALSE)),"",VLOOKUP(C55,#REF!,8,FALSE))</f>
        <v/>
      </c>
      <c r="I55" s="41"/>
      <c r="J55" s="42"/>
      <c r="K55" s="43"/>
      <c r="L55" s="44"/>
      <c r="M55" s="5"/>
    </row>
    <row r="56" spans="1:13" ht="29.15" customHeight="1" x14ac:dyDescent="0.3">
      <c r="A56" s="21">
        <v>9</v>
      </c>
      <c r="B56" s="22">
        <v>1</v>
      </c>
      <c r="C56" s="23"/>
      <c r="D56" s="24" t="str">
        <f>IF(ISERROR(VLOOKUP(C56,#REF!,2,FALSE)),"",VLOOKUP(C56,#REF!,2,FALSE))</f>
        <v/>
      </c>
      <c r="E56" s="24" t="str">
        <f>IF(ISERROR(VLOOKUP(C56,#REF!,3,FALSE)),"",VLOOKUP(C56,#REF!,3,FALSE))</f>
        <v/>
      </c>
      <c r="F56" s="25" t="str">
        <f>IF(ISERROR(VLOOKUP(C56,#REF!,6,FALSE)),"",VLOOKUP(C56,#REF!,6,FALSE))</f>
        <v/>
      </c>
      <c r="G56" s="26" t="str">
        <f>IF(ISERROR(VLOOKUP(C56,#REF!,4,FALSE)),"",VLOOKUP(C56,#REF!,4,FALSE))</f>
        <v/>
      </c>
      <c r="H56" s="27" t="str">
        <f>IF(ISERROR(VLOOKUP(C56,#REF!,8,FALSE)),"",VLOOKUP(C56,#REF!,8,FALSE))</f>
        <v/>
      </c>
      <c r="I56" s="28"/>
      <c r="J56" s="29"/>
      <c r="K56" s="30"/>
      <c r="L56" s="31"/>
      <c r="M56" s="5"/>
    </row>
    <row r="57" spans="1:13" ht="29.15" customHeight="1" x14ac:dyDescent="0.3">
      <c r="A57" s="32">
        <v>9</v>
      </c>
      <c r="B57" s="12">
        <v>2</v>
      </c>
      <c r="C57" s="18"/>
      <c r="D57" s="14" t="str">
        <f>IF(ISERROR(VLOOKUP(C57,#REF!,2,FALSE)),"",VLOOKUP(C57,#REF!,2,FALSE))</f>
        <v/>
      </c>
      <c r="E57" s="14" t="str">
        <f>IF(ISERROR(VLOOKUP(C57,#REF!,3,FALSE)),"",VLOOKUP(C57,#REF!,3,FALSE))</f>
        <v/>
      </c>
      <c r="F57" s="4" t="str">
        <f>IF(ISERROR(VLOOKUP(C57,#REF!,6,FALSE)),"",VLOOKUP(C57,#REF!,6,FALSE))</f>
        <v/>
      </c>
      <c r="G57" s="20" t="str">
        <f>IF(ISERROR(VLOOKUP(C57,#REF!,4,FALSE)),"",VLOOKUP(C57,#REF!,4,FALSE))</f>
        <v/>
      </c>
      <c r="H57" s="2" t="str">
        <f>IF(ISERROR(VLOOKUP(C57,#REF!,8,FALSE)),"",VLOOKUP(C57,#REF!,8,FALSE))</f>
        <v/>
      </c>
      <c r="I57" s="55"/>
      <c r="J57" s="9"/>
      <c r="K57" s="3"/>
      <c r="L57" s="33"/>
      <c r="M57" s="5"/>
    </row>
    <row r="58" spans="1:13" ht="29.15" customHeight="1" x14ac:dyDescent="0.3">
      <c r="A58" s="32">
        <v>9</v>
      </c>
      <c r="B58" s="12">
        <v>3</v>
      </c>
      <c r="C58" s="18"/>
      <c r="D58" s="14" t="str">
        <f>IF(ISERROR(VLOOKUP(C58,#REF!,2,FALSE)),"",VLOOKUP(C58,#REF!,2,FALSE))</f>
        <v/>
      </c>
      <c r="E58" s="14" t="str">
        <f>IF(ISERROR(VLOOKUP(C58,#REF!,3,FALSE)),"",VLOOKUP(C58,#REF!,3,FALSE))</f>
        <v/>
      </c>
      <c r="F58" s="4" t="str">
        <f>IF(ISERROR(VLOOKUP(C58,#REF!,6,FALSE)),"",VLOOKUP(C58,#REF!,6,FALSE))</f>
        <v/>
      </c>
      <c r="G58" s="20" t="str">
        <f>IF(ISERROR(VLOOKUP(C58,#REF!,4,FALSE)),"",VLOOKUP(C58,#REF!,4,FALSE))</f>
        <v/>
      </c>
      <c r="H58" s="2" t="str">
        <f>IF(ISERROR(VLOOKUP(C58,#REF!,8,FALSE)),"",VLOOKUP(C58,#REF!,8,FALSE))</f>
        <v/>
      </c>
      <c r="I58" s="55"/>
      <c r="J58" s="9"/>
      <c r="K58" s="3"/>
      <c r="L58" s="33"/>
      <c r="M58" s="5"/>
    </row>
    <row r="59" spans="1:13" ht="29.15" customHeight="1" x14ac:dyDescent="0.3">
      <c r="A59" s="32">
        <v>9</v>
      </c>
      <c r="B59" s="12">
        <v>4</v>
      </c>
      <c r="C59" s="18"/>
      <c r="D59" s="14" t="str">
        <f>IF(ISERROR(VLOOKUP(C59,#REF!,2,FALSE)),"",VLOOKUP(C59,#REF!,2,FALSE))</f>
        <v/>
      </c>
      <c r="E59" s="14" t="str">
        <f>IF(ISERROR(VLOOKUP(C59,#REF!,3,FALSE)),"",VLOOKUP(C59,#REF!,3,FALSE))</f>
        <v/>
      </c>
      <c r="F59" s="4" t="str">
        <f>IF(ISERROR(VLOOKUP(C59,#REF!,6,FALSE)),"",VLOOKUP(C59,#REF!,6,FALSE))</f>
        <v/>
      </c>
      <c r="G59" s="20" t="str">
        <f>IF(ISERROR(VLOOKUP(C59,#REF!,4,FALSE)),"",VLOOKUP(C59,#REF!,4,FALSE))</f>
        <v/>
      </c>
      <c r="H59" s="2" t="str">
        <f>IF(ISERROR(VLOOKUP(C59,#REF!,8,FALSE)),"",VLOOKUP(C59,#REF!,8,FALSE))</f>
        <v/>
      </c>
      <c r="I59" s="55"/>
      <c r="J59" s="9"/>
      <c r="K59" s="3"/>
      <c r="L59" s="33"/>
      <c r="M59" s="5"/>
    </row>
    <row r="60" spans="1:13" ht="29.15" customHeight="1" x14ac:dyDescent="0.3">
      <c r="A60" s="32">
        <v>9</v>
      </c>
      <c r="B60" s="12">
        <v>5</v>
      </c>
      <c r="C60" s="18"/>
      <c r="D60" s="14" t="str">
        <f>IF(ISERROR(VLOOKUP(C60,#REF!,2,FALSE)),"",VLOOKUP(C60,#REF!,2,FALSE))</f>
        <v/>
      </c>
      <c r="E60" s="14" t="str">
        <f>IF(ISERROR(VLOOKUP(C60,#REF!,3,FALSE)),"",VLOOKUP(C60,#REF!,3,FALSE))</f>
        <v/>
      </c>
      <c r="F60" s="4" t="str">
        <f>IF(ISERROR(VLOOKUP(C60,#REF!,6,FALSE)),"",VLOOKUP(C60,#REF!,6,FALSE))</f>
        <v/>
      </c>
      <c r="G60" s="20" t="str">
        <f>IF(ISERROR(VLOOKUP(C60,#REF!,4,FALSE)),"",VLOOKUP(C60,#REF!,4,FALSE))</f>
        <v/>
      </c>
      <c r="H60" s="2" t="str">
        <f>IF(ISERROR(VLOOKUP(C60,#REF!,8,FALSE)),"",VLOOKUP(C60,#REF!,8,FALSE))</f>
        <v/>
      </c>
      <c r="I60" s="55"/>
      <c r="J60" s="9"/>
      <c r="K60" s="3"/>
      <c r="L60" s="33"/>
      <c r="M60" s="5"/>
    </row>
    <row r="61" spans="1:13" ht="29.15" customHeight="1" thickBot="1" x14ac:dyDescent="0.35">
      <c r="A61" s="34">
        <v>9</v>
      </c>
      <c r="B61" s="35">
        <v>6</v>
      </c>
      <c r="C61" s="36"/>
      <c r="D61" s="37" t="str">
        <f>IF(ISERROR(VLOOKUP(C61,#REF!,2,FALSE)),"",VLOOKUP(C61,#REF!,2,FALSE))</f>
        <v/>
      </c>
      <c r="E61" s="37" t="str">
        <f>IF(ISERROR(VLOOKUP(C61,#REF!,3,FALSE)),"",VLOOKUP(C61,#REF!,3,FALSE))</f>
        <v/>
      </c>
      <c r="F61" s="38" t="str">
        <f>IF(ISERROR(VLOOKUP(C61,#REF!,6,FALSE)),"",VLOOKUP(C61,#REF!,6,FALSE))</f>
        <v/>
      </c>
      <c r="G61" s="39" t="str">
        <f>IF(ISERROR(VLOOKUP(C61,#REF!,4,FALSE)),"",VLOOKUP(C61,#REF!,4,FALSE))</f>
        <v/>
      </c>
      <c r="H61" s="40" t="str">
        <f>IF(ISERROR(VLOOKUP(C61,#REF!,8,FALSE)),"",VLOOKUP(C61,#REF!,8,FALSE))</f>
        <v/>
      </c>
      <c r="I61" s="41"/>
      <c r="J61" s="42"/>
      <c r="K61" s="43"/>
      <c r="L61" s="44"/>
      <c r="M61" s="5"/>
    </row>
    <row r="62" spans="1:13" ht="29.15" customHeight="1" x14ac:dyDescent="0.3">
      <c r="A62" s="10">
        <v>10</v>
      </c>
      <c r="B62" s="12">
        <v>1</v>
      </c>
      <c r="C62" s="18"/>
      <c r="D62" s="54" t="str">
        <f>IF(ISERROR(VLOOKUP(C62,#REF!,2,FALSE)),"",VLOOKUP(C62,#REF!,2,FALSE))</f>
        <v/>
      </c>
      <c r="E62" s="54" t="str">
        <f>IF(ISERROR(VLOOKUP(C62,#REF!,3,FALSE)),"",VLOOKUP(C62,#REF!,3,FALSE))</f>
        <v/>
      </c>
      <c r="F62" s="11" t="str">
        <f>IF(ISERROR(VLOOKUP(C62,#REF!,6,FALSE)),"",VLOOKUP(C62,#REF!,6,FALSE))</f>
        <v/>
      </c>
      <c r="G62" s="19" t="str">
        <f>IF(ISERROR(VLOOKUP(C62,#REF!,4,FALSE)),"",VLOOKUP(C62,#REF!,4,FALSE))</f>
        <v/>
      </c>
      <c r="H62" s="11" t="str">
        <f>IF(ISERROR(VLOOKUP(C62,#REF!,8,FALSE)),"",VLOOKUP(C62,#REF!,8,FALSE))</f>
        <v/>
      </c>
      <c r="I62" s="5"/>
      <c r="J62" s="9"/>
      <c r="K62" s="5"/>
      <c r="L62" s="5"/>
      <c r="M62" s="5"/>
    </row>
    <row r="63" spans="1:13" ht="29.15" customHeight="1" x14ac:dyDescent="0.3">
      <c r="A63" s="10">
        <v>10</v>
      </c>
      <c r="B63" s="12">
        <v>2</v>
      </c>
      <c r="C63" s="18"/>
      <c r="D63" s="54" t="str">
        <f>IF(ISERROR(VLOOKUP(C63,#REF!,2,FALSE)),"",VLOOKUP(C63,#REF!,2,FALSE))</f>
        <v/>
      </c>
      <c r="E63" s="54" t="str">
        <f>IF(ISERROR(VLOOKUP(C63,#REF!,3,FALSE)),"",VLOOKUP(C63,#REF!,3,FALSE))</f>
        <v/>
      </c>
      <c r="F63" s="11" t="str">
        <f>IF(ISERROR(VLOOKUP(C63,#REF!,6,FALSE)),"",VLOOKUP(C63,#REF!,6,FALSE))</f>
        <v/>
      </c>
      <c r="G63" s="19" t="str">
        <f>IF(ISERROR(VLOOKUP(C63,#REF!,4,FALSE)),"",VLOOKUP(C63,#REF!,4,FALSE))</f>
        <v/>
      </c>
      <c r="H63" s="11" t="str">
        <f>IF(ISERROR(VLOOKUP(C63,#REF!,8,FALSE)),"",VLOOKUP(C63,#REF!,8,FALSE))</f>
        <v/>
      </c>
      <c r="I63" s="5"/>
      <c r="J63" s="9"/>
      <c r="K63" s="5"/>
      <c r="L63" s="5"/>
      <c r="M63" s="5"/>
    </row>
    <row r="64" spans="1:13" ht="29.15" customHeight="1" x14ac:dyDescent="0.3">
      <c r="A64" s="10">
        <v>10</v>
      </c>
      <c r="B64" s="12">
        <v>3</v>
      </c>
      <c r="C64" s="18"/>
      <c r="D64" s="54" t="str">
        <f>IF(ISERROR(VLOOKUP(C64,#REF!,2,FALSE)),"",VLOOKUP(C64,#REF!,2,FALSE))</f>
        <v/>
      </c>
      <c r="E64" s="54" t="str">
        <f>IF(ISERROR(VLOOKUP(C64,#REF!,3,FALSE)),"",VLOOKUP(C64,#REF!,3,FALSE))</f>
        <v/>
      </c>
      <c r="F64" s="11" t="str">
        <f>IF(ISERROR(VLOOKUP(C64,#REF!,6,FALSE)),"",VLOOKUP(C64,#REF!,6,FALSE))</f>
        <v/>
      </c>
      <c r="G64" s="19" t="str">
        <f>IF(ISERROR(VLOOKUP(C64,#REF!,4,FALSE)),"",VLOOKUP(C64,#REF!,4,FALSE))</f>
        <v/>
      </c>
      <c r="H64" s="11" t="str">
        <f>IF(ISERROR(VLOOKUP(C64,#REF!,8,FALSE)),"",VLOOKUP(C64,#REF!,8,FALSE))</f>
        <v/>
      </c>
      <c r="I64" s="5"/>
      <c r="J64" s="9"/>
      <c r="K64" s="5"/>
      <c r="L64" s="5"/>
      <c r="M64" s="5"/>
    </row>
    <row r="65" spans="1:13" ht="29.15" customHeight="1" x14ac:dyDescent="0.3">
      <c r="A65" s="10">
        <v>10</v>
      </c>
      <c r="B65" s="12">
        <v>4</v>
      </c>
      <c r="C65" s="18"/>
      <c r="D65" s="54" t="str">
        <f>IF(ISERROR(VLOOKUP(C65,#REF!,2,FALSE)),"",VLOOKUP(C65,#REF!,2,FALSE))</f>
        <v/>
      </c>
      <c r="E65" s="54" t="str">
        <f>IF(ISERROR(VLOOKUP(C65,#REF!,3,FALSE)),"",VLOOKUP(C65,#REF!,3,FALSE))</f>
        <v/>
      </c>
      <c r="F65" s="11" t="str">
        <f>IF(ISERROR(VLOOKUP(C65,#REF!,6,FALSE)),"",VLOOKUP(C65,#REF!,6,FALSE))</f>
        <v/>
      </c>
      <c r="G65" s="19" t="str">
        <f>IF(ISERROR(VLOOKUP(C65,#REF!,4,FALSE)),"",VLOOKUP(C65,#REF!,4,FALSE))</f>
        <v/>
      </c>
      <c r="H65" s="11" t="str">
        <f>IF(ISERROR(VLOOKUP(C65,#REF!,8,FALSE)),"",VLOOKUP(C65,#REF!,8,FALSE))</f>
        <v/>
      </c>
      <c r="I65" s="5"/>
      <c r="J65" s="9"/>
      <c r="K65" s="5"/>
      <c r="L65" s="5"/>
      <c r="M65" s="5"/>
    </row>
    <row r="66" spans="1:13" ht="29.15" customHeight="1" x14ac:dyDescent="0.3">
      <c r="A66" s="10">
        <v>10</v>
      </c>
      <c r="B66" s="12">
        <v>5</v>
      </c>
      <c r="C66" s="18"/>
      <c r="D66" s="54" t="str">
        <f>IF(ISERROR(VLOOKUP(C66,#REF!,2,FALSE)),"",VLOOKUP(C66,#REF!,2,FALSE))</f>
        <v/>
      </c>
      <c r="E66" s="54" t="str">
        <f>IF(ISERROR(VLOOKUP(C66,#REF!,3,FALSE)),"",VLOOKUP(C66,#REF!,3,FALSE))</f>
        <v/>
      </c>
      <c r="F66" s="11" t="str">
        <f>IF(ISERROR(VLOOKUP(C66,#REF!,6,FALSE)),"",VLOOKUP(C66,#REF!,6,FALSE))</f>
        <v/>
      </c>
      <c r="G66" s="19" t="str">
        <f>IF(ISERROR(VLOOKUP(C66,#REF!,4,FALSE)),"",VLOOKUP(C66,#REF!,4,FALSE))</f>
        <v/>
      </c>
      <c r="H66" s="11" t="str">
        <f>IF(ISERROR(VLOOKUP(C66,#REF!,8,FALSE)),"",VLOOKUP(C66,#REF!,8,FALSE))</f>
        <v/>
      </c>
      <c r="I66" s="5"/>
      <c r="J66" s="9"/>
      <c r="K66" s="5"/>
      <c r="L66" s="5"/>
      <c r="M66" s="5"/>
    </row>
    <row r="67" spans="1:13" ht="29.15" customHeight="1" x14ac:dyDescent="0.3">
      <c r="A67" s="10">
        <v>10</v>
      </c>
      <c r="B67" s="12">
        <v>6</v>
      </c>
      <c r="C67" s="18"/>
      <c r="D67" s="54" t="str">
        <f>IF(ISERROR(VLOOKUP(C67,#REF!,2,FALSE)),"",VLOOKUP(C67,#REF!,2,FALSE))</f>
        <v/>
      </c>
      <c r="E67" s="54" t="str">
        <f>IF(ISERROR(VLOOKUP(C67,#REF!,3,FALSE)),"",VLOOKUP(C67,#REF!,3,FALSE))</f>
        <v/>
      </c>
      <c r="F67" s="11" t="str">
        <f>IF(ISERROR(VLOOKUP(C67,#REF!,6,FALSE)),"",VLOOKUP(C67,#REF!,6,FALSE))</f>
        <v/>
      </c>
      <c r="G67" s="19" t="str">
        <f>IF(ISERROR(VLOOKUP(C67,#REF!,4,FALSE)),"",VLOOKUP(C67,#REF!,4,FALSE))</f>
        <v/>
      </c>
      <c r="H67" s="11" t="str">
        <f>IF(ISERROR(VLOOKUP(C67,#REF!,8,FALSE)),"",VLOOKUP(C67,#REF!,8,FALSE))</f>
        <v/>
      </c>
      <c r="I67" s="5"/>
      <c r="J67" s="9"/>
      <c r="K67" s="5"/>
      <c r="L67" s="5"/>
      <c r="M67" s="5"/>
    </row>
    <row r="68" spans="1:13" ht="29.15" customHeight="1" x14ac:dyDescent="0.3">
      <c r="A68" s="10">
        <v>11</v>
      </c>
      <c r="B68" s="12">
        <v>1</v>
      </c>
      <c r="C68" s="18"/>
      <c r="D68" s="54" t="str">
        <f>IF(ISERROR(VLOOKUP(C68,#REF!,2,FALSE)),"",VLOOKUP(C68,#REF!,2,FALSE))</f>
        <v/>
      </c>
      <c r="E68" s="54" t="str">
        <f>IF(ISERROR(VLOOKUP(C68,#REF!,3,FALSE)),"",VLOOKUP(C68,#REF!,3,FALSE))</f>
        <v/>
      </c>
      <c r="F68" s="11" t="str">
        <f>IF(ISERROR(VLOOKUP(C68,#REF!,6,FALSE)),"",VLOOKUP(C68,#REF!,6,FALSE))</f>
        <v/>
      </c>
      <c r="G68" s="19" t="str">
        <f>IF(ISERROR(VLOOKUP(C68,#REF!,4,FALSE)),"",VLOOKUP(C68,#REF!,4,FALSE))</f>
        <v/>
      </c>
      <c r="H68" s="11" t="str">
        <f>IF(ISERROR(VLOOKUP(C68,#REF!,8,FALSE)),"",VLOOKUP(C68,#REF!,8,FALSE))</f>
        <v/>
      </c>
      <c r="I68" s="5"/>
      <c r="J68" s="9"/>
      <c r="K68" s="5"/>
      <c r="L68" s="5"/>
      <c r="M68" s="5"/>
    </row>
    <row r="69" spans="1:13" ht="29.15" customHeight="1" x14ac:dyDescent="0.3">
      <c r="A69" s="10">
        <v>11</v>
      </c>
      <c r="B69" s="12">
        <v>2</v>
      </c>
      <c r="C69" s="18"/>
      <c r="D69" s="54" t="str">
        <f>IF(ISERROR(VLOOKUP(C69,#REF!,2,FALSE)),"",VLOOKUP(C69,#REF!,2,FALSE))</f>
        <v/>
      </c>
      <c r="E69" s="54" t="str">
        <f>IF(ISERROR(VLOOKUP(C69,#REF!,3,FALSE)),"",VLOOKUP(C69,#REF!,3,FALSE))</f>
        <v/>
      </c>
      <c r="F69" s="11" t="str">
        <f>IF(ISERROR(VLOOKUP(C69,#REF!,6,FALSE)),"",VLOOKUP(C69,#REF!,6,FALSE))</f>
        <v/>
      </c>
      <c r="G69" s="19" t="str">
        <f>IF(ISERROR(VLOOKUP(C69,#REF!,4,FALSE)),"",VLOOKUP(C69,#REF!,4,FALSE))</f>
        <v/>
      </c>
      <c r="H69" s="11" t="str">
        <f>IF(ISERROR(VLOOKUP(C69,#REF!,8,FALSE)),"",VLOOKUP(C69,#REF!,8,FALSE))</f>
        <v/>
      </c>
      <c r="I69" s="5"/>
      <c r="J69" s="9"/>
      <c r="K69" s="5"/>
      <c r="L69" s="5"/>
      <c r="M69" s="5"/>
    </row>
    <row r="70" spans="1:13" ht="24.9" customHeight="1" x14ac:dyDescent="0.3">
      <c r="A70" s="10">
        <v>11</v>
      </c>
      <c r="B70" s="12">
        <v>3</v>
      </c>
      <c r="C70" s="18"/>
      <c r="D70" s="54" t="str">
        <f>IF(ISERROR(VLOOKUP(C70,#REF!,2,FALSE)),"",VLOOKUP(C70,#REF!,2,FALSE))</f>
        <v/>
      </c>
      <c r="E70" s="54" t="str">
        <f>IF(ISERROR(VLOOKUP(C70,#REF!,3,FALSE)),"",VLOOKUP(C70,#REF!,3,FALSE))</f>
        <v/>
      </c>
      <c r="F70" s="11" t="str">
        <f>IF(ISERROR(VLOOKUP(C70,#REF!,6,FALSE)),"",VLOOKUP(C70,#REF!,6,FALSE))</f>
        <v/>
      </c>
      <c r="G70" s="19" t="str">
        <f>IF(ISERROR(VLOOKUP(C70,#REF!,4,FALSE)),"",VLOOKUP(C70,#REF!,4,FALSE))</f>
        <v/>
      </c>
      <c r="H70" s="11" t="str">
        <f>IF(ISERROR(VLOOKUP(C70,#REF!,8,FALSE)),"",VLOOKUP(C70,#REF!,8,FALSE))</f>
        <v/>
      </c>
      <c r="I70" s="5"/>
      <c r="J70" s="9"/>
      <c r="K70" s="5"/>
      <c r="L70" s="5"/>
      <c r="M70" s="5"/>
    </row>
    <row r="71" spans="1:13" ht="24.9" customHeight="1" x14ac:dyDescent="0.3">
      <c r="A71" s="10">
        <v>11</v>
      </c>
      <c r="B71" s="12">
        <v>4</v>
      </c>
      <c r="C71" s="18"/>
      <c r="D71" s="54" t="str">
        <f>IF(ISERROR(VLOOKUP(C71,#REF!,2,FALSE)),"",VLOOKUP(C71,#REF!,2,FALSE))</f>
        <v/>
      </c>
      <c r="E71" s="54" t="str">
        <f>IF(ISERROR(VLOOKUP(C71,#REF!,3,FALSE)),"",VLOOKUP(C71,#REF!,3,FALSE))</f>
        <v/>
      </c>
      <c r="F71" s="11" t="str">
        <f>IF(ISERROR(VLOOKUP(C71,#REF!,6,FALSE)),"",VLOOKUP(C71,#REF!,6,FALSE))</f>
        <v/>
      </c>
      <c r="G71" s="19" t="str">
        <f>IF(ISERROR(VLOOKUP(C71,#REF!,4,FALSE)),"",VLOOKUP(C71,#REF!,4,FALSE))</f>
        <v/>
      </c>
      <c r="H71" s="11" t="str">
        <f>IF(ISERROR(VLOOKUP(C71,#REF!,8,FALSE)),"",VLOOKUP(C71,#REF!,8,FALSE))</f>
        <v/>
      </c>
      <c r="I71" s="5"/>
      <c r="J71" s="9"/>
      <c r="K71" s="5"/>
      <c r="L71" s="5"/>
      <c r="M71" s="5"/>
    </row>
    <row r="72" spans="1:13" ht="29.15" customHeight="1" x14ac:dyDescent="0.3">
      <c r="A72" s="10">
        <v>11</v>
      </c>
      <c r="B72" s="12">
        <v>5</v>
      </c>
      <c r="C72" s="18"/>
      <c r="D72" s="54" t="str">
        <f>IF(ISERROR(VLOOKUP(C72,#REF!,2,FALSE)),"",VLOOKUP(C72,#REF!,2,FALSE))</f>
        <v/>
      </c>
      <c r="E72" s="54" t="str">
        <f>IF(ISERROR(VLOOKUP(C72,#REF!,3,FALSE)),"",VLOOKUP(C72,#REF!,3,FALSE))</f>
        <v/>
      </c>
      <c r="F72" s="11" t="str">
        <f>IF(ISERROR(VLOOKUP(C72,#REF!,6,FALSE)),"",VLOOKUP(C72,#REF!,6,FALSE))</f>
        <v/>
      </c>
      <c r="G72" s="19" t="str">
        <f>IF(ISERROR(VLOOKUP(C72,#REF!,4,FALSE)),"",VLOOKUP(C72,#REF!,4,FALSE))</f>
        <v/>
      </c>
      <c r="H72" s="11" t="str">
        <f>IF(ISERROR(VLOOKUP(C72,#REF!,8,FALSE)),"",VLOOKUP(C72,#REF!,8,FALSE))</f>
        <v/>
      </c>
      <c r="I72" s="5"/>
      <c r="J72" s="9"/>
      <c r="K72" s="5"/>
      <c r="L72" s="5"/>
    </row>
    <row r="73" spans="1:13" ht="29.15" customHeight="1" x14ac:dyDescent="0.3">
      <c r="A73" s="10">
        <v>11</v>
      </c>
      <c r="B73" s="12">
        <v>6</v>
      </c>
      <c r="C73" s="18"/>
      <c r="D73" s="54" t="str">
        <f>IF(ISERROR(VLOOKUP(C73,#REF!,2,FALSE)),"",VLOOKUP(C73,#REF!,2,FALSE))</f>
        <v/>
      </c>
      <c r="E73" s="54" t="str">
        <f>IF(ISERROR(VLOOKUP(C73,#REF!,3,FALSE)),"",VLOOKUP(C73,#REF!,3,FALSE))</f>
        <v/>
      </c>
      <c r="F73" s="11" t="str">
        <f>IF(ISERROR(VLOOKUP(C73,#REF!,6,FALSE)),"",VLOOKUP(C73,#REF!,6,FALSE))</f>
        <v/>
      </c>
      <c r="G73" s="19" t="str">
        <f>IF(ISERROR(VLOOKUP(C73,#REF!,4,FALSE)),"",VLOOKUP(C73,#REF!,4,FALSE))</f>
        <v/>
      </c>
      <c r="H73" s="11" t="str">
        <f>IF(ISERROR(VLOOKUP(C73,#REF!,8,FALSE)),"",VLOOKUP(C73,#REF!,8,FALSE))</f>
        <v/>
      </c>
      <c r="I73" s="5"/>
      <c r="J73" s="9"/>
      <c r="K73" s="5"/>
      <c r="L73" s="5"/>
    </row>
    <row r="74" spans="1:13" ht="29.15" customHeight="1" x14ac:dyDescent="0.3">
      <c r="A74" s="10">
        <v>12</v>
      </c>
      <c r="B74" s="12">
        <v>1</v>
      </c>
      <c r="C74" s="18"/>
      <c r="D74" s="54" t="str">
        <f>IF(ISERROR(VLOOKUP(C74,#REF!,2,FALSE)),"",VLOOKUP(C74,#REF!,2,FALSE))</f>
        <v/>
      </c>
      <c r="E74" s="54" t="str">
        <f>IF(ISERROR(VLOOKUP(C74,#REF!,3,FALSE)),"",VLOOKUP(C74,#REF!,3,FALSE))</f>
        <v/>
      </c>
      <c r="F74" s="11" t="str">
        <f>IF(ISERROR(VLOOKUP(C74,#REF!,6,FALSE)),"",VLOOKUP(C74,#REF!,6,FALSE))</f>
        <v/>
      </c>
      <c r="G74" s="19" t="str">
        <f>IF(ISERROR(VLOOKUP(C74,#REF!,4,FALSE)),"",VLOOKUP(C74,#REF!,4,FALSE))</f>
        <v/>
      </c>
      <c r="H74" s="11" t="str">
        <f>IF(ISERROR(VLOOKUP(C74,#REF!,8,FALSE)),"",VLOOKUP(C74,#REF!,8,FALSE))</f>
        <v/>
      </c>
      <c r="I74" s="5"/>
      <c r="J74" s="9"/>
      <c r="K74" s="5"/>
      <c r="L74" s="5"/>
    </row>
    <row r="75" spans="1:13" ht="29.15" customHeight="1" x14ac:dyDescent="0.3">
      <c r="A75" s="10">
        <v>12</v>
      </c>
      <c r="B75" s="12">
        <v>2</v>
      </c>
      <c r="C75" s="18"/>
      <c r="D75" s="54" t="str">
        <f>IF(ISERROR(VLOOKUP(C75,#REF!,2,FALSE)),"",VLOOKUP(C75,#REF!,2,FALSE))</f>
        <v/>
      </c>
      <c r="E75" s="54" t="str">
        <f>IF(ISERROR(VLOOKUP(C75,#REF!,3,FALSE)),"",VLOOKUP(C75,#REF!,3,FALSE))</f>
        <v/>
      </c>
      <c r="F75" s="11" t="str">
        <f>IF(ISERROR(VLOOKUP(C75,#REF!,6,FALSE)),"",VLOOKUP(C75,#REF!,6,FALSE))</f>
        <v/>
      </c>
      <c r="G75" s="19" t="str">
        <f>IF(ISERROR(VLOOKUP(C75,#REF!,4,FALSE)),"",VLOOKUP(C75,#REF!,4,FALSE))</f>
        <v/>
      </c>
      <c r="H75" s="11" t="str">
        <f>IF(ISERROR(VLOOKUP(C75,#REF!,8,FALSE)),"",VLOOKUP(C75,#REF!,8,FALSE))</f>
        <v/>
      </c>
      <c r="I75" s="5"/>
      <c r="J75" s="9"/>
      <c r="K75" s="5"/>
      <c r="L75" s="5"/>
    </row>
    <row r="76" spans="1:13" ht="29.15" customHeight="1" x14ac:dyDescent="0.3">
      <c r="A76" s="10">
        <v>12</v>
      </c>
      <c r="B76" s="12">
        <v>3</v>
      </c>
      <c r="C76" s="18"/>
      <c r="D76" s="54" t="str">
        <f>IF(ISERROR(VLOOKUP(C76,#REF!,2,FALSE)),"",VLOOKUP(C76,#REF!,2,FALSE))</f>
        <v/>
      </c>
      <c r="E76" s="54" t="str">
        <f>IF(ISERROR(VLOOKUP(C76,#REF!,3,FALSE)),"",VLOOKUP(C76,#REF!,3,FALSE))</f>
        <v/>
      </c>
      <c r="F76" s="11" t="str">
        <f>IF(ISERROR(VLOOKUP(C76,#REF!,6,FALSE)),"",VLOOKUP(C76,#REF!,6,FALSE))</f>
        <v/>
      </c>
      <c r="G76" s="19" t="str">
        <f>IF(ISERROR(VLOOKUP(C76,#REF!,4,FALSE)),"",VLOOKUP(C76,#REF!,4,FALSE))</f>
        <v/>
      </c>
      <c r="H76" s="11" t="str">
        <f>IF(ISERROR(VLOOKUP(C76,#REF!,8,FALSE)),"",VLOOKUP(C76,#REF!,8,FALSE))</f>
        <v/>
      </c>
      <c r="I76" s="5"/>
      <c r="J76" s="9"/>
      <c r="K76" s="5"/>
      <c r="L76" s="5"/>
    </row>
    <row r="77" spans="1:13" ht="29.15" customHeight="1" x14ac:dyDescent="0.3">
      <c r="A77" s="10">
        <v>12</v>
      </c>
      <c r="B77" s="12">
        <v>4</v>
      </c>
      <c r="C77" s="18"/>
      <c r="D77" s="54" t="str">
        <f>IF(ISERROR(VLOOKUP(C77,#REF!,2,FALSE)),"",VLOOKUP(C77,#REF!,2,FALSE))</f>
        <v/>
      </c>
      <c r="E77" s="54" t="str">
        <f>IF(ISERROR(VLOOKUP(C77,#REF!,3,FALSE)),"",VLOOKUP(C77,#REF!,3,FALSE))</f>
        <v/>
      </c>
      <c r="F77" s="11" t="str">
        <f>IF(ISERROR(VLOOKUP(C77,#REF!,6,FALSE)),"",VLOOKUP(C77,#REF!,6,FALSE))</f>
        <v/>
      </c>
      <c r="G77" s="19" t="str">
        <f>IF(ISERROR(VLOOKUP(C77,#REF!,4,FALSE)),"",VLOOKUP(C77,#REF!,4,FALSE))</f>
        <v/>
      </c>
      <c r="H77" s="11" t="str">
        <f>IF(ISERROR(VLOOKUP(C77,#REF!,8,FALSE)),"",VLOOKUP(C77,#REF!,8,FALSE))</f>
        <v/>
      </c>
      <c r="I77" s="5"/>
      <c r="J77" s="9"/>
      <c r="K77" s="5"/>
      <c r="L77" s="5"/>
    </row>
    <row r="78" spans="1:13" ht="29.15" customHeight="1" x14ac:dyDescent="0.3">
      <c r="A78" s="10">
        <v>12</v>
      </c>
      <c r="B78" s="12">
        <v>5</v>
      </c>
      <c r="C78" s="18"/>
      <c r="D78" s="54" t="str">
        <f>IF(ISERROR(VLOOKUP(C78,#REF!,2,FALSE)),"",VLOOKUP(C78,#REF!,2,FALSE))</f>
        <v/>
      </c>
      <c r="E78" s="54" t="str">
        <f>IF(ISERROR(VLOOKUP(C78,#REF!,3,FALSE)),"",VLOOKUP(C78,#REF!,3,FALSE))</f>
        <v/>
      </c>
      <c r="F78" s="11" t="str">
        <f>IF(ISERROR(VLOOKUP(C78,#REF!,6,FALSE)),"",VLOOKUP(C78,#REF!,6,FALSE))</f>
        <v/>
      </c>
      <c r="G78" s="19" t="str">
        <f>IF(ISERROR(VLOOKUP(C78,#REF!,4,FALSE)),"",VLOOKUP(C78,#REF!,4,FALSE))</f>
        <v/>
      </c>
      <c r="H78" s="11" t="str">
        <f>IF(ISERROR(VLOOKUP(C78,#REF!,8,FALSE)),"",VLOOKUP(C78,#REF!,8,FALSE))</f>
        <v/>
      </c>
      <c r="I78" s="5"/>
      <c r="J78" s="9"/>
      <c r="K78" s="5"/>
      <c r="L78" s="5"/>
    </row>
    <row r="79" spans="1:13" ht="29.15" customHeight="1" x14ac:dyDescent="0.3">
      <c r="A79" s="10">
        <v>12</v>
      </c>
      <c r="B79" s="12">
        <v>6</v>
      </c>
      <c r="C79" s="18"/>
      <c r="D79" s="54" t="str">
        <f>IF(ISERROR(VLOOKUP(C79,#REF!,2,FALSE)),"",VLOOKUP(C79,#REF!,2,FALSE))</f>
        <v/>
      </c>
      <c r="E79" s="54" t="str">
        <f>IF(ISERROR(VLOOKUP(C79,#REF!,3,FALSE)),"",VLOOKUP(C79,#REF!,3,FALSE))</f>
        <v/>
      </c>
      <c r="F79" s="11" t="str">
        <f>IF(ISERROR(VLOOKUP(C79,#REF!,6,FALSE)),"",VLOOKUP(C79,#REF!,6,FALSE))</f>
        <v/>
      </c>
      <c r="G79" s="19" t="str">
        <f>IF(ISERROR(VLOOKUP(C79,#REF!,4,FALSE)),"",VLOOKUP(C79,#REF!,4,FALSE))</f>
        <v/>
      </c>
      <c r="H79" s="11" t="str">
        <f>IF(ISERROR(VLOOKUP(C79,#REF!,8,FALSE)),"",VLOOKUP(C79,#REF!,8,FALSE))</f>
        <v/>
      </c>
      <c r="I79" s="5"/>
      <c r="J79" s="9"/>
      <c r="K79" s="5"/>
      <c r="L79" s="5"/>
    </row>
    <row r="80" spans="1:13" ht="29.15" customHeight="1" x14ac:dyDescent="0.3">
      <c r="A80" s="10"/>
      <c r="B80" s="12">
        <v>1</v>
      </c>
      <c r="C80" s="8"/>
      <c r="D80" s="19" t="str">
        <f>IF(ISERROR(VLOOKUP(C80,#REF!,2,FALSE)),"",VLOOKUP(C80,#REF!,2,FALSE))</f>
        <v/>
      </c>
      <c r="E80" s="19" t="str">
        <f>IF(ISERROR(VLOOKUP(C80,#REF!,3,FALSE)),"",VLOOKUP(C80,#REF!,3,FALSE))</f>
        <v/>
      </c>
      <c r="F80" s="11" t="str">
        <f>IF(ISERROR(VLOOKUP(C80,#REF!,6,FALSE)),"",VLOOKUP(C80,#REF!,6,FALSE))</f>
        <v/>
      </c>
      <c r="G80" s="11" t="str">
        <f>IF(ISERROR(VLOOKUP(C80,#REF!,4,FALSE)),"",VLOOKUP(C80,#REF!,4,FALSE))</f>
        <v/>
      </c>
      <c r="H80" s="11" t="str">
        <f>IF(ISERROR(VLOOKUP(C80,#REF!,8,FALSE)),"",VLOOKUP(C80,#REF!,8,FALSE))</f>
        <v/>
      </c>
      <c r="I80" s="5"/>
      <c r="J80" s="9"/>
      <c r="K80" s="5"/>
      <c r="L80" s="5"/>
    </row>
    <row r="81" spans="1:12" ht="29.15" customHeight="1" x14ac:dyDescent="0.3">
      <c r="A81" s="10"/>
      <c r="B81" s="12">
        <v>2</v>
      </c>
      <c r="C81" s="8"/>
      <c r="D81" s="19" t="str">
        <f>IF(ISERROR(VLOOKUP(C81,#REF!,2,FALSE)),"",VLOOKUP(C81,#REF!,2,FALSE))</f>
        <v/>
      </c>
      <c r="E81" s="19" t="str">
        <f>IF(ISERROR(VLOOKUP(C81,#REF!,3,FALSE)),"",VLOOKUP(C81,#REF!,3,FALSE))</f>
        <v/>
      </c>
      <c r="F81" s="11" t="str">
        <f>IF(ISERROR(VLOOKUP(C81,#REF!,6,FALSE)),"",VLOOKUP(C81,#REF!,6,FALSE))</f>
        <v/>
      </c>
      <c r="G81" s="11" t="str">
        <f>IF(ISERROR(VLOOKUP(C81,#REF!,4,FALSE)),"",VLOOKUP(C81,#REF!,4,FALSE))</f>
        <v/>
      </c>
      <c r="H81" s="11" t="str">
        <f>IF(ISERROR(VLOOKUP(C81,#REF!,8,FALSE)),"",VLOOKUP(C81,#REF!,8,FALSE))</f>
        <v/>
      </c>
      <c r="I81" s="5"/>
      <c r="J81" s="9"/>
      <c r="K81" s="5"/>
      <c r="L81" s="5"/>
    </row>
    <row r="82" spans="1:12" ht="29.15" customHeight="1" x14ac:dyDescent="0.3">
      <c r="A82" s="10"/>
      <c r="B82" s="12">
        <v>3</v>
      </c>
      <c r="C82" s="8"/>
      <c r="D82" s="19" t="str">
        <f>IF(ISERROR(VLOOKUP(C82,#REF!,2,FALSE)),"",VLOOKUP(C82,#REF!,2,FALSE))</f>
        <v/>
      </c>
      <c r="E82" s="19" t="str">
        <f>IF(ISERROR(VLOOKUP(C82,#REF!,3,FALSE)),"",VLOOKUP(C82,#REF!,3,FALSE))</f>
        <v/>
      </c>
      <c r="F82" s="11" t="str">
        <f>IF(ISERROR(VLOOKUP(C82,#REF!,6,FALSE)),"",VLOOKUP(C82,#REF!,6,FALSE))</f>
        <v/>
      </c>
      <c r="G82" s="11" t="str">
        <f>IF(ISERROR(VLOOKUP(C82,#REF!,4,FALSE)),"",VLOOKUP(C82,#REF!,4,FALSE))</f>
        <v/>
      </c>
      <c r="H82" s="11" t="str">
        <f>IF(ISERROR(VLOOKUP(C82,#REF!,8,FALSE)),"",VLOOKUP(C82,#REF!,8,FALSE))</f>
        <v/>
      </c>
      <c r="I82" s="5"/>
      <c r="J82" s="9"/>
      <c r="K82" s="5"/>
      <c r="L82" s="5"/>
    </row>
    <row r="83" spans="1:12" ht="29.15" customHeight="1" x14ac:dyDescent="0.3">
      <c r="A83" s="10"/>
      <c r="B83" s="12">
        <v>4</v>
      </c>
      <c r="C83" s="8"/>
      <c r="D83" s="11" t="str">
        <f>IF(ISERROR(VLOOKUP(C83,#REF!,2,FALSE)),"",VLOOKUP(C83,#REF!,2,FALSE))</f>
        <v/>
      </c>
      <c r="E83" s="11" t="str">
        <f>IF(ISERROR(VLOOKUP(C83,#REF!,3,FALSE)),"",VLOOKUP(C83,#REF!,3,FALSE))</f>
        <v/>
      </c>
      <c r="F83" s="11" t="str">
        <f>IF(ISERROR(VLOOKUP(C83,#REF!,6,FALSE)),"",VLOOKUP(C83,#REF!,6,FALSE))</f>
        <v/>
      </c>
      <c r="G83" s="11" t="str">
        <f>IF(ISERROR(VLOOKUP(C83,#REF!,4,FALSE)),"",VLOOKUP(C83,#REF!,4,FALSE))</f>
        <v/>
      </c>
      <c r="H83" s="11" t="str">
        <f>IF(ISERROR(VLOOKUP(C83,#REF!,8,FALSE)),"",VLOOKUP(C83,#REF!,8,FALSE))</f>
        <v/>
      </c>
      <c r="I83" s="5"/>
      <c r="J83" s="9"/>
      <c r="K83" s="5"/>
      <c r="L83" s="5"/>
    </row>
    <row r="84" spans="1:12" ht="29.15" customHeight="1" x14ac:dyDescent="0.3">
      <c r="A84" s="10"/>
      <c r="B84" s="12">
        <v>5</v>
      </c>
      <c r="C84" s="8"/>
      <c r="D84" s="11" t="str">
        <f>IF(ISERROR(VLOOKUP(C84,#REF!,2,FALSE)),"",VLOOKUP(C84,#REF!,2,FALSE))</f>
        <v/>
      </c>
      <c r="E84" s="11" t="str">
        <f>IF(ISERROR(VLOOKUP(C84,#REF!,3,FALSE)),"",VLOOKUP(C84,#REF!,3,FALSE))</f>
        <v/>
      </c>
      <c r="F84" s="11" t="str">
        <f>IF(ISERROR(VLOOKUP(C84,#REF!,6,FALSE)),"",VLOOKUP(C84,#REF!,6,FALSE))</f>
        <v/>
      </c>
      <c r="G84" s="11" t="str">
        <f>IF(ISERROR(VLOOKUP(C84,#REF!,4,FALSE)),"",VLOOKUP(C84,#REF!,4,FALSE))</f>
        <v/>
      </c>
      <c r="H84" s="11" t="str">
        <f>IF(ISERROR(VLOOKUP(C84,#REF!,8,FALSE)),"",VLOOKUP(C84,#REF!,8,FALSE))</f>
        <v/>
      </c>
      <c r="I84" s="5"/>
      <c r="J84" s="9"/>
      <c r="K84" s="5"/>
      <c r="L84" s="5"/>
    </row>
    <row r="85" spans="1:12" ht="29.15" customHeight="1" x14ac:dyDescent="0.3">
      <c r="A85" s="10"/>
      <c r="B85" s="12">
        <v>6</v>
      </c>
      <c r="C85" s="8"/>
      <c r="D85" s="11" t="str">
        <f>IF(ISERROR(VLOOKUP(C85,#REF!,2,FALSE)),"",VLOOKUP(C85,#REF!,2,FALSE))</f>
        <v/>
      </c>
      <c r="E85" s="11" t="str">
        <f>IF(ISERROR(VLOOKUP(C85,#REF!,3,FALSE)),"",VLOOKUP(C85,#REF!,3,FALSE))</f>
        <v/>
      </c>
      <c r="F85" s="11" t="str">
        <f>IF(ISERROR(VLOOKUP(C85,#REF!,6,FALSE)),"",VLOOKUP(C85,#REF!,6,FALSE))</f>
        <v/>
      </c>
      <c r="G85" s="11" t="str">
        <f>IF(ISERROR(VLOOKUP(C85,#REF!,4,FALSE)),"",VLOOKUP(C85,#REF!,4,FALSE))</f>
        <v/>
      </c>
      <c r="H85" s="11" t="str">
        <f>IF(ISERROR(VLOOKUP(C85,#REF!,8,FALSE)),"",VLOOKUP(C85,#REF!,8,FALSE))</f>
        <v/>
      </c>
      <c r="I85" s="5"/>
      <c r="J85" s="9"/>
      <c r="K85" s="5"/>
      <c r="L85" s="5"/>
    </row>
    <row r="86" spans="1:12" ht="29.15" customHeight="1" x14ac:dyDescent="0.3">
      <c r="A86" s="10"/>
      <c r="B86" s="12"/>
      <c r="C86" s="8"/>
      <c r="D86" s="11" t="str">
        <f>IF(ISERROR(VLOOKUP(C86,#REF!,2,FALSE)),"",VLOOKUP(C86,#REF!,2,FALSE))</f>
        <v/>
      </c>
      <c r="E86" s="11" t="str">
        <f>IF(ISERROR(VLOOKUP(C86,#REF!,3,FALSE)),"",VLOOKUP(C86,#REF!,3,FALSE))</f>
        <v/>
      </c>
      <c r="F86" s="11" t="str">
        <f>IF(ISERROR(VLOOKUP(C86,#REF!,6,FALSE)),"",VLOOKUP(C86,#REF!,6,FALSE))</f>
        <v/>
      </c>
      <c r="G86" s="11" t="str">
        <f>IF(ISERROR(VLOOKUP(C86,#REF!,4,FALSE)),"",VLOOKUP(C86,#REF!,4,FALSE))</f>
        <v/>
      </c>
      <c r="H86" s="11" t="str">
        <f>IF(ISERROR(VLOOKUP(C86,#REF!,8,FALSE)),"",VLOOKUP(C86,#REF!,8,FALSE))</f>
        <v/>
      </c>
      <c r="I86" s="5"/>
      <c r="J86" s="9"/>
      <c r="K86" s="5"/>
      <c r="L86" s="5"/>
    </row>
    <row r="87" spans="1:12" ht="29.15" customHeight="1" x14ac:dyDescent="0.3">
      <c r="A87" s="10"/>
      <c r="B87" s="12"/>
      <c r="C87" s="8"/>
      <c r="D87" s="11" t="str">
        <f>IF(ISERROR(VLOOKUP(C87,#REF!,2,FALSE)),"",VLOOKUP(C87,#REF!,2,FALSE))</f>
        <v/>
      </c>
      <c r="E87" s="11" t="str">
        <f>IF(ISERROR(VLOOKUP(C87,#REF!,3,FALSE)),"",VLOOKUP(C87,#REF!,3,FALSE))</f>
        <v/>
      </c>
      <c r="F87" s="11" t="str">
        <f>IF(ISERROR(VLOOKUP(C87,#REF!,6,FALSE)),"",VLOOKUP(C87,#REF!,6,FALSE))</f>
        <v/>
      </c>
      <c r="G87" s="11" t="str">
        <f>IF(ISERROR(VLOOKUP(C87,#REF!,4,FALSE)),"",VLOOKUP(C87,#REF!,4,FALSE))</f>
        <v/>
      </c>
      <c r="H87" s="11" t="str">
        <f>IF(ISERROR(VLOOKUP(C87,#REF!,8,FALSE)),"",VLOOKUP(C87,#REF!,8,FALSE))</f>
        <v/>
      </c>
      <c r="I87" s="5"/>
      <c r="J87" s="9"/>
      <c r="K87" s="5"/>
      <c r="L87" s="5"/>
    </row>
    <row r="88" spans="1:12" ht="29.15" customHeight="1" x14ac:dyDescent="0.65">
      <c r="B88" s="12"/>
      <c r="C88" s="8"/>
      <c r="D88" s="11" t="str">
        <f>IF(ISERROR(VLOOKUP(C88,#REF!,2,FALSE)),"",VLOOKUP(C88,#REF!,2,FALSE))</f>
        <v/>
      </c>
      <c r="E88" s="11" t="str">
        <f>IF(ISERROR(VLOOKUP(C88,#REF!,3,FALSE)),"",VLOOKUP(C88,#REF!,3,FALSE))</f>
        <v/>
      </c>
      <c r="F88" s="11" t="str">
        <f>IF(ISERROR(VLOOKUP(C88,#REF!,6,FALSE)),"",VLOOKUP(C88,#REF!,6,FALSE))</f>
        <v/>
      </c>
      <c r="G88" s="11" t="str">
        <f>IF(ISERROR(VLOOKUP(C88,#REF!,4,FALSE)),"",VLOOKUP(C88,#REF!,4,FALSE))</f>
        <v/>
      </c>
      <c r="H88" s="11" t="str">
        <f>IF(ISERROR(VLOOKUP(C88,#REF!,8,FALSE)),"",VLOOKUP(C88,#REF!,8,FALSE))</f>
        <v/>
      </c>
      <c r="I88" s="5"/>
      <c r="J88" s="9"/>
      <c r="K88" s="5"/>
      <c r="L88" s="5"/>
    </row>
    <row r="89" spans="1:12" ht="29.15" customHeight="1" x14ac:dyDescent="0.65">
      <c r="B89" s="12"/>
      <c r="C89" s="8"/>
      <c r="D89" s="11" t="str">
        <f>IF(ISERROR(VLOOKUP(C89,#REF!,2,FALSE)),"",VLOOKUP(C89,#REF!,2,FALSE))</f>
        <v/>
      </c>
      <c r="E89" s="11" t="str">
        <f>IF(ISERROR(VLOOKUP(C89,#REF!,3,FALSE)),"",VLOOKUP(C89,#REF!,3,FALSE))</f>
        <v/>
      </c>
      <c r="F89" s="11" t="str">
        <f>IF(ISERROR(VLOOKUP(C89,#REF!,6,FALSE)),"",VLOOKUP(C89,#REF!,6,FALSE))</f>
        <v/>
      </c>
      <c r="G89" s="11" t="str">
        <f>IF(ISERROR(VLOOKUP(C89,#REF!,4,FALSE)),"",VLOOKUP(C89,#REF!,4,FALSE))</f>
        <v/>
      </c>
      <c r="H89" s="11" t="str">
        <f>IF(ISERROR(VLOOKUP(C89,#REF!,8,FALSE)),"",VLOOKUP(C89,#REF!,8,FALSE))</f>
        <v/>
      </c>
      <c r="I89" s="5"/>
      <c r="J89" s="9"/>
      <c r="K89" s="5"/>
      <c r="L89" s="5"/>
    </row>
  </sheetData>
  <sortState ref="A8:M16">
    <sortCondition ref="K8:K16"/>
    <sortCondition ref="J8:J16"/>
  </sortState>
  <mergeCells count="31">
    <mergeCell ref="A1:B5"/>
    <mergeCell ref="C1:D2"/>
    <mergeCell ref="E1:G1"/>
    <mergeCell ref="H1:J1"/>
    <mergeCell ref="K1:L1"/>
    <mergeCell ref="E2:G2"/>
    <mergeCell ref="H2:J2"/>
    <mergeCell ref="K2:L2"/>
    <mergeCell ref="C3:D3"/>
    <mergeCell ref="F3:F5"/>
    <mergeCell ref="H6:H7"/>
    <mergeCell ref="I6:I7"/>
    <mergeCell ref="J6:J7"/>
    <mergeCell ref="K6:K7"/>
    <mergeCell ref="L6:L7"/>
    <mergeCell ref="M1:M5"/>
    <mergeCell ref="M6:M7"/>
    <mergeCell ref="A6:A7"/>
    <mergeCell ref="B6:B7"/>
    <mergeCell ref="C6:C7"/>
    <mergeCell ref="D6:E7"/>
    <mergeCell ref="F6:F7"/>
    <mergeCell ref="G6:G7"/>
    <mergeCell ref="H3:I3"/>
    <mergeCell ref="J3:J5"/>
    <mergeCell ref="K3:L3"/>
    <mergeCell ref="C4:D5"/>
    <mergeCell ref="E4:E5"/>
    <mergeCell ref="G4:G5"/>
    <mergeCell ref="H4:I5"/>
    <mergeCell ref="K4:L5"/>
  </mergeCells>
  <conditionalFormatting sqref="J8:J89">
    <cfRule type="duplicateValues" dxfId="20" priority="3" stopIfTrue="1"/>
  </conditionalFormatting>
  <conditionalFormatting sqref="G6:G1048576">
    <cfRule type="containsText" dxfId="19" priority="2" operator="containsText" text="bovolone">
      <formula>NOT(ISERROR(SEARCH("bovolone",G6)))</formula>
    </cfRule>
  </conditionalFormatting>
  <conditionalFormatting sqref="G1:G5">
    <cfRule type="containsText" dxfId="18" priority="1" operator="containsText" text="bovolone">
      <formula>NOT(ISERROR(SEARCH("bovolone",G1)))</formula>
    </cfRule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9"/>
  <sheetViews>
    <sheetView topLeftCell="A7" zoomScale="84" zoomScaleNormal="84" workbookViewId="0">
      <selection activeCell="C16" sqref="C16:C18"/>
    </sheetView>
  </sheetViews>
  <sheetFormatPr defaultColWidth="9.109375" defaultRowHeight="15.05" x14ac:dyDescent="0.3"/>
  <cols>
    <col min="1" max="2" width="9.109375" style="182"/>
    <col min="3" max="3" width="11.5546875" style="182" customWidth="1"/>
    <col min="4" max="4" width="18.5546875" style="240" customWidth="1"/>
    <col min="5" max="5" width="26.109375" style="240" customWidth="1"/>
    <col min="6" max="6" width="11.33203125" style="240" customWidth="1"/>
    <col min="7" max="7" width="26.5546875" style="240" customWidth="1"/>
    <col min="8" max="8" width="11.109375" style="240" customWidth="1"/>
    <col min="9" max="9" width="12.6640625" style="182" customWidth="1"/>
    <col min="10" max="10" width="14.5546875" style="182" customWidth="1"/>
    <col min="11" max="11" width="22.44140625" style="182" customWidth="1"/>
    <col min="12" max="12" width="12.5546875" style="182" customWidth="1"/>
    <col min="13" max="13" width="13.44140625" style="182" customWidth="1"/>
    <col min="14" max="16384" width="9.109375" style="182"/>
  </cols>
  <sheetData>
    <row r="1" spans="1:14" ht="29.3" customHeight="1" x14ac:dyDescent="0.3">
      <c r="A1" s="618"/>
      <c r="B1" s="619"/>
      <c r="C1" s="624"/>
      <c r="D1" s="625"/>
      <c r="E1" s="628" t="s">
        <v>5</v>
      </c>
      <c r="F1" s="629"/>
      <c r="G1" s="629"/>
      <c r="H1" s="647" t="s">
        <v>0</v>
      </c>
      <c r="I1" s="629"/>
      <c r="J1" s="629"/>
      <c r="K1" s="648" t="s">
        <v>15</v>
      </c>
      <c r="L1" s="629"/>
      <c r="M1" s="636">
        <f>COUNTA(C8:C100)</f>
        <v>1</v>
      </c>
    </row>
    <row r="2" spans="1:14" ht="40.6" customHeight="1" x14ac:dyDescent="0.3">
      <c r="A2" s="620"/>
      <c r="B2" s="621"/>
      <c r="C2" s="626"/>
      <c r="D2" s="627"/>
      <c r="E2" s="639" t="s">
        <v>484</v>
      </c>
      <c r="F2" s="640"/>
      <c r="G2" s="641"/>
      <c r="H2" s="642" t="s">
        <v>485</v>
      </c>
      <c r="I2" s="643"/>
      <c r="J2" s="643"/>
      <c r="K2" s="644" t="s">
        <v>12</v>
      </c>
      <c r="L2" s="644"/>
      <c r="M2" s="637"/>
    </row>
    <row r="3" spans="1:14" ht="19.5" customHeight="1" x14ac:dyDescent="0.3">
      <c r="A3" s="620"/>
      <c r="B3" s="621"/>
      <c r="C3" s="645" t="s">
        <v>6</v>
      </c>
      <c r="D3" s="646"/>
      <c r="E3" s="183" t="s">
        <v>4</v>
      </c>
      <c r="F3" s="649"/>
      <c r="G3" s="184" t="s">
        <v>2</v>
      </c>
      <c r="H3" s="652" t="s">
        <v>3</v>
      </c>
      <c r="I3" s="653"/>
      <c r="J3" s="654"/>
      <c r="K3" s="648" t="s">
        <v>1</v>
      </c>
      <c r="L3" s="629"/>
      <c r="M3" s="637"/>
    </row>
    <row r="4" spans="1:14" ht="15.05" customHeight="1" x14ac:dyDescent="0.3">
      <c r="A4" s="620"/>
      <c r="B4" s="621"/>
      <c r="C4" s="630" t="s">
        <v>541</v>
      </c>
      <c r="D4" s="631"/>
      <c r="E4" s="634" t="s">
        <v>542</v>
      </c>
      <c r="F4" s="650"/>
      <c r="G4" s="657">
        <v>8.4</v>
      </c>
      <c r="H4" s="658"/>
      <c r="I4" s="658"/>
      <c r="J4" s="655"/>
      <c r="K4" s="659">
        <v>43275</v>
      </c>
      <c r="L4" s="659"/>
      <c r="M4" s="637"/>
    </row>
    <row r="5" spans="1:14" ht="17.2" customHeight="1" x14ac:dyDescent="0.3">
      <c r="A5" s="622"/>
      <c r="B5" s="623"/>
      <c r="C5" s="632"/>
      <c r="D5" s="633"/>
      <c r="E5" s="635"/>
      <c r="F5" s="651"/>
      <c r="G5" s="657"/>
      <c r="H5" s="658"/>
      <c r="I5" s="658"/>
      <c r="J5" s="656"/>
      <c r="K5" s="659"/>
      <c r="L5" s="659"/>
      <c r="M5" s="638"/>
    </row>
    <row r="6" spans="1:14" ht="21.8" customHeight="1" x14ac:dyDescent="0.3">
      <c r="A6" s="560" t="s">
        <v>14</v>
      </c>
      <c r="B6" s="560" t="s">
        <v>13</v>
      </c>
      <c r="C6" s="552" t="s">
        <v>7</v>
      </c>
      <c r="D6" s="552" t="s">
        <v>16</v>
      </c>
      <c r="E6" s="552"/>
      <c r="F6" s="552" t="s">
        <v>8</v>
      </c>
      <c r="G6" s="552" t="s">
        <v>17</v>
      </c>
      <c r="H6" s="554" t="s">
        <v>6</v>
      </c>
      <c r="I6" s="554" t="s">
        <v>9</v>
      </c>
      <c r="J6" s="556" t="s">
        <v>543</v>
      </c>
      <c r="K6" s="552" t="s">
        <v>10</v>
      </c>
      <c r="L6" s="552" t="s">
        <v>11</v>
      </c>
      <c r="M6" s="552" t="s">
        <v>496</v>
      </c>
    </row>
    <row r="7" spans="1:14" ht="18" customHeight="1" thickBot="1" x14ac:dyDescent="0.35">
      <c r="A7" s="561"/>
      <c r="B7" s="561"/>
      <c r="C7" s="553"/>
      <c r="D7" s="553"/>
      <c r="E7" s="553"/>
      <c r="F7" s="553"/>
      <c r="G7" s="553"/>
      <c r="H7" s="555"/>
      <c r="I7" s="608"/>
      <c r="J7" s="557"/>
      <c r="K7" s="566"/>
      <c r="L7" s="553"/>
      <c r="M7" s="566"/>
    </row>
    <row r="8" spans="1:14" ht="29.15" customHeight="1" x14ac:dyDescent="0.3">
      <c r="A8" s="609">
        <v>1</v>
      </c>
      <c r="B8" s="185">
        <v>4</v>
      </c>
      <c r="C8" s="186"/>
      <c r="D8" s="187" t="s">
        <v>329</v>
      </c>
      <c r="E8" s="187" t="s">
        <v>248</v>
      </c>
      <c r="F8" s="93">
        <v>1977</v>
      </c>
      <c r="G8" s="94" t="s">
        <v>478</v>
      </c>
      <c r="H8" s="188" t="s">
        <v>24</v>
      </c>
      <c r="I8" s="92"/>
      <c r="J8" s="189">
        <v>33</v>
      </c>
      <c r="K8" s="190" t="s">
        <v>544</v>
      </c>
      <c r="L8" s="191">
        <v>1</v>
      </c>
      <c r="M8" s="192">
        <v>20</v>
      </c>
      <c r="N8" s="193" t="s">
        <v>530</v>
      </c>
    </row>
    <row r="9" spans="1:14" ht="29.15" customHeight="1" x14ac:dyDescent="0.3">
      <c r="A9" s="610"/>
      <c r="B9" s="194">
        <v>6</v>
      </c>
      <c r="C9" s="195"/>
      <c r="D9" s="196" t="s">
        <v>471</v>
      </c>
      <c r="E9" s="196" t="s">
        <v>64</v>
      </c>
      <c r="F9" s="47">
        <v>1975</v>
      </c>
      <c r="G9" s="48" t="s">
        <v>479</v>
      </c>
      <c r="H9" s="197" t="s">
        <v>24</v>
      </c>
      <c r="I9" s="57"/>
      <c r="J9" s="198">
        <v>169</v>
      </c>
      <c r="K9" s="199" t="s">
        <v>545</v>
      </c>
      <c r="L9" s="200">
        <v>2</v>
      </c>
      <c r="M9" s="201">
        <v>17</v>
      </c>
    </row>
    <row r="10" spans="1:14" ht="29.15" customHeight="1" x14ac:dyDescent="0.3">
      <c r="A10" s="610"/>
      <c r="B10" s="194">
        <v>7</v>
      </c>
      <c r="C10" s="202"/>
      <c r="D10" s="196" t="s">
        <v>163</v>
      </c>
      <c r="E10" s="196" t="s">
        <v>151</v>
      </c>
      <c r="F10" s="47">
        <v>1975</v>
      </c>
      <c r="G10" s="48" t="s">
        <v>37</v>
      </c>
      <c r="H10" s="197" t="s">
        <v>24</v>
      </c>
      <c r="I10" s="57"/>
      <c r="J10" s="198">
        <v>36</v>
      </c>
      <c r="K10" s="199" t="s">
        <v>546</v>
      </c>
      <c r="L10" s="200">
        <v>3</v>
      </c>
      <c r="M10" s="201">
        <v>14</v>
      </c>
    </row>
    <row r="11" spans="1:14" ht="29.15" customHeight="1" x14ac:dyDescent="0.3">
      <c r="A11" s="610"/>
      <c r="B11" s="194">
        <v>5</v>
      </c>
      <c r="C11" s="202"/>
      <c r="D11" s="196" t="s">
        <v>340</v>
      </c>
      <c r="E11" s="196" t="s">
        <v>341</v>
      </c>
      <c r="F11" s="47">
        <v>1978</v>
      </c>
      <c r="G11" s="48" t="s">
        <v>478</v>
      </c>
      <c r="H11" s="197" t="s">
        <v>24</v>
      </c>
      <c r="I11" s="57"/>
      <c r="J11" s="198">
        <v>126</v>
      </c>
      <c r="K11" s="199" t="s">
        <v>547</v>
      </c>
      <c r="L11" s="200">
        <v>4</v>
      </c>
      <c r="M11" s="201">
        <v>11</v>
      </c>
    </row>
    <row r="12" spans="1:14" ht="29.15" customHeight="1" x14ac:dyDescent="0.3">
      <c r="A12" s="610"/>
      <c r="B12" s="194">
        <v>1</v>
      </c>
      <c r="C12" s="195"/>
      <c r="D12" s="196" t="s">
        <v>220</v>
      </c>
      <c r="E12" s="196" t="s">
        <v>157</v>
      </c>
      <c r="F12" s="47">
        <v>1974</v>
      </c>
      <c r="G12" s="48" t="s">
        <v>38</v>
      </c>
      <c r="H12" s="197" t="s">
        <v>24</v>
      </c>
      <c r="I12" s="57"/>
      <c r="J12" s="198">
        <v>340</v>
      </c>
      <c r="K12" s="199" t="s">
        <v>548</v>
      </c>
      <c r="L12" s="200">
        <v>5</v>
      </c>
      <c r="M12" s="201">
        <v>8</v>
      </c>
    </row>
    <row r="13" spans="1:14" ht="29.15" customHeight="1" x14ac:dyDescent="0.3">
      <c r="A13" s="610"/>
      <c r="B13" s="194">
        <v>2</v>
      </c>
      <c r="C13" s="202"/>
      <c r="D13" s="196" t="s">
        <v>46</v>
      </c>
      <c r="E13" s="196" t="s">
        <v>36</v>
      </c>
      <c r="F13" s="47">
        <v>1976</v>
      </c>
      <c r="G13" s="48" t="s">
        <v>478</v>
      </c>
      <c r="H13" s="197" t="s">
        <v>24</v>
      </c>
      <c r="I13" s="57"/>
      <c r="J13" s="198">
        <v>264</v>
      </c>
      <c r="K13" s="199" t="s">
        <v>549</v>
      </c>
      <c r="L13" s="200">
        <v>6</v>
      </c>
      <c r="M13" s="201">
        <v>5</v>
      </c>
    </row>
    <row r="14" spans="1:14" ht="29.15" customHeight="1" x14ac:dyDescent="0.3">
      <c r="A14" s="610"/>
      <c r="B14" s="194">
        <v>3</v>
      </c>
      <c r="C14" s="202"/>
      <c r="D14" s="196" t="s">
        <v>509</v>
      </c>
      <c r="E14" s="196" t="s">
        <v>509</v>
      </c>
      <c r="F14" s="47" t="s">
        <v>509</v>
      </c>
      <c r="G14" s="48" t="s">
        <v>509</v>
      </c>
      <c r="H14" s="197" t="s">
        <v>509</v>
      </c>
      <c r="I14" s="57"/>
      <c r="J14" s="198"/>
      <c r="K14" s="199"/>
      <c r="L14" s="200"/>
      <c r="M14" s="201"/>
    </row>
    <row r="15" spans="1:14" ht="29.15" customHeight="1" x14ac:dyDescent="0.3">
      <c r="A15" s="610"/>
      <c r="B15" s="194">
        <v>8</v>
      </c>
      <c r="C15" s="612" t="s">
        <v>26</v>
      </c>
      <c r="D15" s="613"/>
      <c r="E15" s="613"/>
      <c r="F15" s="613"/>
      <c r="G15" s="613"/>
      <c r="H15" s="613"/>
      <c r="I15" s="613"/>
      <c r="J15" s="613"/>
      <c r="K15" s="613"/>
      <c r="L15" s="613"/>
      <c r="M15" s="614"/>
    </row>
    <row r="16" spans="1:14" ht="29.15" customHeight="1" x14ac:dyDescent="0.3">
      <c r="A16" s="610"/>
      <c r="B16" s="194">
        <v>12</v>
      </c>
      <c r="C16" s="178"/>
      <c r="D16" s="196" t="s">
        <v>361</v>
      </c>
      <c r="E16" s="196" t="s">
        <v>56</v>
      </c>
      <c r="F16" s="47">
        <v>1961</v>
      </c>
      <c r="G16" s="48" t="s">
        <v>478</v>
      </c>
      <c r="H16" s="197" t="s">
        <v>26</v>
      </c>
      <c r="I16" s="57"/>
      <c r="J16" s="198">
        <v>939</v>
      </c>
      <c r="K16" s="199" t="s">
        <v>550</v>
      </c>
      <c r="L16" s="57">
        <v>1</v>
      </c>
      <c r="M16" s="203">
        <v>20</v>
      </c>
    </row>
    <row r="17" spans="1:13" ht="29.15" customHeight="1" x14ac:dyDescent="0.3">
      <c r="A17" s="610"/>
      <c r="B17" s="194">
        <v>11</v>
      </c>
      <c r="C17" s="178"/>
      <c r="D17" s="196" t="s">
        <v>193</v>
      </c>
      <c r="E17" s="196" t="s">
        <v>68</v>
      </c>
      <c r="F17" s="47">
        <v>1962</v>
      </c>
      <c r="G17" s="48" t="s">
        <v>32</v>
      </c>
      <c r="H17" s="197" t="s">
        <v>26</v>
      </c>
      <c r="I17" s="57"/>
      <c r="J17" s="198">
        <v>506</v>
      </c>
      <c r="K17" s="199" t="s">
        <v>551</v>
      </c>
      <c r="L17" s="200">
        <v>2</v>
      </c>
      <c r="M17" s="201">
        <v>17</v>
      </c>
    </row>
    <row r="18" spans="1:13" ht="29.15" customHeight="1" x14ac:dyDescent="0.3">
      <c r="A18" s="610"/>
      <c r="B18" s="194">
        <v>9</v>
      </c>
      <c r="C18" s="202"/>
      <c r="D18" s="196" t="s">
        <v>140</v>
      </c>
      <c r="E18" s="196" t="s">
        <v>95</v>
      </c>
      <c r="F18" s="47">
        <v>1960</v>
      </c>
      <c r="G18" s="48" t="s">
        <v>34</v>
      </c>
      <c r="H18" s="197" t="s">
        <v>26</v>
      </c>
      <c r="I18" s="57"/>
      <c r="J18" s="198">
        <v>21</v>
      </c>
      <c r="K18" s="199" t="s">
        <v>552</v>
      </c>
      <c r="L18" s="200">
        <v>3</v>
      </c>
      <c r="M18" s="201">
        <v>14</v>
      </c>
    </row>
    <row r="19" spans="1:13" ht="29.15" customHeight="1" x14ac:dyDescent="0.3">
      <c r="A19" s="610"/>
      <c r="B19" s="194">
        <v>10</v>
      </c>
      <c r="C19" s="195"/>
      <c r="D19" s="196" t="s">
        <v>509</v>
      </c>
      <c r="E19" s="196" t="s">
        <v>509</v>
      </c>
      <c r="F19" s="47" t="s">
        <v>509</v>
      </c>
      <c r="G19" s="48" t="s">
        <v>509</v>
      </c>
      <c r="H19" s="197" t="s">
        <v>509</v>
      </c>
      <c r="I19" s="57"/>
      <c r="J19" s="198"/>
      <c r="K19" s="204"/>
      <c r="L19" s="200"/>
      <c r="M19" s="201"/>
    </row>
    <row r="20" spans="1:13" ht="29.15" customHeight="1" x14ac:dyDescent="0.3">
      <c r="A20" s="610"/>
      <c r="B20" s="194">
        <v>13</v>
      </c>
      <c r="C20" s="177"/>
      <c r="D20" s="196" t="s">
        <v>509</v>
      </c>
      <c r="E20" s="196" t="s">
        <v>509</v>
      </c>
      <c r="F20" s="47" t="s">
        <v>509</v>
      </c>
      <c r="G20" s="48" t="s">
        <v>509</v>
      </c>
      <c r="H20" s="197" t="s">
        <v>509</v>
      </c>
      <c r="I20" s="57"/>
      <c r="J20" s="198"/>
      <c r="K20" s="199"/>
      <c r="L20" s="205"/>
      <c r="M20" s="206"/>
    </row>
    <row r="21" spans="1:13" ht="29.15" customHeight="1" x14ac:dyDescent="0.3">
      <c r="A21" s="610"/>
      <c r="B21" s="194">
        <v>14</v>
      </c>
      <c r="C21" s="207"/>
      <c r="D21" s="208" t="s">
        <v>509</v>
      </c>
      <c r="E21" s="208" t="s">
        <v>509</v>
      </c>
      <c r="F21" s="47" t="s">
        <v>509</v>
      </c>
      <c r="G21" s="48" t="s">
        <v>509</v>
      </c>
      <c r="H21" s="197" t="s">
        <v>509</v>
      </c>
      <c r="I21" s="57"/>
      <c r="J21" s="198"/>
      <c r="K21" s="199"/>
      <c r="L21" s="205"/>
      <c r="M21" s="206"/>
    </row>
    <row r="22" spans="1:13" ht="29.15" customHeight="1" x14ac:dyDescent="0.3">
      <c r="A22" s="610"/>
      <c r="B22" s="194">
        <v>15</v>
      </c>
      <c r="C22" s="209"/>
      <c r="D22" s="208" t="s">
        <v>509</v>
      </c>
      <c r="E22" s="208" t="s">
        <v>509</v>
      </c>
      <c r="F22" s="47" t="s">
        <v>509</v>
      </c>
      <c r="G22" s="48" t="s">
        <v>509</v>
      </c>
      <c r="H22" s="197" t="s">
        <v>509</v>
      </c>
      <c r="I22" s="57"/>
      <c r="J22" s="198"/>
      <c r="K22" s="199"/>
      <c r="L22" s="205"/>
      <c r="M22" s="206"/>
    </row>
    <row r="23" spans="1:13" ht="29.15" customHeight="1" thickBot="1" x14ac:dyDescent="0.35">
      <c r="A23" s="611"/>
      <c r="B23" s="210">
        <v>16</v>
      </c>
      <c r="C23" s="211"/>
      <c r="D23" s="212" t="s">
        <v>509</v>
      </c>
      <c r="E23" s="212" t="s">
        <v>509</v>
      </c>
      <c r="F23" s="99" t="s">
        <v>509</v>
      </c>
      <c r="G23" s="100" t="s">
        <v>509</v>
      </c>
      <c r="H23" s="213" t="s">
        <v>509</v>
      </c>
      <c r="I23" s="98"/>
      <c r="J23" s="214"/>
      <c r="K23" s="215"/>
      <c r="L23" s="216"/>
      <c r="M23" s="217"/>
    </row>
    <row r="24" spans="1:13" ht="29.15" customHeight="1" x14ac:dyDescent="0.3">
      <c r="A24" s="615">
        <v>2</v>
      </c>
      <c r="B24" s="218">
        <v>17</v>
      </c>
      <c r="C24" s="219"/>
      <c r="D24" s="220" t="str">
        <f>IF(ISERROR(VLOOKUP(C24,[1]!tesserati[#Data],2,FALSE)),"",VLOOKUP(C24,[1]!tesserati[#Data],2,FALSE))</f>
        <v/>
      </c>
      <c r="E24" s="220" t="str">
        <f>IF(ISERROR(VLOOKUP(C24,[1]!tesserati[#Data],3,FALSE)),"",VLOOKUP(C24,[1]!tesserati[#Data],3,FALSE))</f>
        <v/>
      </c>
      <c r="F24" s="137" t="str">
        <f>IF(ISERROR(VLOOKUP(C24,[1]!tesserati[#Data],6,FALSE)),"",VLOOKUP(C24,[1]!tesserati[#Data],6,FALSE))</f>
        <v/>
      </c>
      <c r="G24" s="140" t="str">
        <f>IF(ISERROR(VLOOKUP(C24,[1]!tesserati[#Data],4,FALSE)),"",VLOOKUP(C24,[1]!tesserati[#Data],4,FALSE))</f>
        <v/>
      </c>
      <c r="H24" s="221" t="str">
        <f>IF(ISERROR(VLOOKUP(C24,[1]!tesserati[#Data],8,FALSE)),"",VLOOKUP(C24,[1]!tesserati[#Data],8,FALSE))</f>
        <v/>
      </c>
      <c r="I24" s="135"/>
      <c r="J24" s="222"/>
      <c r="K24" s="223"/>
      <c r="L24" s="224"/>
      <c r="M24" s="225"/>
    </row>
    <row r="25" spans="1:13" ht="29.15" customHeight="1" x14ac:dyDescent="0.3">
      <c r="A25" s="616"/>
      <c r="B25" s="226">
        <v>18</v>
      </c>
      <c r="C25" s="177"/>
      <c r="D25" s="227" t="str">
        <f>IF(ISERROR(VLOOKUP(C25,[1]!tesserati[#Data],2,FALSE)),"",VLOOKUP(C25,[1]!tesserati[#Data],2,FALSE))</f>
        <v/>
      </c>
      <c r="E25" s="227" t="str">
        <f>IF(ISERROR(VLOOKUP(C25,[1]!tesserati[#Data],3,FALSE)),"",VLOOKUP(C25,[1]!tesserati[#Data],3,FALSE))</f>
        <v/>
      </c>
      <c r="F25" s="228" t="str">
        <f>IF(ISERROR(VLOOKUP(C25,[1]!tesserati[#Data],6,FALSE)),"",VLOOKUP(C25,[1]!tesserati[#Data],6,FALSE))</f>
        <v/>
      </c>
      <c r="G25" s="229" t="str">
        <f>IF(ISERROR(VLOOKUP(C25,[1]!tesserati[#Data],4,FALSE)),"",VLOOKUP(C25,[1]!tesserati[#Data],4,FALSE))</f>
        <v/>
      </c>
      <c r="H25" s="230" t="str">
        <f>IF(ISERROR(VLOOKUP(C25,[1]!tesserati[#Data],8,FALSE)),"",VLOOKUP(C25,[1]!tesserati[#Data],8,FALSE))</f>
        <v/>
      </c>
      <c r="I25" s="231"/>
      <c r="J25" s="198"/>
      <c r="K25" s="232"/>
      <c r="L25" s="233"/>
      <c r="M25" s="234"/>
    </row>
    <row r="26" spans="1:13" ht="29.15" customHeight="1" x14ac:dyDescent="0.3">
      <c r="A26" s="616"/>
      <c r="B26" s="194">
        <v>19</v>
      </c>
      <c r="C26" s="209"/>
      <c r="D26" s="208" t="str">
        <f>IF(ISERROR(VLOOKUP(C26,[1]!tesserati[#Data],2,FALSE)),"",VLOOKUP(C26,[1]!tesserati[#Data],2,FALSE))</f>
        <v/>
      </c>
      <c r="E26" s="208" t="str">
        <f>IF(ISERROR(VLOOKUP(C26,[1]!tesserati[#Data],3,FALSE)),"",VLOOKUP(C26,[1]!tesserati[#Data],3,FALSE))</f>
        <v/>
      </c>
      <c r="F26" s="47" t="str">
        <f>IF(ISERROR(VLOOKUP(C26,[1]!tesserati[#Data],6,FALSE)),"",VLOOKUP(C26,[1]!tesserati[#Data],6,FALSE))</f>
        <v/>
      </c>
      <c r="G26" s="48" t="str">
        <f>IF(ISERROR(VLOOKUP(C26,[1]!tesserati[#Data],4,FALSE)),"",VLOOKUP(C26,[1]!tesserati[#Data],4,FALSE))</f>
        <v/>
      </c>
      <c r="H26" s="197" t="str">
        <f>IF(ISERROR(VLOOKUP(C26,[1]!tesserati[#Data],8,FALSE)),"",VLOOKUP(C26,[1]!tesserati[#Data],8,FALSE))</f>
        <v/>
      </c>
      <c r="I26" s="57"/>
      <c r="J26" s="198"/>
      <c r="K26" s="199"/>
      <c r="L26" s="205"/>
      <c r="M26" s="234"/>
    </row>
    <row r="27" spans="1:13" ht="29.15" customHeight="1" x14ac:dyDescent="0.3">
      <c r="A27" s="616"/>
      <c r="B27" s="194">
        <v>20</v>
      </c>
      <c r="C27" s="209"/>
      <c r="D27" s="208" t="str">
        <f>IF(ISERROR(VLOOKUP(C27,[1]!tesserati[#Data],2,FALSE)),"",VLOOKUP(C27,[1]!tesserati[#Data],2,FALSE))</f>
        <v/>
      </c>
      <c r="E27" s="208" t="str">
        <f>IF(ISERROR(VLOOKUP(C27,[1]!tesserati[#Data],3,FALSE)),"",VLOOKUP(C27,[1]!tesserati[#Data],3,FALSE))</f>
        <v/>
      </c>
      <c r="F27" s="47" t="str">
        <f>IF(ISERROR(VLOOKUP(C27,[1]!tesserati[#Data],6,FALSE)),"",VLOOKUP(C27,[1]!tesserati[#Data],6,FALSE))</f>
        <v/>
      </c>
      <c r="G27" s="48" t="str">
        <f>IF(ISERROR(VLOOKUP(C27,[1]!tesserati[#Data],4,FALSE)),"",VLOOKUP(C27,[1]!tesserati[#Data],4,FALSE))</f>
        <v/>
      </c>
      <c r="H27" s="197" t="str">
        <f>IF(ISERROR(VLOOKUP(C27,[1]!tesserati[#Data],8,FALSE)),"",VLOOKUP(C27,[1]!tesserati[#Data],8,FALSE))</f>
        <v/>
      </c>
      <c r="I27" s="57"/>
      <c r="J27" s="198"/>
      <c r="K27" s="199"/>
      <c r="L27" s="205"/>
      <c r="M27" s="234"/>
    </row>
    <row r="28" spans="1:13" ht="29.15" customHeight="1" x14ac:dyDescent="0.3">
      <c r="A28" s="616"/>
      <c r="B28" s="194">
        <v>21</v>
      </c>
      <c r="C28" s="209"/>
      <c r="D28" s="208" t="str">
        <f>IF(ISERROR(VLOOKUP(C28,[1]!tesserati[#Data],2,FALSE)),"",VLOOKUP(C28,[1]!tesserati[#Data],2,FALSE))</f>
        <v/>
      </c>
      <c r="E28" s="208" t="str">
        <f>IF(ISERROR(VLOOKUP(C28,[1]!tesserati[#Data],3,FALSE)),"",VLOOKUP(C28,[1]!tesserati[#Data],3,FALSE))</f>
        <v/>
      </c>
      <c r="F28" s="47" t="str">
        <f>IF(ISERROR(VLOOKUP(C28,[1]!tesserati[#Data],6,FALSE)),"",VLOOKUP(C28,[1]!tesserati[#Data],6,FALSE))</f>
        <v/>
      </c>
      <c r="G28" s="48" t="str">
        <f>IF(ISERROR(VLOOKUP(C28,[1]!tesserati[#Data],4,FALSE)),"",VLOOKUP(C28,[1]!tesserati[#Data],4,FALSE))</f>
        <v/>
      </c>
      <c r="H28" s="197" t="str">
        <f>IF(ISERROR(VLOOKUP(C28,[1]!tesserati[#Data],8,FALSE)),"",VLOOKUP(C28,[1]!tesserati[#Data],8,FALSE))</f>
        <v/>
      </c>
      <c r="I28" s="57"/>
      <c r="J28" s="198"/>
      <c r="K28" s="199"/>
      <c r="L28" s="205"/>
      <c r="M28" s="234"/>
    </row>
    <row r="29" spans="1:13" ht="29.15" customHeight="1" x14ac:dyDescent="0.3">
      <c r="A29" s="616"/>
      <c r="B29" s="194">
        <v>22</v>
      </c>
      <c r="C29" s="209"/>
      <c r="D29" s="208" t="str">
        <f>IF(ISERROR(VLOOKUP(C29,[1]!tesserati[#Data],2,FALSE)),"",VLOOKUP(C29,[1]!tesserati[#Data],2,FALSE))</f>
        <v/>
      </c>
      <c r="E29" s="208" t="str">
        <f>IF(ISERROR(VLOOKUP(C29,[1]!tesserati[#Data],3,FALSE)),"",VLOOKUP(C29,[1]!tesserati[#Data],3,FALSE))</f>
        <v/>
      </c>
      <c r="F29" s="47" t="str">
        <f>IF(ISERROR(VLOOKUP(C29,[1]!tesserati[#Data],6,FALSE)),"",VLOOKUP(C29,[1]!tesserati[#Data],6,FALSE))</f>
        <v/>
      </c>
      <c r="G29" s="48" t="str">
        <f>IF(ISERROR(VLOOKUP(C29,[1]!tesserati[#Data],4,FALSE)),"",VLOOKUP(C29,[1]!tesserati[#Data],4,FALSE))</f>
        <v/>
      </c>
      <c r="H29" s="197" t="str">
        <f>IF(ISERROR(VLOOKUP(C29,[1]!tesserati[#Data],8,FALSE)),"",VLOOKUP(C29,[1]!tesserati[#Data],8,FALSE))</f>
        <v/>
      </c>
      <c r="I29" s="57"/>
      <c r="J29" s="198"/>
      <c r="K29" s="199"/>
      <c r="L29" s="205"/>
      <c r="M29" s="234"/>
    </row>
    <row r="30" spans="1:13" ht="29.15" customHeight="1" x14ac:dyDescent="0.3">
      <c r="A30" s="616"/>
      <c r="B30" s="194">
        <v>23</v>
      </c>
      <c r="C30" s="209"/>
      <c r="D30" s="208" t="str">
        <f>IF(ISERROR(VLOOKUP(C30,[1]!tesserati[#Data],2,FALSE)),"",VLOOKUP(C30,[1]!tesserati[#Data],2,FALSE))</f>
        <v/>
      </c>
      <c r="E30" s="208" t="str">
        <f>IF(ISERROR(VLOOKUP(C30,[1]!tesserati[#Data],3,FALSE)),"",VLOOKUP(C30,[1]!tesserati[#Data],3,FALSE))</f>
        <v/>
      </c>
      <c r="F30" s="47" t="str">
        <f>IF(ISERROR(VLOOKUP(C30,[1]!tesserati[#Data],6,FALSE)),"",VLOOKUP(C30,[1]!tesserati[#Data],6,FALSE))</f>
        <v/>
      </c>
      <c r="G30" s="48" t="str">
        <f>IF(ISERROR(VLOOKUP(C30,[1]!tesserati[#Data],4,FALSE)),"",VLOOKUP(C30,[1]!tesserati[#Data],4,FALSE))</f>
        <v/>
      </c>
      <c r="H30" s="46" t="str">
        <f>IF(ISERROR(VLOOKUP(C30,[1]!tesserati[#Data],8,FALSE)),"",VLOOKUP(C30,[1]!tesserati[#Data],8,FALSE))</f>
        <v/>
      </c>
      <c r="I30" s="57"/>
      <c r="J30" s="198"/>
      <c r="K30" s="199"/>
      <c r="L30" s="205"/>
      <c r="M30" s="234"/>
    </row>
    <row r="31" spans="1:13" ht="29.15" customHeight="1" x14ac:dyDescent="0.3">
      <c r="A31" s="616"/>
      <c r="B31" s="194">
        <v>24</v>
      </c>
      <c r="C31" s="209"/>
      <c r="D31" s="208" t="str">
        <f>IF(ISERROR(VLOOKUP(C31,[1]!tesserati[#Data],2,FALSE)),"",VLOOKUP(C31,[1]!tesserati[#Data],2,FALSE))</f>
        <v/>
      </c>
      <c r="E31" s="208" t="str">
        <f>IF(ISERROR(VLOOKUP(C31,[1]!tesserati[#Data],3,FALSE)),"",VLOOKUP(C31,[1]!tesserati[#Data],3,FALSE))</f>
        <v/>
      </c>
      <c r="F31" s="47" t="str">
        <f>IF(ISERROR(VLOOKUP(C31,[1]!tesserati[#Data],6,FALSE)),"",VLOOKUP(C31,[1]!tesserati[#Data],6,FALSE))</f>
        <v/>
      </c>
      <c r="G31" s="48" t="str">
        <f>IF(ISERROR(VLOOKUP(C31,[1]!tesserati[#Data],4,FALSE)),"",VLOOKUP(C31,[1]!tesserati[#Data],4,FALSE))</f>
        <v/>
      </c>
      <c r="H31" s="46" t="str">
        <f>IF(ISERROR(VLOOKUP(C31,[1]!tesserati[#Data],8,FALSE)),"",VLOOKUP(C31,[1]!tesserati[#Data],8,FALSE))</f>
        <v/>
      </c>
      <c r="I31" s="57"/>
      <c r="J31" s="198"/>
      <c r="K31" s="199"/>
      <c r="L31" s="205"/>
      <c r="M31" s="234"/>
    </row>
    <row r="32" spans="1:13" ht="29.15" customHeight="1" x14ac:dyDescent="0.3">
      <c r="A32" s="616"/>
      <c r="B32" s="194">
        <v>25</v>
      </c>
      <c r="C32" s="209"/>
      <c r="D32" s="227" t="str">
        <f>IF(ISERROR(VLOOKUP(C32,[1]!tesserati[#Data],2,FALSE)),"",VLOOKUP(C32,[1]!tesserati[#Data],2,FALSE))</f>
        <v/>
      </c>
      <c r="E32" s="227" t="str">
        <f>IF(ISERROR(VLOOKUP(C32,[1]!tesserati[#Data],3,FALSE)),"",VLOOKUP(C32,[1]!tesserati[#Data],3,FALSE))</f>
        <v/>
      </c>
      <c r="F32" s="228" t="str">
        <f>IF(ISERROR(VLOOKUP(C32,[1]!tesserati[#Data],6,FALSE)),"",VLOOKUP(C32,[1]!tesserati[#Data],6,FALSE))</f>
        <v/>
      </c>
      <c r="G32" s="229" t="str">
        <f>IF(ISERROR(VLOOKUP(C32,[1]!tesserati[#Data],4,FALSE)),"",VLOOKUP(C32,[1]!tesserati[#Data],4,FALSE))</f>
        <v/>
      </c>
      <c r="H32" s="235" t="str">
        <f>IF(ISERROR(VLOOKUP(C32,[1]!tesserati[#Data],8,FALSE)),"",VLOOKUP(C32,[1]!tesserati[#Data],8,FALSE))</f>
        <v/>
      </c>
      <c r="I32" s="231"/>
      <c r="J32" s="198"/>
      <c r="K32" s="199"/>
      <c r="L32" s="205"/>
      <c r="M32" s="234"/>
    </row>
    <row r="33" spans="1:13" ht="29.15" customHeight="1" x14ac:dyDescent="0.3">
      <c r="A33" s="616"/>
      <c r="B33" s="194">
        <v>26</v>
      </c>
      <c r="C33" s="236"/>
      <c r="D33" s="208" t="str">
        <f>IF(ISERROR(VLOOKUP(C33,[1]!tesserati[#Data],2,FALSE)),"",VLOOKUP(C33,[1]!tesserati[#Data],2,FALSE))</f>
        <v/>
      </c>
      <c r="E33" s="208" t="str">
        <f>IF(ISERROR(VLOOKUP(C33,[1]!tesserati[#Data],3,FALSE)),"",VLOOKUP(C33,[1]!tesserati[#Data],3,FALSE))</f>
        <v/>
      </c>
      <c r="F33" s="47" t="str">
        <f>IF(ISERROR(VLOOKUP(C33,[1]!tesserati[#Data],6,FALSE)),"",VLOOKUP(C33,[1]!tesserati[#Data],6,FALSE))</f>
        <v/>
      </c>
      <c r="G33" s="48" t="str">
        <f>IF(ISERROR(VLOOKUP(C33,[1]!tesserati[#Data],4,FALSE)),"",VLOOKUP(C33,[1]!tesserati[#Data],4,FALSE))</f>
        <v/>
      </c>
      <c r="H33" s="46" t="str">
        <f>IF(ISERROR(VLOOKUP(C33,[1]!tesserati[#Data],8,FALSE)),"",VLOOKUP(C33,[1]!tesserati[#Data],8,FALSE))</f>
        <v/>
      </c>
      <c r="I33" s="57"/>
      <c r="J33" s="237"/>
      <c r="K33" s="199"/>
      <c r="L33" s="205"/>
      <c r="M33" s="234"/>
    </row>
    <row r="34" spans="1:13" ht="29.15" customHeight="1" x14ac:dyDescent="0.3">
      <c r="A34" s="616"/>
      <c r="B34" s="194">
        <v>27</v>
      </c>
      <c r="C34" s="236"/>
      <c r="D34" s="208" t="str">
        <f>IF(ISERROR(VLOOKUP(C34,[1]!tesserati[#Data],2,FALSE)),"",VLOOKUP(C34,[1]!tesserati[#Data],2,FALSE))</f>
        <v/>
      </c>
      <c r="E34" s="208" t="str">
        <f>IF(ISERROR(VLOOKUP(C34,[1]!tesserati[#Data],3,FALSE)),"",VLOOKUP(C34,[1]!tesserati[#Data],3,FALSE))</f>
        <v/>
      </c>
      <c r="F34" s="47" t="str">
        <f>IF(ISERROR(VLOOKUP(C34,[1]!tesserati[#Data],6,FALSE)),"",VLOOKUP(C34,[1]!tesserati[#Data],6,FALSE))</f>
        <v/>
      </c>
      <c r="G34" s="48" t="str">
        <f>IF(ISERROR(VLOOKUP(C34,[1]!tesserati[#Data],4,FALSE)),"",VLOOKUP(C34,[1]!tesserati[#Data],4,FALSE))</f>
        <v/>
      </c>
      <c r="H34" s="46" t="str">
        <f>IF(ISERROR(VLOOKUP(C34,[1]!tesserati[#Data],8,FALSE)),"",VLOOKUP(C34,[1]!tesserati[#Data],8,FALSE))</f>
        <v/>
      </c>
      <c r="I34" s="57"/>
      <c r="J34" s="237"/>
      <c r="K34" s="199"/>
      <c r="L34" s="205"/>
      <c r="M34" s="234"/>
    </row>
    <row r="35" spans="1:13" ht="29.15" customHeight="1" x14ac:dyDescent="0.3">
      <c r="A35" s="616"/>
      <c r="B35" s="194">
        <v>28</v>
      </c>
      <c r="C35" s="236"/>
      <c r="D35" s="208" t="str">
        <f>IF(ISERROR(VLOOKUP(C35,[1]!tesserati[#Data],2,FALSE)),"",VLOOKUP(C35,[1]!tesserati[#Data],2,FALSE))</f>
        <v/>
      </c>
      <c r="E35" s="208" t="str">
        <f>IF(ISERROR(VLOOKUP(C35,[1]!tesserati[#Data],3,FALSE)),"",VLOOKUP(C35,[1]!tesserati[#Data],3,FALSE))</f>
        <v/>
      </c>
      <c r="F35" s="47" t="str">
        <f>IF(ISERROR(VLOOKUP(C35,[1]!tesserati[#Data],6,FALSE)),"",VLOOKUP(C35,[1]!tesserati[#Data],6,FALSE))</f>
        <v/>
      </c>
      <c r="G35" s="48" t="str">
        <f>IF(ISERROR(VLOOKUP(C35,[1]!tesserati[#Data],4,FALSE)),"",VLOOKUP(C35,[1]!tesserati[#Data],4,FALSE))</f>
        <v/>
      </c>
      <c r="H35" s="46" t="str">
        <f>IF(ISERROR(VLOOKUP(C35,[1]!tesserati[#Data],8,FALSE)),"",VLOOKUP(C35,[1]!tesserati[#Data],8,FALSE))</f>
        <v/>
      </c>
      <c r="I35" s="57"/>
      <c r="J35" s="237"/>
      <c r="K35" s="199"/>
      <c r="L35" s="205"/>
      <c r="M35" s="234"/>
    </row>
    <row r="36" spans="1:13" ht="29.15" customHeight="1" x14ac:dyDescent="0.3">
      <c r="A36" s="616"/>
      <c r="B36" s="194">
        <v>29</v>
      </c>
      <c r="C36" s="236"/>
      <c r="D36" s="208" t="str">
        <f>IF(ISERROR(VLOOKUP(C36,[1]!tesserati[#Data],2,FALSE)),"",VLOOKUP(C36,[1]!tesserati[#Data],2,FALSE))</f>
        <v/>
      </c>
      <c r="E36" s="208" t="str">
        <f>IF(ISERROR(VLOOKUP(C36,[1]!tesserati[#Data],3,FALSE)),"",VLOOKUP(C36,[1]!tesserati[#Data],3,FALSE))</f>
        <v/>
      </c>
      <c r="F36" s="47" t="str">
        <f>IF(ISERROR(VLOOKUP(C36,[1]!tesserati[#Data],6,FALSE)),"",VLOOKUP(C36,[1]!tesserati[#Data],6,FALSE))</f>
        <v/>
      </c>
      <c r="G36" s="48" t="str">
        <f>IF(ISERROR(VLOOKUP(C36,[1]!tesserati[#Data],4,FALSE)),"",VLOOKUP(C36,[1]!tesserati[#Data],4,FALSE))</f>
        <v/>
      </c>
      <c r="H36" s="46" t="str">
        <f>IF(ISERROR(VLOOKUP(C36,[1]!tesserati[#Data],8,FALSE)),"",VLOOKUP(C36,[1]!tesserati[#Data],8,FALSE))</f>
        <v/>
      </c>
      <c r="I36" s="57"/>
      <c r="J36" s="237"/>
      <c r="K36" s="199"/>
      <c r="L36" s="205"/>
      <c r="M36" s="234"/>
    </row>
    <row r="37" spans="1:13" ht="29.15" customHeight="1" x14ac:dyDescent="0.3">
      <c r="A37" s="616"/>
      <c r="B37" s="194">
        <v>30</v>
      </c>
      <c r="C37" s="236"/>
      <c r="D37" s="208" t="str">
        <f>IF(ISERROR(VLOOKUP(C37,[1]!tesserati[#Data],2,FALSE)),"",VLOOKUP(C37,[1]!tesserati[#Data],2,FALSE))</f>
        <v/>
      </c>
      <c r="E37" s="208" t="str">
        <f>IF(ISERROR(VLOOKUP(C37,[1]!tesserati[#Data],3,FALSE)),"",VLOOKUP(C37,[1]!tesserati[#Data],3,FALSE))</f>
        <v/>
      </c>
      <c r="F37" s="47" t="str">
        <f>IF(ISERROR(VLOOKUP(C37,[1]!tesserati[#Data],6,FALSE)),"",VLOOKUP(C37,[1]!tesserati[#Data],6,FALSE))</f>
        <v/>
      </c>
      <c r="G37" s="48" t="str">
        <f>IF(ISERROR(VLOOKUP(C37,[1]!tesserati[#Data],4,FALSE)),"",VLOOKUP(C37,[1]!tesserati[#Data],4,FALSE))</f>
        <v/>
      </c>
      <c r="H37" s="46" t="str">
        <f>IF(ISERROR(VLOOKUP(C37,[1]!tesserati[#Data],8,FALSE)),"",VLOOKUP(C37,[1]!tesserati[#Data],8,FALSE))</f>
        <v/>
      </c>
      <c r="I37" s="57"/>
      <c r="J37" s="237"/>
      <c r="K37" s="199"/>
      <c r="L37" s="205"/>
      <c r="M37" s="234"/>
    </row>
    <row r="38" spans="1:13" ht="29.15" customHeight="1" x14ac:dyDescent="0.3">
      <c r="A38" s="616"/>
      <c r="B38" s="194">
        <v>31</v>
      </c>
      <c r="C38" s="236"/>
      <c r="D38" s="208" t="str">
        <f>IF(ISERROR(VLOOKUP(C38,[1]!tesserati[#Data],2,FALSE)),"",VLOOKUP(C38,[1]!tesserati[#Data],2,FALSE))</f>
        <v/>
      </c>
      <c r="E38" s="208" t="str">
        <f>IF(ISERROR(VLOOKUP(C38,[1]!tesserati[#Data],3,FALSE)),"",VLOOKUP(C38,[1]!tesserati[#Data],3,FALSE))</f>
        <v/>
      </c>
      <c r="F38" s="47" t="str">
        <f>IF(ISERROR(VLOOKUP(C38,[1]!tesserati[#Data],6,FALSE)),"",VLOOKUP(C38,[1]!tesserati[#Data],6,FALSE))</f>
        <v/>
      </c>
      <c r="G38" s="48" t="str">
        <f>IF(ISERROR(VLOOKUP(C38,[1]!tesserati[#Data],4,FALSE)),"",VLOOKUP(C38,[1]!tesserati[#Data],4,FALSE))</f>
        <v/>
      </c>
      <c r="H38" s="46" t="str">
        <f>IF(ISERROR(VLOOKUP(C38,[1]!tesserati[#Data],8,FALSE)),"",VLOOKUP(C38,[1]!tesserati[#Data],8,FALSE))</f>
        <v/>
      </c>
      <c r="I38" s="57"/>
      <c r="J38" s="237"/>
      <c r="K38" s="199"/>
      <c r="L38" s="205"/>
      <c r="M38" s="234"/>
    </row>
    <row r="39" spans="1:13" ht="29.15" customHeight="1" x14ac:dyDescent="0.3">
      <c r="A39" s="617"/>
      <c r="B39" s="194">
        <v>32</v>
      </c>
      <c r="C39" s="236"/>
      <c r="D39" s="208" t="str">
        <f>IF(ISERROR(VLOOKUP(C39,[1]!tesserati[#Data],2,FALSE)),"",VLOOKUP(C39,[1]!tesserati[#Data],2,FALSE))</f>
        <v/>
      </c>
      <c r="E39" s="208" t="str">
        <f>IF(ISERROR(VLOOKUP(C39,[1]!tesserati[#Data],3,FALSE)),"",VLOOKUP(C39,[1]!tesserati[#Data],3,FALSE))</f>
        <v/>
      </c>
      <c r="F39" s="47" t="str">
        <f>IF(ISERROR(VLOOKUP(C39,[1]!tesserati[#Data],6,FALSE)),"",VLOOKUP(C39,[1]!tesserati[#Data],6,FALSE))</f>
        <v/>
      </c>
      <c r="G39" s="48" t="str">
        <f>IF(ISERROR(VLOOKUP(C39,[1]!tesserati[#Data],4,FALSE)),"",VLOOKUP(C39,[1]!tesserati[#Data],4,FALSE))</f>
        <v/>
      </c>
      <c r="H39" s="46" t="str">
        <f>IF(ISERROR(VLOOKUP(C39,[1]!tesserati[#Data],8,FALSE)),"",VLOOKUP(C39,[1]!tesserati[#Data],8,FALSE))</f>
        <v/>
      </c>
      <c r="I39" s="57"/>
      <c r="J39" s="237"/>
      <c r="K39" s="199"/>
      <c r="L39" s="205"/>
      <c r="M39" s="234"/>
    </row>
    <row r="40" spans="1:13" ht="29.15" customHeight="1" x14ac:dyDescent="0.3">
      <c r="A40" s="606">
        <v>3</v>
      </c>
      <c r="B40" s="194">
        <v>33</v>
      </c>
      <c r="C40" s="236"/>
      <c r="D40" s="208" t="str">
        <f>IF(ISERROR(VLOOKUP(C40,[1]!tesserati[#Data],2,FALSE)),"",VLOOKUP(C40,[1]!tesserati[#Data],2,FALSE))</f>
        <v/>
      </c>
      <c r="E40" s="208" t="str">
        <f>IF(ISERROR(VLOOKUP(C40,[1]!tesserati[#Data],3,FALSE)),"",VLOOKUP(C40,[1]!tesserati[#Data],3,FALSE))</f>
        <v/>
      </c>
      <c r="F40" s="47" t="str">
        <f>IF(ISERROR(VLOOKUP(C40,[1]!tesserati[#Data],6,FALSE)),"",VLOOKUP(C40,[1]!tesserati[#Data],6,FALSE))</f>
        <v/>
      </c>
      <c r="G40" s="48" t="str">
        <f>IF(ISERROR(VLOOKUP(C40,[1]!tesserati[#Data],4,FALSE)),"",VLOOKUP(C40,[1]!tesserati[#Data],4,FALSE))</f>
        <v/>
      </c>
      <c r="H40" s="46" t="str">
        <f>IF(ISERROR(VLOOKUP(C40,[1]!tesserati[#Data],8,FALSE)),"",VLOOKUP(C40,[1]!tesserati[#Data],8,FALSE))</f>
        <v/>
      </c>
      <c r="I40" s="57"/>
      <c r="J40" s="237"/>
      <c r="K40" s="199"/>
      <c r="L40" s="205"/>
      <c r="M40" s="234"/>
    </row>
    <row r="41" spans="1:13" ht="29.15" customHeight="1" x14ac:dyDescent="0.3">
      <c r="A41" s="607"/>
      <c r="B41" s="194">
        <v>34</v>
      </c>
      <c r="C41" s="236"/>
      <c r="D41" s="208" t="str">
        <f>IF(ISERROR(VLOOKUP(C41,[1]!tesserati[#Data],2,FALSE)),"",VLOOKUP(C41,[1]!tesserati[#Data],2,FALSE))</f>
        <v/>
      </c>
      <c r="E41" s="208" t="str">
        <f>IF(ISERROR(VLOOKUP(C41,[1]!tesserati[#Data],3,FALSE)),"",VLOOKUP(C41,[1]!tesserati[#Data],3,FALSE))</f>
        <v/>
      </c>
      <c r="F41" s="47" t="str">
        <f>IF(ISERROR(VLOOKUP(C41,[1]!tesserati[#Data],6,FALSE)),"",VLOOKUP(C41,[1]!tesserati[#Data],6,FALSE))</f>
        <v/>
      </c>
      <c r="G41" s="48" t="str">
        <f>IF(ISERROR(VLOOKUP(C41,[1]!tesserati[#Data],4,FALSE)),"",VLOOKUP(C41,[1]!tesserati[#Data],4,FALSE))</f>
        <v/>
      </c>
      <c r="H41" s="46" t="str">
        <f>IF(ISERROR(VLOOKUP(C41,[1]!tesserati[#Data],8,FALSE)),"",VLOOKUP(C41,[1]!tesserati[#Data],8,FALSE))</f>
        <v/>
      </c>
      <c r="I41" s="57"/>
      <c r="J41" s="237"/>
      <c r="K41" s="199"/>
      <c r="L41" s="205"/>
      <c r="M41" s="234"/>
    </row>
    <row r="42" spans="1:13" ht="29.15" customHeight="1" x14ac:dyDescent="0.3">
      <c r="A42" s="607"/>
      <c r="B42" s="194">
        <v>35</v>
      </c>
      <c r="C42" s="236"/>
      <c r="D42" s="208" t="str">
        <f>IF(ISERROR(VLOOKUP(C42,[1]!tesserati[#Data],2,FALSE)),"",VLOOKUP(C42,[1]!tesserati[#Data],2,FALSE))</f>
        <v/>
      </c>
      <c r="E42" s="208" t="str">
        <f>IF(ISERROR(VLOOKUP(C42,[1]!tesserati[#Data],3,FALSE)),"",VLOOKUP(C42,[1]!tesserati[#Data],3,FALSE))</f>
        <v/>
      </c>
      <c r="F42" s="47" t="str">
        <f>IF(ISERROR(VLOOKUP(C42,[1]!tesserati[#Data],6,FALSE)),"",VLOOKUP(C42,[1]!tesserati[#Data],6,FALSE))</f>
        <v/>
      </c>
      <c r="G42" s="48" t="str">
        <f>IF(ISERROR(VLOOKUP(C42,[1]!tesserati[#Data],4,FALSE)),"",VLOOKUP(C42,[1]!tesserati[#Data],4,FALSE))</f>
        <v/>
      </c>
      <c r="H42" s="46" t="str">
        <f>IF(ISERROR(VLOOKUP(C42,[1]!tesserati[#Data],8,FALSE)),"",VLOOKUP(C42,[1]!tesserati[#Data],8,FALSE))</f>
        <v/>
      </c>
      <c r="I42" s="57"/>
      <c r="J42" s="237"/>
      <c r="K42" s="199"/>
      <c r="L42" s="205"/>
      <c r="M42" s="234"/>
    </row>
    <row r="43" spans="1:13" ht="29.15" customHeight="1" x14ac:dyDescent="0.3">
      <c r="A43" s="607"/>
      <c r="B43" s="194">
        <v>36</v>
      </c>
      <c r="C43" s="236"/>
      <c r="D43" s="208" t="str">
        <f>IF(ISERROR(VLOOKUP(C43,[1]!tesserati[#Data],2,FALSE)),"",VLOOKUP(C43,[1]!tesserati[#Data],2,FALSE))</f>
        <v/>
      </c>
      <c r="E43" s="208" t="str">
        <f>IF(ISERROR(VLOOKUP(C43,[1]!tesserati[#Data],3,FALSE)),"",VLOOKUP(C43,[1]!tesserati[#Data],3,FALSE))</f>
        <v/>
      </c>
      <c r="F43" s="47" t="str">
        <f>IF(ISERROR(VLOOKUP(C43,[1]!tesserati[#Data],6,FALSE)),"",VLOOKUP(C43,[1]!tesserati[#Data],6,FALSE))</f>
        <v/>
      </c>
      <c r="G43" s="48" t="str">
        <f>IF(ISERROR(VLOOKUP(C43,[1]!tesserati[#Data],4,FALSE)),"",VLOOKUP(C43,[1]!tesserati[#Data],4,FALSE))</f>
        <v/>
      </c>
      <c r="H43" s="46" t="str">
        <f>IF(ISERROR(VLOOKUP(C43,[1]!tesserati[#Data],8,FALSE)),"",VLOOKUP(C43,[1]!tesserati[#Data],8,FALSE))</f>
        <v/>
      </c>
      <c r="I43" s="57"/>
      <c r="J43" s="237"/>
      <c r="K43" s="199"/>
      <c r="L43" s="205"/>
      <c r="M43" s="234"/>
    </row>
    <row r="44" spans="1:13" ht="29.15" customHeight="1" x14ac:dyDescent="0.3">
      <c r="A44" s="607"/>
      <c r="B44" s="194">
        <v>37</v>
      </c>
      <c r="C44" s="236"/>
      <c r="D44" s="208" t="str">
        <f>IF(ISERROR(VLOOKUP(C44,[1]!tesserati[#Data],2,FALSE)),"",VLOOKUP(C44,[1]!tesserati[#Data],2,FALSE))</f>
        <v/>
      </c>
      <c r="E44" s="208" t="str">
        <f>IF(ISERROR(VLOOKUP(C44,[1]!tesserati[#Data],3,FALSE)),"",VLOOKUP(C44,[1]!tesserati[#Data],3,FALSE))</f>
        <v/>
      </c>
      <c r="F44" s="47" t="str">
        <f>IF(ISERROR(VLOOKUP(C44,[1]!tesserati[#Data],6,FALSE)),"",VLOOKUP(C44,[1]!tesserati[#Data],6,FALSE))</f>
        <v/>
      </c>
      <c r="G44" s="48" t="str">
        <f>IF(ISERROR(VLOOKUP(C44,[1]!tesserati[#Data],4,FALSE)),"",VLOOKUP(C44,[1]!tesserati[#Data],4,FALSE))</f>
        <v/>
      </c>
      <c r="H44" s="46" t="str">
        <f>IF(ISERROR(VLOOKUP(C44,[1]!tesserati[#Data],8,FALSE)),"",VLOOKUP(C44,[1]!tesserati[#Data],8,FALSE))</f>
        <v/>
      </c>
      <c r="I44" s="57"/>
      <c r="J44" s="237"/>
      <c r="K44" s="199"/>
      <c r="L44" s="205"/>
      <c r="M44" s="234"/>
    </row>
    <row r="45" spans="1:13" ht="29.15" customHeight="1" x14ac:dyDescent="0.3">
      <c r="A45" s="607"/>
      <c r="B45" s="194">
        <v>38</v>
      </c>
      <c r="C45" s="236"/>
      <c r="D45" s="208" t="str">
        <f>IF(ISERROR(VLOOKUP(C45,[1]!tesserati[#Data],2,FALSE)),"",VLOOKUP(C45,[1]!tesserati[#Data],2,FALSE))</f>
        <v/>
      </c>
      <c r="E45" s="208" t="str">
        <f>IF(ISERROR(VLOOKUP(C45,[1]!tesserati[#Data],3,FALSE)),"",VLOOKUP(C45,[1]!tesserati[#Data],3,FALSE))</f>
        <v/>
      </c>
      <c r="F45" s="47" t="str">
        <f>IF(ISERROR(VLOOKUP(C45,[1]!tesserati[#Data],6,FALSE)),"",VLOOKUP(C45,[1]!tesserati[#Data],6,FALSE))</f>
        <v/>
      </c>
      <c r="G45" s="48" t="str">
        <f>IF(ISERROR(VLOOKUP(C45,[1]!tesserati[#Data],4,FALSE)),"",VLOOKUP(C45,[1]!tesserati[#Data],4,FALSE))</f>
        <v/>
      </c>
      <c r="H45" s="46" t="str">
        <f>IF(ISERROR(VLOOKUP(C45,[1]!tesserati[#Data],8,FALSE)),"",VLOOKUP(C45,[1]!tesserati[#Data],8,FALSE))</f>
        <v/>
      </c>
      <c r="I45" s="57"/>
      <c r="J45" s="237"/>
      <c r="K45" s="199"/>
      <c r="L45" s="205"/>
      <c r="M45" s="234"/>
    </row>
    <row r="46" spans="1:13" ht="29.15" customHeight="1" x14ac:dyDescent="0.3">
      <c r="A46" s="607"/>
      <c r="B46" s="194">
        <v>39</v>
      </c>
      <c r="C46" s="236"/>
      <c r="D46" s="208" t="str">
        <f>IF(ISERROR(VLOOKUP(C46,[1]!tesserati[#Data],2,FALSE)),"",VLOOKUP(C46,[1]!tesserati[#Data],2,FALSE))</f>
        <v/>
      </c>
      <c r="E46" s="208" t="str">
        <f>IF(ISERROR(VLOOKUP(C46,[1]!tesserati[#Data],3,FALSE)),"",VLOOKUP(C46,[1]!tesserati[#Data],3,FALSE))</f>
        <v/>
      </c>
      <c r="F46" s="47" t="str">
        <f>IF(ISERROR(VLOOKUP(C46,[1]!tesserati[#Data],6,FALSE)),"",VLOOKUP(C46,[1]!tesserati[#Data],6,FALSE))</f>
        <v/>
      </c>
      <c r="G46" s="48" t="str">
        <f>IF(ISERROR(VLOOKUP(C46,[1]!tesserati[#Data],4,FALSE)),"",VLOOKUP(C46,[1]!tesserati[#Data],4,FALSE))</f>
        <v/>
      </c>
      <c r="H46" s="46" t="str">
        <f>IF(ISERROR(VLOOKUP(C46,[1]!tesserati[#Data],8,FALSE)),"",VLOOKUP(C46,[1]!tesserati[#Data],8,FALSE))</f>
        <v/>
      </c>
      <c r="I46" s="57"/>
      <c r="J46" s="237"/>
      <c r="K46" s="199"/>
      <c r="L46" s="205"/>
      <c r="M46" s="234"/>
    </row>
    <row r="47" spans="1:13" ht="29.15" customHeight="1" x14ac:dyDescent="0.3">
      <c r="A47" s="607"/>
      <c r="B47" s="194">
        <v>40</v>
      </c>
      <c r="C47" s="236"/>
      <c r="D47" s="208" t="str">
        <f>IF(ISERROR(VLOOKUP(C47,[1]!tesserati[#Data],2,FALSE)),"",VLOOKUP(C47,[1]!tesserati[#Data],2,FALSE))</f>
        <v/>
      </c>
      <c r="E47" s="208" t="str">
        <f>IF(ISERROR(VLOOKUP(C47,[1]!tesserati[#Data],3,FALSE)),"",VLOOKUP(C47,[1]!tesserati[#Data],3,FALSE))</f>
        <v/>
      </c>
      <c r="F47" s="47" t="str">
        <f>IF(ISERROR(VLOOKUP(C47,[1]!tesserati[#Data],6,FALSE)),"",VLOOKUP(C47,[1]!tesserati[#Data],6,FALSE))</f>
        <v/>
      </c>
      <c r="G47" s="48" t="str">
        <f>IF(ISERROR(VLOOKUP(C47,[1]!tesserati[#Data],4,FALSE)),"",VLOOKUP(C47,[1]!tesserati[#Data],4,FALSE))</f>
        <v/>
      </c>
      <c r="H47" s="46" t="str">
        <f>IF(ISERROR(VLOOKUP(C47,[1]!tesserati[#Data],8,FALSE)),"",VLOOKUP(C47,[1]!tesserati[#Data],8,FALSE))</f>
        <v/>
      </c>
      <c r="I47" s="57"/>
      <c r="J47" s="237"/>
      <c r="K47" s="199"/>
      <c r="L47" s="205"/>
      <c r="M47" s="234"/>
    </row>
    <row r="48" spans="1:13" ht="29.15" customHeight="1" x14ac:dyDescent="0.3">
      <c r="A48" s="607"/>
      <c r="B48" s="194">
        <v>41</v>
      </c>
      <c r="C48" s="236"/>
      <c r="D48" s="208" t="str">
        <f>IF(ISERROR(VLOOKUP(C48,[1]!tesserati[#Data],2,FALSE)),"",VLOOKUP(C48,[1]!tesserati[#Data],2,FALSE))</f>
        <v/>
      </c>
      <c r="E48" s="208" t="str">
        <f>IF(ISERROR(VLOOKUP(C48,[1]!tesserati[#Data],3,FALSE)),"",VLOOKUP(C48,[1]!tesserati[#Data],3,FALSE))</f>
        <v/>
      </c>
      <c r="F48" s="47" t="str">
        <f>IF(ISERROR(VLOOKUP(C48,[1]!tesserati[#Data],6,FALSE)),"",VLOOKUP(C48,[1]!tesserati[#Data],6,FALSE))</f>
        <v/>
      </c>
      <c r="G48" s="48" t="str">
        <f>IF(ISERROR(VLOOKUP(C48,[1]!tesserati[#Data],4,FALSE)),"",VLOOKUP(C48,[1]!tesserati[#Data],4,FALSE))</f>
        <v/>
      </c>
      <c r="H48" s="46" t="str">
        <f>IF(ISERROR(VLOOKUP(C48,[1]!tesserati[#Data],8,FALSE)),"",VLOOKUP(C48,[1]!tesserati[#Data],8,FALSE))</f>
        <v/>
      </c>
      <c r="I48" s="57"/>
      <c r="J48" s="237"/>
      <c r="K48" s="199"/>
      <c r="L48" s="205"/>
      <c r="M48" s="234"/>
    </row>
    <row r="49" spans="1:13" ht="29.15" customHeight="1" x14ac:dyDescent="0.3">
      <c r="A49" s="607"/>
      <c r="B49" s="194">
        <v>42</v>
      </c>
      <c r="C49" s="236"/>
      <c r="D49" s="171" t="str">
        <f>IF(ISERROR(VLOOKUP(C49,[1]!tesserati[#Data],2,FALSE)),"",VLOOKUP(C49,[1]!tesserati[#Data],2,FALSE))</f>
        <v/>
      </c>
      <c r="E49" s="171" t="str">
        <f>IF(ISERROR(VLOOKUP(C49,[1]!tesserati[#Data],3,FALSE)),"",VLOOKUP(C49,[1]!tesserati[#Data],3,FALSE))</f>
        <v/>
      </c>
      <c r="F49" s="238" t="str">
        <f>IF(ISERROR(VLOOKUP(C49,[1]!tesserati[#Data],6,FALSE)),"",VLOOKUP(C49,[1]!tesserati[#Data],6,FALSE))</f>
        <v/>
      </c>
      <c r="G49" s="238" t="str">
        <f>IF(ISERROR(VLOOKUP(C49,[1]!tesserati[#Data],4,FALSE)),"",VLOOKUP(C49,[1]!tesserati[#Data],4,FALSE))</f>
        <v/>
      </c>
      <c r="H49" s="238" t="str">
        <f>IF(ISERROR(VLOOKUP(C49,[1]!tesserati[#Data],8,FALSE)),"",VLOOKUP(C49,[1]!tesserati[#Data],8,FALSE))</f>
        <v/>
      </c>
      <c r="I49" s="234"/>
      <c r="J49" s="237"/>
      <c r="K49" s="234"/>
      <c r="L49" s="234"/>
      <c r="M49" s="234"/>
    </row>
    <row r="50" spans="1:13" ht="29.15" customHeight="1" x14ac:dyDescent="0.3">
      <c r="A50" s="607"/>
      <c r="B50" s="194">
        <v>43</v>
      </c>
      <c r="C50" s="236"/>
      <c r="D50" s="171" t="str">
        <f>IF(ISERROR(VLOOKUP(C50,[1]!tesserati[#Data],2,FALSE)),"",VLOOKUP(C50,[1]!tesserati[#Data],2,FALSE))</f>
        <v/>
      </c>
      <c r="E50" s="171" t="str">
        <f>IF(ISERROR(VLOOKUP(C50,[1]!tesserati[#Data],3,FALSE)),"",VLOOKUP(C50,[1]!tesserati[#Data],3,FALSE))</f>
        <v/>
      </c>
      <c r="F50" s="238" t="str">
        <f>IF(ISERROR(VLOOKUP(C50,[1]!tesserati[#Data],6,FALSE)),"",VLOOKUP(C50,[1]!tesserati[#Data],6,FALSE))</f>
        <v/>
      </c>
      <c r="G50" s="238" t="str">
        <f>IF(ISERROR(VLOOKUP(C50,[1]!tesserati[#Data],4,FALSE)),"",VLOOKUP(C50,[1]!tesserati[#Data],4,FALSE))</f>
        <v/>
      </c>
      <c r="H50" s="238" t="str">
        <f>IF(ISERROR(VLOOKUP(C50,[1]!tesserati[#Data],8,FALSE)),"",VLOOKUP(C50,[1]!tesserati[#Data],8,FALSE))</f>
        <v/>
      </c>
      <c r="I50" s="234"/>
      <c r="J50" s="237"/>
      <c r="K50" s="234"/>
      <c r="L50" s="234"/>
      <c r="M50" s="234"/>
    </row>
    <row r="51" spans="1:13" ht="29.15" customHeight="1" x14ac:dyDescent="0.3">
      <c r="A51" s="607"/>
      <c r="B51" s="194">
        <v>44</v>
      </c>
      <c r="C51" s="236"/>
      <c r="D51" s="171" t="str">
        <f>IF(ISERROR(VLOOKUP(C51,[1]!tesserati[#Data],2,FALSE)),"",VLOOKUP(C51,[1]!tesserati[#Data],2,FALSE))</f>
        <v/>
      </c>
      <c r="E51" s="171" t="str">
        <f>IF(ISERROR(VLOOKUP(C51,[1]!tesserati[#Data],3,FALSE)),"",VLOOKUP(C51,[1]!tesserati[#Data],3,FALSE))</f>
        <v/>
      </c>
      <c r="F51" s="238" t="str">
        <f>IF(ISERROR(VLOOKUP(C51,[1]!tesserati[#Data],6,FALSE)),"",VLOOKUP(C51,[1]!tesserati[#Data],6,FALSE))</f>
        <v/>
      </c>
      <c r="G51" s="238" t="str">
        <f>IF(ISERROR(VLOOKUP(C51,[1]!tesserati[#Data],4,FALSE)),"",VLOOKUP(C51,[1]!tesserati[#Data],4,FALSE))</f>
        <v/>
      </c>
      <c r="H51" s="238" t="str">
        <f>IF(ISERROR(VLOOKUP(C51,[1]!tesserati[#Data],8,FALSE)),"",VLOOKUP(C51,[1]!tesserati[#Data],8,FALSE))</f>
        <v/>
      </c>
      <c r="I51" s="234"/>
      <c r="J51" s="237"/>
      <c r="K51" s="234"/>
      <c r="L51" s="234"/>
      <c r="M51" s="234"/>
    </row>
    <row r="52" spans="1:13" ht="29.15" customHeight="1" x14ac:dyDescent="0.3">
      <c r="A52" s="607"/>
      <c r="B52" s="194">
        <v>45</v>
      </c>
      <c r="C52" s="236"/>
      <c r="D52" s="171" t="str">
        <f>IF(ISERROR(VLOOKUP(C52,[1]!tesserati[#Data],2,FALSE)),"",VLOOKUP(C52,[1]!tesserati[#Data],2,FALSE))</f>
        <v/>
      </c>
      <c r="E52" s="171" t="str">
        <f>IF(ISERROR(VLOOKUP(C52,[1]!tesserati[#Data],3,FALSE)),"",VLOOKUP(C52,[1]!tesserati[#Data],3,FALSE))</f>
        <v/>
      </c>
      <c r="F52" s="238" t="str">
        <f>IF(ISERROR(VLOOKUP(C52,[1]!tesserati[#Data],6,FALSE)),"",VLOOKUP(C52,[1]!tesserati[#Data],6,FALSE))</f>
        <v/>
      </c>
      <c r="G52" s="238" t="str">
        <f>IF(ISERROR(VLOOKUP(C52,[1]!tesserati[#Data],4,FALSE)),"",VLOOKUP(C52,[1]!tesserati[#Data],4,FALSE))</f>
        <v/>
      </c>
      <c r="H52" s="238" t="str">
        <f>IF(ISERROR(VLOOKUP(C52,[1]!tesserati[#Data],8,FALSE)),"",VLOOKUP(C52,[1]!tesserati[#Data],8,FALSE))</f>
        <v/>
      </c>
      <c r="I52" s="234"/>
      <c r="J52" s="237"/>
      <c r="K52" s="234"/>
      <c r="L52" s="234"/>
      <c r="M52" s="234"/>
    </row>
    <row r="53" spans="1:13" ht="29.15" customHeight="1" x14ac:dyDescent="0.3">
      <c r="A53" s="607"/>
      <c r="B53" s="194">
        <v>46</v>
      </c>
      <c r="C53" s="236"/>
      <c r="D53" s="171" t="str">
        <f>IF(ISERROR(VLOOKUP(C53,[1]!tesserati[#Data],2,FALSE)),"",VLOOKUP(C53,[1]!tesserati[#Data],2,FALSE))</f>
        <v/>
      </c>
      <c r="E53" s="171" t="str">
        <f>IF(ISERROR(VLOOKUP(C53,[1]!tesserati[#Data],3,FALSE)),"",VLOOKUP(C53,[1]!tesserati[#Data],3,FALSE))</f>
        <v/>
      </c>
      <c r="F53" s="238" t="str">
        <f>IF(ISERROR(VLOOKUP(C53,[1]!tesserati[#Data],6,FALSE)),"",VLOOKUP(C53,[1]!tesserati[#Data],6,FALSE))</f>
        <v/>
      </c>
      <c r="G53" s="238" t="str">
        <f>IF(ISERROR(VLOOKUP(C53,[1]!tesserati[#Data],4,FALSE)),"",VLOOKUP(C53,[1]!tesserati[#Data],4,FALSE))</f>
        <v/>
      </c>
      <c r="H53" s="238" t="str">
        <f>IF(ISERROR(VLOOKUP(C53,[1]!tesserati[#Data],8,FALSE)),"",VLOOKUP(C53,[1]!tesserati[#Data],8,FALSE))</f>
        <v/>
      </c>
      <c r="I53" s="234"/>
      <c r="J53" s="237"/>
      <c r="K53" s="234"/>
      <c r="L53" s="234"/>
      <c r="M53" s="234"/>
    </row>
    <row r="54" spans="1:13" ht="29.15" customHeight="1" x14ac:dyDescent="0.3">
      <c r="A54" s="607"/>
      <c r="B54" s="194">
        <v>47</v>
      </c>
      <c r="C54" s="236"/>
      <c r="D54" s="171" t="str">
        <f>IF(ISERROR(VLOOKUP(C54,[1]!tesserati[#Data],2,FALSE)),"",VLOOKUP(C54,[1]!tesserati[#Data],2,FALSE))</f>
        <v/>
      </c>
      <c r="E54" s="171" t="str">
        <f>IF(ISERROR(VLOOKUP(C54,[1]!tesserati[#Data],3,FALSE)),"",VLOOKUP(C54,[1]!tesserati[#Data],3,FALSE))</f>
        <v/>
      </c>
      <c r="F54" s="238" t="str">
        <f>IF(ISERROR(VLOOKUP(C54,[1]!tesserati[#Data],6,FALSE)),"",VLOOKUP(C54,[1]!tesserati[#Data],6,FALSE))</f>
        <v/>
      </c>
      <c r="G54" s="238" t="str">
        <f>IF(ISERROR(VLOOKUP(C54,[1]!tesserati[#Data],4,FALSE)),"",VLOOKUP(C54,[1]!tesserati[#Data],4,FALSE))</f>
        <v/>
      </c>
      <c r="H54" s="238" t="str">
        <f>IF(ISERROR(VLOOKUP(C54,[1]!tesserati[#Data],8,FALSE)),"",VLOOKUP(C54,[1]!tesserati[#Data],8,FALSE))</f>
        <v/>
      </c>
      <c r="I54" s="234"/>
      <c r="J54" s="237"/>
      <c r="K54" s="234"/>
      <c r="L54" s="234"/>
      <c r="M54" s="234"/>
    </row>
    <row r="55" spans="1:13" ht="29.15" customHeight="1" x14ac:dyDescent="0.3">
      <c r="A55" s="607"/>
      <c r="B55" s="194">
        <v>48</v>
      </c>
      <c r="C55" s="236"/>
      <c r="D55" s="171" t="str">
        <f>IF(ISERROR(VLOOKUP(C55,[1]!tesserati[#Data],2,FALSE)),"",VLOOKUP(C55,[1]!tesserati[#Data],2,FALSE))</f>
        <v/>
      </c>
      <c r="E55" s="171" t="str">
        <f>IF(ISERROR(VLOOKUP(C55,[1]!tesserati[#Data],3,FALSE)),"",VLOOKUP(C55,[1]!tesserati[#Data],3,FALSE))</f>
        <v/>
      </c>
      <c r="F55" s="238" t="str">
        <f>IF(ISERROR(VLOOKUP(C55,[1]!tesserati[#Data],6,FALSE)),"",VLOOKUP(C55,[1]!tesserati[#Data],6,FALSE))</f>
        <v/>
      </c>
      <c r="G55" s="238" t="str">
        <f>IF(ISERROR(VLOOKUP(C55,[1]!tesserati[#Data],4,FALSE)),"",VLOOKUP(C55,[1]!tesserati[#Data],4,FALSE))</f>
        <v/>
      </c>
      <c r="H55" s="238" t="str">
        <f>IF(ISERROR(VLOOKUP(C55,[1]!tesserati[#Data],8,FALSE)),"",VLOOKUP(C55,[1]!tesserati[#Data],8,FALSE))</f>
        <v/>
      </c>
      <c r="I55" s="234"/>
      <c r="J55" s="237"/>
      <c r="K55" s="234"/>
      <c r="L55" s="234"/>
      <c r="M55" s="234"/>
    </row>
    <row r="56" spans="1:13" ht="29.15" customHeight="1" x14ac:dyDescent="0.3">
      <c r="A56" s="606">
        <v>4</v>
      </c>
      <c r="B56" s="194">
        <v>49</v>
      </c>
      <c r="C56" s="239"/>
      <c r="D56" s="171" t="str">
        <f>IF(ISERROR(VLOOKUP(C56,[1]!tesserati[#Data],2,FALSE)),"",VLOOKUP(C56,[1]!tesserati[#Data],2,FALSE))</f>
        <v/>
      </c>
      <c r="E56" s="171" t="str">
        <f>IF(ISERROR(VLOOKUP(C56,[1]!tesserati[#Data],3,FALSE)),"",VLOOKUP(C56,[1]!tesserati[#Data],3,FALSE))</f>
        <v/>
      </c>
      <c r="F56" s="238" t="str">
        <f>IF(ISERROR(VLOOKUP(C56,[1]!tesserati[#Data],6,FALSE)),"",VLOOKUP(C56,[1]!tesserati[#Data],6,FALSE))</f>
        <v/>
      </c>
      <c r="G56" s="238" t="str">
        <f>IF(ISERROR(VLOOKUP(C56,[1]!tesserati[#Data],4,FALSE)),"",VLOOKUP(C56,[1]!tesserati[#Data],4,FALSE))</f>
        <v/>
      </c>
      <c r="H56" s="238" t="str">
        <f>IF(ISERROR(VLOOKUP(C56,[1]!tesserati[#Data],8,FALSE)),"",VLOOKUP(C56,[1]!tesserati[#Data],8,FALSE))</f>
        <v/>
      </c>
      <c r="I56" s="234"/>
      <c r="J56" s="237"/>
      <c r="K56" s="234"/>
      <c r="L56" s="234"/>
      <c r="M56" s="234"/>
    </row>
    <row r="57" spans="1:13" ht="29.15" customHeight="1" x14ac:dyDescent="0.3">
      <c r="A57" s="607"/>
      <c r="B57" s="194">
        <v>50</v>
      </c>
      <c r="C57" s="236"/>
      <c r="D57" s="171" t="str">
        <f>IF(ISERROR(VLOOKUP(C57,[1]!tesserati[#Data],2,FALSE)),"",VLOOKUP(C57,[1]!tesserati[#Data],2,FALSE))</f>
        <v/>
      </c>
      <c r="E57" s="171" t="str">
        <f>IF(ISERROR(VLOOKUP(C57,[1]!tesserati[#Data],3,FALSE)),"",VLOOKUP(C57,[1]!tesserati[#Data],3,FALSE))</f>
        <v/>
      </c>
      <c r="F57" s="238" t="str">
        <f>IF(ISERROR(VLOOKUP(C57,[1]!tesserati[#Data],6,FALSE)),"",VLOOKUP(C57,[1]!tesserati[#Data],6,FALSE))</f>
        <v/>
      </c>
      <c r="G57" s="238" t="str">
        <f>IF(ISERROR(VLOOKUP(C57,[1]!tesserati[#Data],4,FALSE)),"",VLOOKUP(C57,[1]!tesserati[#Data],4,FALSE))</f>
        <v/>
      </c>
      <c r="H57" s="238" t="str">
        <f>IF(ISERROR(VLOOKUP(C57,[1]!tesserati[#Data],8,FALSE)),"",VLOOKUP(C57,[1]!tesserati[#Data],8,FALSE))</f>
        <v/>
      </c>
      <c r="I57" s="234"/>
      <c r="J57" s="237"/>
      <c r="K57" s="234"/>
      <c r="L57" s="234"/>
      <c r="M57" s="234"/>
    </row>
    <row r="58" spans="1:13" ht="29.15" customHeight="1" x14ac:dyDescent="0.3">
      <c r="A58" s="607"/>
      <c r="B58" s="194">
        <v>51</v>
      </c>
      <c r="C58" s="236"/>
      <c r="D58" s="171" t="str">
        <f>IF(ISERROR(VLOOKUP(C58,[1]!tesserati[#Data],2,FALSE)),"",VLOOKUP(C58,[1]!tesserati[#Data],2,FALSE))</f>
        <v/>
      </c>
      <c r="E58" s="171" t="str">
        <f>IF(ISERROR(VLOOKUP(C58,[1]!tesserati[#Data],3,FALSE)),"",VLOOKUP(C58,[1]!tesserati[#Data],3,FALSE))</f>
        <v/>
      </c>
      <c r="F58" s="238" t="str">
        <f>IF(ISERROR(VLOOKUP(C58,[1]!tesserati[#Data],6,FALSE)),"",VLOOKUP(C58,[1]!tesserati[#Data],6,FALSE))</f>
        <v/>
      </c>
      <c r="G58" s="238" t="str">
        <f>IF(ISERROR(VLOOKUP(C58,[1]!tesserati[#Data],4,FALSE)),"",VLOOKUP(C58,[1]!tesserati[#Data],4,FALSE))</f>
        <v/>
      </c>
      <c r="H58" s="238" t="str">
        <f>IF(ISERROR(VLOOKUP(C58,[1]!tesserati[#Data],8,FALSE)),"",VLOOKUP(C58,[1]!tesserati[#Data],8,FALSE))</f>
        <v/>
      </c>
      <c r="I58" s="234"/>
      <c r="J58" s="237"/>
      <c r="K58" s="234"/>
      <c r="L58" s="234"/>
      <c r="M58" s="234"/>
    </row>
    <row r="59" spans="1:13" ht="29.15" customHeight="1" x14ac:dyDescent="0.3">
      <c r="A59" s="607"/>
      <c r="B59" s="194">
        <v>52</v>
      </c>
      <c r="C59" s="236"/>
      <c r="D59" s="171" t="str">
        <f>IF(ISERROR(VLOOKUP(C59,[1]!tesserati[#Data],2,FALSE)),"",VLOOKUP(C59,[1]!tesserati[#Data],2,FALSE))</f>
        <v/>
      </c>
      <c r="E59" s="171" t="str">
        <f>IF(ISERROR(VLOOKUP(C59,[1]!tesserati[#Data],3,FALSE)),"",VLOOKUP(C59,[1]!tesserati[#Data],3,FALSE))</f>
        <v/>
      </c>
      <c r="F59" s="238" t="str">
        <f>IF(ISERROR(VLOOKUP(C59,[1]!tesserati[#Data],6,FALSE)),"",VLOOKUP(C59,[1]!tesserati[#Data],6,FALSE))</f>
        <v/>
      </c>
      <c r="G59" s="238" t="str">
        <f>IF(ISERROR(VLOOKUP(C59,[1]!tesserati[#Data],4,FALSE)),"",VLOOKUP(C59,[1]!tesserati[#Data],4,FALSE))</f>
        <v/>
      </c>
      <c r="H59" s="238" t="str">
        <f>IF(ISERROR(VLOOKUP(C59,[1]!tesserati[#Data],8,FALSE)),"",VLOOKUP(C59,[1]!tesserati[#Data],8,FALSE))</f>
        <v/>
      </c>
      <c r="I59" s="234"/>
      <c r="J59" s="237"/>
      <c r="K59" s="234"/>
      <c r="L59" s="234"/>
      <c r="M59" s="234"/>
    </row>
    <row r="60" spans="1:13" ht="29.15" customHeight="1" x14ac:dyDescent="0.3">
      <c r="A60" s="607"/>
      <c r="B60" s="194">
        <v>53</v>
      </c>
      <c r="C60" s="236"/>
      <c r="D60" s="171" t="str">
        <f>IF(ISERROR(VLOOKUP(C60,[1]!tesserati[#Data],2,FALSE)),"",VLOOKUP(C60,[1]!tesserati[#Data],2,FALSE))</f>
        <v/>
      </c>
      <c r="E60" s="171" t="str">
        <f>IF(ISERROR(VLOOKUP(C60,[1]!tesserati[#Data],3,FALSE)),"",VLOOKUP(C60,[1]!tesserati[#Data],3,FALSE))</f>
        <v/>
      </c>
      <c r="F60" s="238" t="str">
        <f>IF(ISERROR(VLOOKUP(C60,[1]!tesserati[#Data],6,FALSE)),"",VLOOKUP(C60,[1]!tesserati[#Data],6,FALSE))</f>
        <v/>
      </c>
      <c r="G60" s="238" t="str">
        <f>IF(ISERROR(VLOOKUP(C60,[1]!tesserati[#Data],4,FALSE)),"",VLOOKUP(C60,[1]!tesserati[#Data],4,FALSE))</f>
        <v/>
      </c>
      <c r="H60" s="238" t="str">
        <f>IF(ISERROR(VLOOKUP(C60,[1]!tesserati[#Data],8,FALSE)),"",VLOOKUP(C60,[1]!tesserati[#Data],8,FALSE))</f>
        <v/>
      </c>
      <c r="I60" s="234"/>
      <c r="J60" s="237"/>
      <c r="K60" s="234"/>
      <c r="L60" s="234"/>
      <c r="M60" s="234"/>
    </row>
    <row r="61" spans="1:13" ht="29.15" customHeight="1" x14ac:dyDescent="0.3">
      <c r="A61" s="607"/>
      <c r="B61" s="194">
        <v>54</v>
      </c>
      <c r="C61" s="236"/>
      <c r="D61" s="171" t="str">
        <f>IF(ISERROR(VLOOKUP(C61,[1]!tesserati[#Data],2,FALSE)),"",VLOOKUP(C61,[1]!tesserati[#Data],2,FALSE))</f>
        <v/>
      </c>
      <c r="E61" s="171" t="str">
        <f>IF(ISERROR(VLOOKUP(C61,[1]!tesserati[#Data],3,FALSE)),"",VLOOKUP(C61,[1]!tesserati[#Data],3,FALSE))</f>
        <v/>
      </c>
      <c r="F61" s="238" t="str">
        <f>IF(ISERROR(VLOOKUP(C61,[1]!tesserati[#Data],6,FALSE)),"",VLOOKUP(C61,[1]!tesserati[#Data],6,FALSE))</f>
        <v/>
      </c>
      <c r="G61" s="238" t="str">
        <f>IF(ISERROR(VLOOKUP(C61,[1]!tesserati[#Data],4,FALSE)),"",VLOOKUP(C61,[1]!tesserati[#Data],4,FALSE))</f>
        <v/>
      </c>
      <c r="H61" s="238" t="str">
        <f>IF(ISERROR(VLOOKUP(C61,[1]!tesserati[#Data],8,FALSE)),"",VLOOKUP(C61,[1]!tesserati[#Data],8,FALSE))</f>
        <v/>
      </c>
      <c r="I61" s="234"/>
      <c r="J61" s="237"/>
      <c r="K61" s="234"/>
      <c r="L61" s="234"/>
      <c r="M61" s="234"/>
    </row>
    <row r="62" spans="1:13" ht="29.15" customHeight="1" x14ac:dyDescent="0.3">
      <c r="A62" s="607"/>
      <c r="B62" s="194">
        <v>55</v>
      </c>
      <c r="C62" s="236"/>
      <c r="D62" s="171" t="str">
        <f>IF(ISERROR(VLOOKUP(C62,[1]!tesserati[#Data],2,FALSE)),"",VLOOKUP(C62,[1]!tesserati[#Data],2,FALSE))</f>
        <v/>
      </c>
      <c r="E62" s="171" t="str">
        <f>IF(ISERROR(VLOOKUP(C62,[1]!tesserati[#Data],3,FALSE)),"",VLOOKUP(C62,[1]!tesserati[#Data],3,FALSE))</f>
        <v/>
      </c>
      <c r="F62" s="238" t="str">
        <f>IF(ISERROR(VLOOKUP(C62,[1]!tesserati[#Data],6,FALSE)),"",VLOOKUP(C62,[1]!tesserati[#Data],6,FALSE))</f>
        <v/>
      </c>
      <c r="G62" s="238" t="str">
        <f>IF(ISERROR(VLOOKUP(C62,[1]!tesserati[#Data],4,FALSE)),"",VLOOKUP(C62,[1]!tesserati[#Data],4,FALSE))</f>
        <v/>
      </c>
      <c r="H62" s="238" t="str">
        <f>IF(ISERROR(VLOOKUP(C62,[1]!tesserati[#Data],8,FALSE)),"",VLOOKUP(C62,[1]!tesserati[#Data],8,FALSE))</f>
        <v/>
      </c>
      <c r="I62" s="234"/>
      <c r="J62" s="237"/>
      <c r="K62" s="234"/>
      <c r="L62" s="234"/>
      <c r="M62" s="234"/>
    </row>
    <row r="63" spans="1:13" ht="29.15" customHeight="1" x14ac:dyDescent="0.3">
      <c r="A63" s="607"/>
      <c r="B63" s="194">
        <v>56</v>
      </c>
      <c r="C63" s="236"/>
      <c r="D63" s="171" t="str">
        <f>IF(ISERROR(VLOOKUP(C63,[1]!tesserati[#Data],2,FALSE)),"",VLOOKUP(C63,[1]!tesserati[#Data],2,FALSE))</f>
        <v/>
      </c>
      <c r="E63" s="171" t="str">
        <f>IF(ISERROR(VLOOKUP(C63,[1]!tesserati[#Data],3,FALSE)),"",VLOOKUP(C63,[1]!tesserati[#Data],3,FALSE))</f>
        <v/>
      </c>
      <c r="F63" s="238" t="str">
        <f>IF(ISERROR(VLOOKUP(C63,[1]!tesserati[#Data],6,FALSE)),"",VLOOKUP(C63,[1]!tesserati[#Data],6,FALSE))</f>
        <v/>
      </c>
      <c r="G63" s="238" t="str">
        <f>IF(ISERROR(VLOOKUP(C63,[1]!tesserati[#Data],4,FALSE)),"",VLOOKUP(C63,[1]!tesserati[#Data],4,FALSE))</f>
        <v/>
      </c>
      <c r="H63" s="238" t="str">
        <f>IF(ISERROR(VLOOKUP(C63,[1]!tesserati[#Data],8,FALSE)),"",VLOOKUP(C63,[1]!tesserati[#Data],8,FALSE))</f>
        <v/>
      </c>
      <c r="I63" s="234"/>
      <c r="J63" s="237"/>
      <c r="K63" s="234"/>
      <c r="L63" s="234"/>
      <c r="M63" s="234"/>
    </row>
    <row r="64" spans="1:13" ht="29.15" customHeight="1" x14ac:dyDescent="0.3">
      <c r="A64" s="607"/>
      <c r="B64" s="194">
        <v>57</v>
      </c>
      <c r="C64" s="236"/>
      <c r="D64" s="171" t="str">
        <f>IF(ISERROR(VLOOKUP(C64,[1]!tesserati[#Data],2,FALSE)),"",VLOOKUP(C64,[1]!tesserati[#Data],2,FALSE))</f>
        <v/>
      </c>
      <c r="E64" s="171" t="str">
        <f>IF(ISERROR(VLOOKUP(C64,[1]!tesserati[#Data],3,FALSE)),"",VLOOKUP(C64,[1]!tesserati[#Data],3,FALSE))</f>
        <v/>
      </c>
      <c r="F64" s="238" t="str">
        <f>IF(ISERROR(VLOOKUP(C64,[1]!tesserati[#Data],6,FALSE)),"",VLOOKUP(C64,[1]!tesserati[#Data],6,FALSE))</f>
        <v/>
      </c>
      <c r="G64" s="238" t="str">
        <f>IF(ISERROR(VLOOKUP(C64,[1]!tesserati[#Data],4,FALSE)),"",VLOOKUP(C64,[1]!tesserati[#Data],4,FALSE))</f>
        <v/>
      </c>
      <c r="H64" s="238" t="str">
        <f>IF(ISERROR(VLOOKUP(C64,[1]!tesserati[#Data],8,FALSE)),"",VLOOKUP(C64,[1]!tesserati[#Data],8,FALSE))</f>
        <v/>
      </c>
      <c r="I64" s="234"/>
      <c r="J64" s="237"/>
      <c r="K64" s="234"/>
      <c r="L64" s="234"/>
      <c r="M64" s="234"/>
    </row>
    <row r="65" spans="1:13" ht="29.15" customHeight="1" x14ac:dyDescent="0.3">
      <c r="A65" s="607"/>
      <c r="B65" s="194">
        <v>58</v>
      </c>
      <c r="C65" s="236"/>
      <c r="D65" s="171" t="str">
        <f>IF(ISERROR(VLOOKUP(C65,[1]!tesserati[#Data],2,FALSE)),"",VLOOKUP(C65,[1]!tesserati[#Data],2,FALSE))</f>
        <v/>
      </c>
      <c r="E65" s="171" t="str">
        <f>IF(ISERROR(VLOOKUP(C65,[1]!tesserati[#Data],3,FALSE)),"",VLOOKUP(C65,[1]!tesserati[#Data],3,FALSE))</f>
        <v/>
      </c>
      <c r="F65" s="238" t="str">
        <f>IF(ISERROR(VLOOKUP(C65,[1]!tesserati[#Data],6,FALSE)),"",VLOOKUP(C65,[1]!tesserati[#Data],6,FALSE))</f>
        <v/>
      </c>
      <c r="G65" s="238" t="str">
        <f>IF(ISERROR(VLOOKUP(C65,[1]!tesserati[#Data],4,FALSE)),"",VLOOKUP(C65,[1]!tesserati[#Data],4,FALSE))</f>
        <v/>
      </c>
      <c r="H65" s="238" t="str">
        <f>IF(ISERROR(VLOOKUP(C65,[1]!tesserati[#Data],8,FALSE)),"",VLOOKUP(C65,[1]!tesserati[#Data],8,FALSE))</f>
        <v/>
      </c>
      <c r="I65" s="234"/>
      <c r="J65" s="237"/>
      <c r="K65" s="234"/>
      <c r="L65" s="234"/>
      <c r="M65" s="234"/>
    </row>
    <row r="66" spans="1:13" ht="29.15" customHeight="1" x14ac:dyDescent="0.3">
      <c r="A66" s="607"/>
      <c r="B66" s="194">
        <v>59</v>
      </c>
      <c r="C66" s="236"/>
      <c r="D66" s="171" t="str">
        <f>IF(ISERROR(VLOOKUP(C66,[1]!tesserati[#Data],2,FALSE)),"",VLOOKUP(C66,[1]!tesserati[#Data],2,FALSE))</f>
        <v/>
      </c>
      <c r="E66" s="171" t="str">
        <f>IF(ISERROR(VLOOKUP(C66,[1]!tesserati[#Data],3,FALSE)),"",VLOOKUP(C66,[1]!tesserati[#Data],3,FALSE))</f>
        <v/>
      </c>
      <c r="F66" s="238" t="str">
        <f>IF(ISERROR(VLOOKUP(C66,[1]!tesserati[#Data],6,FALSE)),"",VLOOKUP(C66,[1]!tesserati[#Data],6,FALSE))</f>
        <v/>
      </c>
      <c r="G66" s="238" t="str">
        <f>IF(ISERROR(VLOOKUP(C66,[1]!tesserati[#Data],4,FALSE)),"",VLOOKUP(C66,[1]!tesserati[#Data],4,FALSE))</f>
        <v/>
      </c>
      <c r="H66" s="238" t="str">
        <f>IF(ISERROR(VLOOKUP(C66,[1]!tesserati[#Data],8,FALSE)),"",VLOOKUP(C66,[1]!tesserati[#Data],8,FALSE))</f>
        <v/>
      </c>
      <c r="I66" s="234"/>
      <c r="J66" s="237"/>
      <c r="K66" s="234"/>
      <c r="L66" s="234"/>
      <c r="M66" s="234"/>
    </row>
    <row r="67" spans="1:13" ht="29.15" customHeight="1" x14ac:dyDescent="0.3">
      <c r="A67" s="607"/>
      <c r="B67" s="194">
        <v>60</v>
      </c>
      <c r="C67" s="236"/>
      <c r="D67" s="171" t="str">
        <f>IF(ISERROR(VLOOKUP(C67,[1]!tesserati[#Data],2,FALSE)),"",VLOOKUP(C67,[1]!tesserati[#Data],2,FALSE))</f>
        <v/>
      </c>
      <c r="E67" s="171" t="str">
        <f>IF(ISERROR(VLOOKUP(C67,[1]!tesserati[#Data],3,FALSE)),"",VLOOKUP(C67,[1]!tesserati[#Data],3,FALSE))</f>
        <v/>
      </c>
      <c r="F67" s="238" t="str">
        <f>IF(ISERROR(VLOOKUP(C67,[1]!tesserati[#Data],6,FALSE)),"",VLOOKUP(C67,[1]!tesserati[#Data],6,FALSE))</f>
        <v/>
      </c>
      <c r="G67" s="238" t="str">
        <f>IF(ISERROR(VLOOKUP(C67,[1]!tesserati[#Data],4,FALSE)),"",VLOOKUP(C67,[1]!tesserati[#Data],4,FALSE))</f>
        <v/>
      </c>
      <c r="H67" s="238" t="str">
        <f>IF(ISERROR(VLOOKUP(C67,[1]!tesserati[#Data],8,FALSE)),"",VLOOKUP(C67,[1]!tesserati[#Data],8,FALSE))</f>
        <v/>
      </c>
      <c r="I67" s="234"/>
      <c r="J67" s="237"/>
      <c r="K67" s="234"/>
      <c r="L67" s="234"/>
      <c r="M67" s="234"/>
    </row>
    <row r="68" spans="1:13" ht="29.15" customHeight="1" x14ac:dyDescent="0.3">
      <c r="A68" s="607"/>
      <c r="B68" s="194">
        <v>61</v>
      </c>
      <c r="C68" s="236"/>
      <c r="D68" s="171" t="str">
        <f>IF(ISERROR(VLOOKUP(C68,[1]!tesserati[#Data],2,FALSE)),"",VLOOKUP(C68,[1]!tesserati[#Data],2,FALSE))</f>
        <v/>
      </c>
      <c r="E68" s="171" t="str">
        <f>IF(ISERROR(VLOOKUP(C68,[1]!tesserati[#Data],3,FALSE)),"",VLOOKUP(C68,[1]!tesserati[#Data],3,FALSE))</f>
        <v/>
      </c>
      <c r="F68" s="238" t="str">
        <f>IF(ISERROR(VLOOKUP(C68,[1]!tesserati[#Data],6,FALSE)),"",VLOOKUP(C68,[1]!tesserati[#Data],6,FALSE))</f>
        <v/>
      </c>
      <c r="G68" s="238" t="str">
        <f>IF(ISERROR(VLOOKUP(C68,[1]!tesserati[#Data],4,FALSE)),"",VLOOKUP(C68,[1]!tesserati[#Data],4,FALSE))</f>
        <v/>
      </c>
      <c r="H68" s="238" t="str">
        <f>IF(ISERROR(VLOOKUP(C68,[1]!tesserati[#Data],8,FALSE)),"",VLOOKUP(C68,[1]!tesserati[#Data],8,FALSE))</f>
        <v/>
      </c>
      <c r="I68" s="234"/>
      <c r="J68" s="237"/>
      <c r="K68" s="234"/>
      <c r="L68" s="234"/>
      <c r="M68" s="234"/>
    </row>
    <row r="69" spans="1:13" ht="29.15" customHeight="1" x14ac:dyDescent="0.3">
      <c r="A69" s="607"/>
      <c r="B69" s="194">
        <v>62</v>
      </c>
      <c r="C69" s="236"/>
      <c r="D69" s="171" t="str">
        <f>IF(ISERROR(VLOOKUP(C69,[1]!tesserati[#Data],2,FALSE)),"",VLOOKUP(C69,[1]!tesserati[#Data],2,FALSE))</f>
        <v/>
      </c>
      <c r="E69" s="171" t="str">
        <f>IF(ISERROR(VLOOKUP(C69,[1]!tesserati[#Data],3,FALSE)),"",VLOOKUP(C69,[1]!tesserati[#Data],3,FALSE))</f>
        <v/>
      </c>
      <c r="F69" s="238" t="str">
        <f>IF(ISERROR(VLOOKUP(C69,[1]!tesserati[#Data],6,FALSE)),"",VLOOKUP(C69,[1]!tesserati[#Data],6,FALSE))</f>
        <v/>
      </c>
      <c r="G69" s="238" t="str">
        <f>IF(ISERROR(VLOOKUP(C69,[1]!tesserati[#Data],4,FALSE)),"",VLOOKUP(C69,[1]!tesserati[#Data],4,FALSE))</f>
        <v/>
      </c>
      <c r="H69" s="238" t="str">
        <f>IF(ISERROR(VLOOKUP(C69,[1]!tesserati[#Data],8,FALSE)),"",VLOOKUP(C69,[1]!tesserati[#Data],8,FALSE))</f>
        <v/>
      </c>
      <c r="I69" s="234"/>
      <c r="J69" s="237"/>
      <c r="K69" s="234"/>
      <c r="L69" s="234"/>
      <c r="M69" s="234"/>
    </row>
    <row r="70" spans="1:13" ht="24.9" customHeight="1" x14ac:dyDescent="0.3">
      <c r="A70" s="607"/>
      <c r="B70" s="194">
        <v>63</v>
      </c>
      <c r="C70" s="236"/>
      <c r="D70" s="171" t="str">
        <f>IF(ISERROR(VLOOKUP(C70,[1]!tesserati[#Data],2,FALSE)),"",VLOOKUP(C70,[1]!tesserati[#Data],2,FALSE))</f>
        <v/>
      </c>
      <c r="E70" s="171" t="str">
        <f>IF(ISERROR(VLOOKUP(C70,[1]!tesserati[#Data],3,FALSE)),"",VLOOKUP(C70,[1]!tesserati[#Data],3,FALSE))</f>
        <v/>
      </c>
      <c r="F70" s="238" t="str">
        <f>IF(ISERROR(VLOOKUP(C70,[1]!tesserati[#Data],6,FALSE)),"",VLOOKUP(C70,[1]!tesserati[#Data],6,FALSE))</f>
        <v/>
      </c>
      <c r="G70" s="238" t="str">
        <f>IF(ISERROR(VLOOKUP(C70,[1]!tesserati[#Data],4,FALSE)),"",VLOOKUP(C70,[1]!tesserati[#Data],4,FALSE))</f>
        <v/>
      </c>
      <c r="H70" s="238" t="str">
        <f>IF(ISERROR(VLOOKUP(C70,[1]!tesserati[#Data],8,FALSE)),"",VLOOKUP(C70,[1]!tesserati[#Data],8,FALSE))</f>
        <v/>
      </c>
      <c r="I70" s="234"/>
      <c r="J70" s="237"/>
      <c r="K70" s="234"/>
      <c r="L70" s="234"/>
      <c r="M70" s="234"/>
    </row>
    <row r="71" spans="1:13" ht="24.9" customHeight="1" x14ac:dyDescent="0.3">
      <c r="A71" s="607"/>
      <c r="B71" s="194">
        <v>64</v>
      </c>
      <c r="C71" s="236"/>
      <c r="D71" s="171" t="str">
        <f>IF(ISERROR(VLOOKUP(C71,[1]!tesserati[#Data],2,FALSE)),"",VLOOKUP(C71,[1]!tesserati[#Data],2,FALSE))</f>
        <v/>
      </c>
      <c r="E71" s="171" t="str">
        <f>IF(ISERROR(VLOOKUP(C71,[1]!tesserati[#Data],3,FALSE)),"",VLOOKUP(C71,[1]!tesserati[#Data],3,FALSE))</f>
        <v/>
      </c>
      <c r="F71" s="238" t="str">
        <f>IF(ISERROR(VLOOKUP(C71,[1]!tesserati[#Data],6,FALSE)),"",VLOOKUP(C71,[1]!tesserati[#Data],6,FALSE))</f>
        <v/>
      </c>
      <c r="G71" s="238" t="str">
        <f>IF(ISERROR(VLOOKUP(C71,[1]!tesserati[#Data],4,FALSE)),"",VLOOKUP(C71,[1]!tesserati[#Data],4,FALSE))</f>
        <v/>
      </c>
      <c r="H71" s="238" t="str">
        <f>IF(ISERROR(VLOOKUP(C71,[1]!tesserati[#Data],8,FALSE)),"",VLOOKUP(C71,[1]!tesserati[#Data],8,FALSE))</f>
        <v/>
      </c>
      <c r="I71" s="234"/>
      <c r="J71" s="237"/>
      <c r="K71" s="234"/>
      <c r="L71" s="234"/>
      <c r="M71" s="234"/>
    </row>
    <row r="72" spans="1:13" ht="29.15" customHeight="1" x14ac:dyDescent="0.3">
      <c r="A72" s="606">
        <v>5</v>
      </c>
      <c r="B72" s="194">
        <v>65</v>
      </c>
      <c r="C72" s="236"/>
      <c r="D72" s="171" t="str">
        <f>IF(ISERROR(VLOOKUP(C72,[1]!tesserati[#Data],2,FALSE)),"",VLOOKUP(C72,[1]!tesserati[#Data],2,FALSE))</f>
        <v/>
      </c>
      <c r="E72" s="171" t="str">
        <f>IF(ISERROR(VLOOKUP(C72,[1]!tesserati[#Data],3,FALSE)),"",VLOOKUP(C72,[1]!tesserati[#Data],3,FALSE))</f>
        <v/>
      </c>
      <c r="F72" s="238" t="str">
        <f>IF(ISERROR(VLOOKUP(C72,[1]!tesserati[#Data],6,FALSE)),"",VLOOKUP(C72,[1]!tesserati[#Data],6,FALSE))</f>
        <v/>
      </c>
      <c r="G72" s="238" t="str">
        <f>IF(ISERROR(VLOOKUP(C72,[1]!tesserati[#Data],4,FALSE)),"",VLOOKUP(C72,[1]!tesserati[#Data],4,FALSE))</f>
        <v/>
      </c>
      <c r="H72" s="238" t="str">
        <f>IF(ISERROR(VLOOKUP(C72,[1]!tesserati[#Data],8,FALSE)),"",VLOOKUP(C72,[1]!tesserati[#Data],8,FALSE))</f>
        <v/>
      </c>
      <c r="I72" s="234"/>
      <c r="J72" s="237"/>
      <c r="K72" s="234"/>
      <c r="L72" s="234"/>
    </row>
    <row r="73" spans="1:13" ht="29.15" customHeight="1" x14ac:dyDescent="0.3">
      <c r="A73" s="607"/>
      <c r="B73" s="194">
        <v>66</v>
      </c>
      <c r="C73" s="236"/>
      <c r="D73" s="171" t="str">
        <f>IF(ISERROR(VLOOKUP(C73,[1]!tesserati[#Data],2,FALSE)),"",VLOOKUP(C73,[1]!tesserati[#Data],2,FALSE))</f>
        <v/>
      </c>
      <c r="E73" s="171" t="str">
        <f>IF(ISERROR(VLOOKUP(C73,[1]!tesserati[#Data],3,FALSE)),"",VLOOKUP(C73,[1]!tesserati[#Data],3,FALSE))</f>
        <v/>
      </c>
      <c r="F73" s="238" t="str">
        <f>IF(ISERROR(VLOOKUP(C73,[1]!tesserati[#Data],6,FALSE)),"",VLOOKUP(C73,[1]!tesserati[#Data],6,FALSE))</f>
        <v/>
      </c>
      <c r="G73" s="238" t="str">
        <f>IF(ISERROR(VLOOKUP(C73,[1]!tesserati[#Data],4,FALSE)),"",VLOOKUP(C73,[1]!tesserati[#Data],4,FALSE))</f>
        <v/>
      </c>
      <c r="H73" s="238" t="str">
        <f>IF(ISERROR(VLOOKUP(C73,[1]!tesserati[#Data],8,FALSE)),"",VLOOKUP(C73,[1]!tesserati[#Data],8,FALSE))</f>
        <v/>
      </c>
      <c r="I73" s="234"/>
      <c r="J73" s="237"/>
      <c r="K73" s="234"/>
      <c r="L73" s="234"/>
    </row>
    <row r="74" spans="1:13" ht="29.15" customHeight="1" x14ac:dyDescent="0.3">
      <c r="A74" s="607"/>
      <c r="B74" s="194">
        <v>67</v>
      </c>
      <c r="C74" s="236"/>
      <c r="D74" s="171" t="str">
        <f>IF(ISERROR(VLOOKUP(C74,[1]!tesserati[#Data],2,FALSE)),"",VLOOKUP(C74,[1]!tesserati[#Data],2,FALSE))</f>
        <v/>
      </c>
      <c r="E74" s="171" t="str">
        <f>IF(ISERROR(VLOOKUP(C74,[1]!tesserati[#Data],3,FALSE)),"",VLOOKUP(C74,[1]!tesserati[#Data],3,FALSE))</f>
        <v/>
      </c>
      <c r="F74" s="238" t="str">
        <f>IF(ISERROR(VLOOKUP(C74,[1]!tesserati[#Data],6,FALSE)),"",VLOOKUP(C74,[1]!tesserati[#Data],6,FALSE))</f>
        <v/>
      </c>
      <c r="G74" s="238" t="str">
        <f>IF(ISERROR(VLOOKUP(C74,[1]!tesserati[#Data],4,FALSE)),"",VLOOKUP(C74,[1]!tesserati[#Data],4,FALSE))</f>
        <v/>
      </c>
      <c r="H74" s="238" t="str">
        <f>IF(ISERROR(VLOOKUP(C74,[1]!tesserati[#Data],8,FALSE)),"",VLOOKUP(C74,[1]!tesserati[#Data],8,FALSE))</f>
        <v/>
      </c>
      <c r="I74" s="234"/>
      <c r="J74" s="237"/>
      <c r="K74" s="234"/>
      <c r="L74" s="234"/>
    </row>
    <row r="75" spans="1:13" ht="29.15" customHeight="1" x14ac:dyDescent="0.3">
      <c r="A75" s="607"/>
      <c r="B75" s="194">
        <v>68</v>
      </c>
      <c r="C75" s="236"/>
      <c r="D75" s="171" t="str">
        <f>IF(ISERROR(VLOOKUP(C75,[1]!tesserati[#Data],2,FALSE)),"",VLOOKUP(C75,[1]!tesserati[#Data],2,FALSE))</f>
        <v/>
      </c>
      <c r="E75" s="171" t="str">
        <f>IF(ISERROR(VLOOKUP(C75,[1]!tesserati[#Data],3,FALSE)),"",VLOOKUP(C75,[1]!tesserati[#Data],3,FALSE))</f>
        <v/>
      </c>
      <c r="F75" s="238" t="str">
        <f>IF(ISERROR(VLOOKUP(C75,[1]!tesserati[#Data],6,FALSE)),"",VLOOKUP(C75,[1]!tesserati[#Data],6,FALSE))</f>
        <v/>
      </c>
      <c r="G75" s="238" t="str">
        <f>IF(ISERROR(VLOOKUP(C75,[1]!tesserati[#Data],4,FALSE)),"",VLOOKUP(C75,[1]!tesserati[#Data],4,FALSE))</f>
        <v/>
      </c>
      <c r="H75" s="238" t="str">
        <f>IF(ISERROR(VLOOKUP(C75,[1]!tesserati[#Data],8,FALSE)),"",VLOOKUP(C75,[1]!tesserati[#Data],8,FALSE))</f>
        <v/>
      </c>
      <c r="I75" s="234"/>
      <c r="J75" s="237"/>
      <c r="K75" s="234"/>
      <c r="L75" s="234"/>
    </row>
    <row r="76" spans="1:13" ht="29.15" customHeight="1" x14ac:dyDescent="0.3">
      <c r="A76" s="607"/>
      <c r="B76" s="194">
        <v>69</v>
      </c>
      <c r="C76" s="236"/>
      <c r="D76" s="171" t="str">
        <f>IF(ISERROR(VLOOKUP(C76,[1]!tesserati[#Data],2,FALSE)),"",VLOOKUP(C76,[1]!tesserati[#Data],2,FALSE))</f>
        <v/>
      </c>
      <c r="E76" s="171" t="str">
        <f>IF(ISERROR(VLOOKUP(C76,[1]!tesserati[#Data],3,FALSE)),"",VLOOKUP(C76,[1]!tesserati[#Data],3,FALSE))</f>
        <v/>
      </c>
      <c r="F76" s="238" t="str">
        <f>IF(ISERROR(VLOOKUP(C76,[1]!tesserati[#Data],6,FALSE)),"",VLOOKUP(C76,[1]!tesserati[#Data],6,FALSE))</f>
        <v/>
      </c>
      <c r="G76" s="238" t="str">
        <f>IF(ISERROR(VLOOKUP(C76,[1]!tesserati[#Data],4,FALSE)),"",VLOOKUP(C76,[1]!tesserati[#Data],4,FALSE))</f>
        <v/>
      </c>
      <c r="H76" s="238" t="str">
        <f>IF(ISERROR(VLOOKUP(C76,[1]!tesserati[#Data],8,FALSE)),"",VLOOKUP(C76,[1]!tesserati[#Data],8,FALSE))</f>
        <v/>
      </c>
      <c r="I76" s="234"/>
      <c r="J76" s="237"/>
      <c r="K76" s="234"/>
      <c r="L76" s="234"/>
    </row>
    <row r="77" spans="1:13" ht="29.15" customHeight="1" x14ac:dyDescent="0.3">
      <c r="A77" s="607"/>
      <c r="B77" s="194">
        <v>70</v>
      </c>
      <c r="C77" s="236"/>
      <c r="D77" s="171" t="str">
        <f>IF(ISERROR(VLOOKUP(C77,[1]!tesserati[#Data],2,FALSE)),"",VLOOKUP(C77,[1]!tesserati[#Data],2,FALSE))</f>
        <v/>
      </c>
      <c r="E77" s="171" t="str">
        <f>IF(ISERROR(VLOOKUP(C77,[1]!tesserati[#Data],3,FALSE)),"",VLOOKUP(C77,[1]!tesserati[#Data],3,FALSE))</f>
        <v/>
      </c>
      <c r="F77" s="238" t="str">
        <f>IF(ISERROR(VLOOKUP(C77,[1]!tesserati[#Data],6,FALSE)),"",VLOOKUP(C77,[1]!tesserati[#Data],6,FALSE))</f>
        <v/>
      </c>
      <c r="G77" s="238" t="str">
        <f>IF(ISERROR(VLOOKUP(C77,[1]!tesserati[#Data],4,FALSE)),"",VLOOKUP(C77,[1]!tesserati[#Data],4,FALSE))</f>
        <v/>
      </c>
      <c r="H77" s="238" t="str">
        <f>IF(ISERROR(VLOOKUP(C77,[1]!tesserati[#Data],8,FALSE)),"",VLOOKUP(C77,[1]!tesserati[#Data],8,FALSE))</f>
        <v/>
      </c>
      <c r="I77" s="234"/>
      <c r="J77" s="237"/>
      <c r="K77" s="234"/>
      <c r="L77" s="234"/>
    </row>
    <row r="78" spans="1:13" ht="29.15" customHeight="1" x14ac:dyDescent="0.3">
      <c r="A78" s="607"/>
      <c r="B78" s="194">
        <v>71</v>
      </c>
      <c r="C78" s="236"/>
      <c r="D78" s="171" t="str">
        <f>IF(ISERROR(VLOOKUP(C78,[1]!tesserati[#Data],2,FALSE)),"",VLOOKUP(C78,[1]!tesserati[#Data],2,FALSE))</f>
        <v/>
      </c>
      <c r="E78" s="171" t="str">
        <f>IF(ISERROR(VLOOKUP(C78,[1]!tesserati[#Data],3,FALSE)),"",VLOOKUP(C78,[1]!tesserati[#Data],3,FALSE))</f>
        <v/>
      </c>
      <c r="F78" s="238" t="str">
        <f>IF(ISERROR(VLOOKUP(C78,[1]!tesserati[#Data],6,FALSE)),"",VLOOKUP(C78,[1]!tesserati[#Data],6,FALSE))</f>
        <v/>
      </c>
      <c r="G78" s="238" t="str">
        <f>IF(ISERROR(VLOOKUP(C78,[1]!tesserati[#Data],4,FALSE)),"",VLOOKUP(C78,[1]!tesserati[#Data],4,FALSE))</f>
        <v/>
      </c>
      <c r="H78" s="238" t="str">
        <f>IF(ISERROR(VLOOKUP(C78,[1]!tesserati[#Data],8,FALSE)),"",VLOOKUP(C78,[1]!tesserati[#Data],8,FALSE))</f>
        <v/>
      </c>
      <c r="I78" s="234"/>
      <c r="J78" s="237"/>
      <c r="K78" s="234"/>
      <c r="L78" s="234"/>
    </row>
    <row r="79" spans="1:13" ht="29.15" customHeight="1" x14ac:dyDescent="0.3">
      <c r="A79" s="607"/>
      <c r="B79" s="194">
        <v>72</v>
      </c>
      <c r="C79" s="236"/>
      <c r="D79" s="171" t="str">
        <f>IF(ISERROR(VLOOKUP(C79,[1]!tesserati[#Data],2,FALSE)),"",VLOOKUP(C79,[1]!tesserati[#Data],2,FALSE))</f>
        <v/>
      </c>
      <c r="E79" s="171" t="str">
        <f>IF(ISERROR(VLOOKUP(C79,[1]!tesserati[#Data],3,FALSE)),"",VLOOKUP(C79,[1]!tesserati[#Data],3,FALSE))</f>
        <v/>
      </c>
      <c r="F79" s="238" t="str">
        <f>IF(ISERROR(VLOOKUP(C79,[1]!tesserati[#Data],6,FALSE)),"",VLOOKUP(C79,[1]!tesserati[#Data],6,FALSE))</f>
        <v/>
      </c>
      <c r="G79" s="238" t="str">
        <f>IF(ISERROR(VLOOKUP(C79,[1]!tesserati[#Data],4,FALSE)),"",VLOOKUP(C79,[1]!tesserati[#Data],4,FALSE))</f>
        <v/>
      </c>
      <c r="H79" s="238" t="str">
        <f>IF(ISERROR(VLOOKUP(C79,[1]!tesserati[#Data],8,FALSE)),"",VLOOKUP(C79,[1]!tesserati[#Data],8,FALSE))</f>
        <v/>
      </c>
      <c r="I79" s="234"/>
      <c r="J79" s="237"/>
      <c r="K79" s="234"/>
      <c r="L79" s="234"/>
    </row>
    <row r="80" spans="1:13" ht="29.15" customHeight="1" x14ac:dyDescent="0.3">
      <c r="A80" s="607"/>
      <c r="B80" s="194">
        <v>73</v>
      </c>
      <c r="C80" s="236"/>
      <c r="D80" s="171" t="str">
        <f>IF(ISERROR(VLOOKUP(C80,[1]!tesserati[#Data],2,FALSE)),"",VLOOKUP(C80,[1]!tesserati[#Data],2,FALSE))</f>
        <v/>
      </c>
      <c r="E80" s="171" t="str">
        <f>IF(ISERROR(VLOOKUP(C80,[1]!tesserati[#Data],3,FALSE)),"",VLOOKUP(C80,[1]!tesserati[#Data],3,FALSE))</f>
        <v/>
      </c>
      <c r="F80" s="238" t="str">
        <f>IF(ISERROR(VLOOKUP(C80,[1]!tesserati[#Data],6,FALSE)),"",VLOOKUP(C80,[1]!tesserati[#Data],6,FALSE))</f>
        <v/>
      </c>
      <c r="G80" s="238" t="str">
        <f>IF(ISERROR(VLOOKUP(C80,[1]!tesserati[#Data],4,FALSE)),"",VLOOKUP(C80,[1]!tesserati[#Data],4,FALSE))</f>
        <v/>
      </c>
      <c r="H80" s="238" t="str">
        <f>IF(ISERROR(VLOOKUP(C80,[1]!tesserati[#Data],8,FALSE)),"",VLOOKUP(C80,[1]!tesserati[#Data],8,FALSE))</f>
        <v/>
      </c>
      <c r="I80" s="234"/>
      <c r="J80" s="237"/>
      <c r="K80" s="234"/>
      <c r="L80" s="234"/>
    </row>
    <row r="81" spans="1:12" ht="29.15" customHeight="1" x14ac:dyDescent="0.3">
      <c r="A81" s="607"/>
      <c r="B81" s="194">
        <v>74</v>
      </c>
      <c r="C81" s="236"/>
      <c r="D81" s="171" t="str">
        <f>IF(ISERROR(VLOOKUP(C81,[1]!tesserati[#Data],2,FALSE)),"",VLOOKUP(C81,[1]!tesserati[#Data],2,FALSE))</f>
        <v/>
      </c>
      <c r="E81" s="171" t="str">
        <f>IF(ISERROR(VLOOKUP(C81,[1]!tesserati[#Data],3,FALSE)),"",VLOOKUP(C81,[1]!tesserati[#Data],3,FALSE))</f>
        <v/>
      </c>
      <c r="F81" s="238" t="str">
        <f>IF(ISERROR(VLOOKUP(C81,[1]!tesserati[#Data],6,FALSE)),"",VLOOKUP(C81,[1]!tesserati[#Data],6,FALSE))</f>
        <v/>
      </c>
      <c r="G81" s="238" t="str">
        <f>IF(ISERROR(VLOOKUP(C81,[1]!tesserati[#Data],4,FALSE)),"",VLOOKUP(C81,[1]!tesserati[#Data],4,FALSE))</f>
        <v/>
      </c>
      <c r="H81" s="238" t="str">
        <f>IF(ISERROR(VLOOKUP(C81,[1]!tesserati[#Data],8,FALSE)),"",VLOOKUP(C81,[1]!tesserati[#Data],8,FALSE))</f>
        <v/>
      </c>
      <c r="I81" s="234"/>
      <c r="J81" s="237"/>
      <c r="K81" s="234"/>
      <c r="L81" s="234"/>
    </row>
    <row r="82" spans="1:12" ht="29.15" customHeight="1" x14ac:dyDescent="0.3">
      <c r="A82" s="607"/>
      <c r="B82" s="194">
        <v>75</v>
      </c>
      <c r="C82" s="236"/>
      <c r="D82" s="171" t="str">
        <f>IF(ISERROR(VLOOKUP(C82,[1]!tesserati[#Data],2,FALSE)),"",VLOOKUP(C82,[1]!tesserati[#Data],2,FALSE))</f>
        <v/>
      </c>
      <c r="E82" s="171" t="str">
        <f>IF(ISERROR(VLOOKUP(C82,[1]!tesserati[#Data],3,FALSE)),"",VLOOKUP(C82,[1]!tesserati[#Data],3,FALSE))</f>
        <v/>
      </c>
      <c r="F82" s="238" t="str">
        <f>IF(ISERROR(VLOOKUP(C82,[1]!tesserati[#Data],6,FALSE)),"",VLOOKUP(C82,[1]!tesserati[#Data],6,FALSE))</f>
        <v/>
      </c>
      <c r="G82" s="238" t="str">
        <f>IF(ISERROR(VLOOKUP(C82,[1]!tesserati[#Data],4,FALSE)),"",VLOOKUP(C82,[1]!tesserati[#Data],4,FALSE))</f>
        <v/>
      </c>
      <c r="H82" s="238" t="str">
        <f>IF(ISERROR(VLOOKUP(C82,[1]!tesserati[#Data],8,FALSE)),"",VLOOKUP(C82,[1]!tesserati[#Data],8,FALSE))</f>
        <v/>
      </c>
      <c r="I82" s="234"/>
      <c r="J82" s="237"/>
      <c r="K82" s="234"/>
      <c r="L82" s="234"/>
    </row>
    <row r="83" spans="1:12" ht="29.15" customHeight="1" x14ac:dyDescent="0.3">
      <c r="A83" s="607"/>
      <c r="B83" s="194">
        <v>76</v>
      </c>
      <c r="C83" s="236"/>
      <c r="D83" s="171" t="str">
        <f>IF(ISERROR(VLOOKUP(C83,[1]!tesserati[#Data],2,FALSE)),"",VLOOKUP(C83,[1]!tesserati[#Data],2,FALSE))</f>
        <v/>
      </c>
      <c r="E83" s="171" t="str">
        <f>IF(ISERROR(VLOOKUP(C83,[1]!tesserati[#Data],3,FALSE)),"",VLOOKUP(C83,[1]!tesserati[#Data],3,FALSE))</f>
        <v/>
      </c>
      <c r="F83" s="238" t="str">
        <f>IF(ISERROR(VLOOKUP(C83,[1]!tesserati[#Data],6,FALSE)),"",VLOOKUP(C83,[1]!tesserati[#Data],6,FALSE))</f>
        <v/>
      </c>
      <c r="G83" s="238" t="str">
        <f>IF(ISERROR(VLOOKUP(C83,[1]!tesserati[#Data],4,FALSE)),"",VLOOKUP(C83,[1]!tesserati[#Data],4,FALSE))</f>
        <v/>
      </c>
      <c r="H83" s="238" t="str">
        <f>IF(ISERROR(VLOOKUP(C83,[1]!tesserati[#Data],8,FALSE)),"",VLOOKUP(C83,[1]!tesserati[#Data],8,FALSE))</f>
        <v/>
      </c>
      <c r="I83" s="234"/>
      <c r="J83" s="237"/>
      <c r="K83" s="234"/>
      <c r="L83" s="234"/>
    </row>
    <row r="84" spans="1:12" ht="29.15" customHeight="1" x14ac:dyDescent="0.3">
      <c r="A84" s="607"/>
      <c r="B84" s="194">
        <v>77</v>
      </c>
      <c r="C84" s="236"/>
      <c r="D84" s="171" t="str">
        <f>IF(ISERROR(VLOOKUP(C84,[1]!tesserati[#Data],2,FALSE)),"",VLOOKUP(C84,[1]!tesserati[#Data],2,FALSE))</f>
        <v/>
      </c>
      <c r="E84" s="171" t="str">
        <f>IF(ISERROR(VLOOKUP(C84,[1]!tesserati[#Data],3,FALSE)),"",VLOOKUP(C84,[1]!tesserati[#Data],3,FALSE))</f>
        <v/>
      </c>
      <c r="F84" s="238" t="str">
        <f>IF(ISERROR(VLOOKUP(C84,[1]!tesserati[#Data],6,FALSE)),"",VLOOKUP(C84,[1]!tesserati[#Data],6,FALSE))</f>
        <v/>
      </c>
      <c r="G84" s="238" t="str">
        <f>IF(ISERROR(VLOOKUP(C84,[1]!tesserati[#Data],4,FALSE)),"",VLOOKUP(C84,[1]!tesserati[#Data],4,FALSE))</f>
        <v/>
      </c>
      <c r="H84" s="238" t="str">
        <f>IF(ISERROR(VLOOKUP(C84,[1]!tesserati[#Data],8,FALSE)),"",VLOOKUP(C84,[1]!tesserati[#Data],8,FALSE))</f>
        <v/>
      </c>
      <c r="I84" s="234"/>
      <c r="J84" s="237"/>
      <c r="K84" s="234"/>
      <c r="L84" s="234"/>
    </row>
    <row r="85" spans="1:12" ht="29.15" customHeight="1" x14ac:dyDescent="0.3">
      <c r="A85" s="607"/>
      <c r="B85" s="194">
        <v>78</v>
      </c>
      <c r="C85" s="236"/>
      <c r="D85" s="171" t="str">
        <f>IF(ISERROR(VLOOKUP(C85,[1]!tesserati[#Data],2,FALSE)),"",VLOOKUP(C85,[1]!tesserati[#Data],2,FALSE))</f>
        <v/>
      </c>
      <c r="E85" s="171" t="str">
        <f>IF(ISERROR(VLOOKUP(C85,[1]!tesserati[#Data],3,FALSE)),"",VLOOKUP(C85,[1]!tesserati[#Data],3,FALSE))</f>
        <v/>
      </c>
      <c r="F85" s="238" t="str">
        <f>IF(ISERROR(VLOOKUP(C85,[1]!tesserati[#Data],6,FALSE)),"",VLOOKUP(C85,[1]!tesserati[#Data],6,FALSE))</f>
        <v/>
      </c>
      <c r="G85" s="238" t="str">
        <f>IF(ISERROR(VLOOKUP(C85,[1]!tesserati[#Data],4,FALSE)),"",VLOOKUP(C85,[1]!tesserati[#Data],4,FALSE))</f>
        <v/>
      </c>
      <c r="H85" s="238" t="str">
        <f>IF(ISERROR(VLOOKUP(C85,[1]!tesserati[#Data],8,FALSE)),"",VLOOKUP(C85,[1]!tesserati[#Data],8,FALSE))</f>
        <v/>
      </c>
      <c r="I85" s="234"/>
      <c r="J85" s="237"/>
      <c r="K85" s="234"/>
      <c r="L85" s="234"/>
    </row>
    <row r="86" spans="1:12" ht="29.15" customHeight="1" x14ac:dyDescent="0.3">
      <c r="A86" s="607"/>
      <c r="B86" s="194">
        <v>79</v>
      </c>
      <c r="C86" s="236"/>
      <c r="D86" s="171" t="str">
        <f>IF(ISERROR(VLOOKUP(C86,[1]!tesserati[#Data],2,FALSE)),"",VLOOKUP(C86,[1]!tesserati[#Data],2,FALSE))</f>
        <v/>
      </c>
      <c r="E86" s="171" t="str">
        <f>IF(ISERROR(VLOOKUP(C86,[1]!tesserati[#Data],3,FALSE)),"",VLOOKUP(C86,[1]!tesserati[#Data],3,FALSE))</f>
        <v/>
      </c>
      <c r="F86" s="238" t="str">
        <f>IF(ISERROR(VLOOKUP(C86,[1]!tesserati[#Data],6,FALSE)),"",VLOOKUP(C86,[1]!tesserati[#Data],6,FALSE))</f>
        <v/>
      </c>
      <c r="G86" s="238" t="str">
        <f>IF(ISERROR(VLOOKUP(C86,[1]!tesserati[#Data],4,FALSE)),"",VLOOKUP(C86,[1]!tesserati[#Data],4,FALSE))</f>
        <v/>
      </c>
      <c r="H86" s="238" t="str">
        <f>IF(ISERROR(VLOOKUP(C86,[1]!tesserati[#Data],8,FALSE)),"",VLOOKUP(C86,[1]!tesserati[#Data],8,FALSE))</f>
        <v/>
      </c>
      <c r="I86" s="234"/>
      <c r="J86" s="237"/>
      <c r="K86" s="234"/>
      <c r="L86" s="234"/>
    </row>
    <row r="87" spans="1:12" ht="29.15" customHeight="1" x14ac:dyDescent="0.3">
      <c r="A87" s="607"/>
      <c r="B87" s="194">
        <v>80</v>
      </c>
      <c r="C87" s="236"/>
      <c r="D87" s="171" t="str">
        <f>IF(ISERROR(VLOOKUP(C87,[1]!tesserati[#Data],2,FALSE)),"",VLOOKUP(C87,[1]!tesserati[#Data],2,FALSE))</f>
        <v/>
      </c>
      <c r="E87" s="171" t="str">
        <f>IF(ISERROR(VLOOKUP(C87,[1]!tesserati[#Data],3,FALSE)),"",VLOOKUP(C87,[1]!tesserati[#Data],3,FALSE))</f>
        <v/>
      </c>
      <c r="F87" s="238" t="str">
        <f>IF(ISERROR(VLOOKUP(C87,[1]!tesserati[#Data],6,FALSE)),"",VLOOKUP(C87,[1]!tesserati[#Data],6,FALSE))</f>
        <v/>
      </c>
      <c r="G87" s="238" t="str">
        <f>IF(ISERROR(VLOOKUP(C87,[1]!tesserati[#Data],4,FALSE)),"",VLOOKUP(C87,[1]!tesserati[#Data],4,FALSE))</f>
        <v/>
      </c>
      <c r="H87" s="238" t="str">
        <f>IF(ISERROR(VLOOKUP(C87,[1]!tesserati[#Data],8,FALSE)),"",VLOOKUP(C87,[1]!tesserati[#Data],8,FALSE))</f>
        <v/>
      </c>
      <c r="I87" s="234"/>
      <c r="J87" s="237"/>
      <c r="K87" s="234"/>
      <c r="L87" s="234"/>
    </row>
    <row r="88" spans="1:12" ht="29.15" customHeight="1" x14ac:dyDescent="0.3">
      <c r="B88" s="194">
        <v>81</v>
      </c>
      <c r="C88" s="236"/>
      <c r="D88" s="171" t="str">
        <f>IF(ISERROR(VLOOKUP(C88,[1]!tesserati[#Data],2,FALSE)),"",VLOOKUP(C88,[1]!tesserati[#Data],2,FALSE))</f>
        <v/>
      </c>
      <c r="E88" s="171" t="str">
        <f>IF(ISERROR(VLOOKUP(C88,[1]!tesserati[#Data],3,FALSE)),"",VLOOKUP(C88,[1]!tesserati[#Data],3,FALSE))</f>
        <v/>
      </c>
      <c r="F88" s="238" t="str">
        <f>IF(ISERROR(VLOOKUP(C88,[1]!tesserati[#Data],6,FALSE)),"",VLOOKUP(C88,[1]!tesserati[#Data],6,FALSE))</f>
        <v/>
      </c>
      <c r="G88" s="238" t="str">
        <f>IF(ISERROR(VLOOKUP(C88,[1]!tesserati[#Data],4,FALSE)),"",VLOOKUP(C88,[1]!tesserati[#Data],4,FALSE))</f>
        <v/>
      </c>
      <c r="H88" s="238" t="str">
        <f>IF(ISERROR(VLOOKUP(C88,[1]!tesserati[#Data],8,FALSE)),"",VLOOKUP(C88,[1]!tesserati[#Data],8,FALSE))</f>
        <v/>
      </c>
      <c r="I88" s="234"/>
      <c r="J88" s="237"/>
      <c r="K88" s="234"/>
      <c r="L88" s="234"/>
    </row>
    <row r="89" spans="1:12" ht="29.15" customHeight="1" x14ac:dyDescent="0.3">
      <c r="B89" s="194">
        <v>82</v>
      </c>
      <c r="C89" s="236"/>
      <c r="D89" s="171" t="str">
        <f>IF(ISERROR(VLOOKUP(C89,[1]!tesserati[#Data],2,FALSE)),"",VLOOKUP(C89,[1]!tesserati[#Data],2,FALSE))</f>
        <v/>
      </c>
      <c r="E89" s="171" t="str">
        <f>IF(ISERROR(VLOOKUP(C89,[1]!tesserati[#Data],3,FALSE)),"",VLOOKUP(C89,[1]!tesserati[#Data],3,FALSE))</f>
        <v/>
      </c>
      <c r="F89" s="238" t="str">
        <f>IF(ISERROR(VLOOKUP(C89,[1]!tesserati[#Data],6,FALSE)),"",VLOOKUP(C89,[1]!tesserati[#Data],6,FALSE))</f>
        <v/>
      </c>
      <c r="G89" s="238" t="str">
        <f>IF(ISERROR(VLOOKUP(C89,[1]!tesserati[#Data],4,FALSE)),"",VLOOKUP(C89,[1]!tesserati[#Data],4,FALSE))</f>
        <v/>
      </c>
      <c r="H89" s="238" t="str">
        <f>IF(ISERROR(VLOOKUP(C89,[1]!tesserati[#Data],8,FALSE)),"",VLOOKUP(C89,[1]!tesserati[#Data],8,FALSE))</f>
        <v/>
      </c>
      <c r="I89" s="234"/>
      <c r="J89" s="237"/>
      <c r="K89" s="234"/>
      <c r="L89" s="234"/>
    </row>
  </sheetData>
  <mergeCells count="37">
    <mergeCell ref="M1:M5"/>
    <mergeCell ref="E2:G2"/>
    <mergeCell ref="H2:J2"/>
    <mergeCell ref="K2:L2"/>
    <mergeCell ref="C3:D3"/>
    <mergeCell ref="H1:J1"/>
    <mergeCell ref="K1:L1"/>
    <mergeCell ref="F3:F5"/>
    <mergeCell ref="H3:I3"/>
    <mergeCell ref="J3:J5"/>
    <mergeCell ref="K3:L3"/>
    <mergeCell ref="G4:G5"/>
    <mergeCell ref="H4:I5"/>
    <mergeCell ref="K4:L5"/>
    <mergeCell ref="F6:F7"/>
    <mergeCell ref="G6:G7"/>
    <mergeCell ref="A1:B5"/>
    <mergeCell ref="C1:D2"/>
    <mergeCell ref="E1:G1"/>
    <mergeCell ref="C4:D5"/>
    <mergeCell ref="E4:E5"/>
    <mergeCell ref="A72:A87"/>
    <mergeCell ref="H6:H7"/>
    <mergeCell ref="I6:I7"/>
    <mergeCell ref="J6:J7"/>
    <mergeCell ref="K6:K7"/>
    <mergeCell ref="A8:A23"/>
    <mergeCell ref="C15:M15"/>
    <mergeCell ref="A24:A39"/>
    <mergeCell ref="A40:A55"/>
    <mergeCell ref="A56:A71"/>
    <mergeCell ref="L6:L7"/>
    <mergeCell ref="M6:M7"/>
    <mergeCell ref="A6:A7"/>
    <mergeCell ref="B6:B7"/>
    <mergeCell ref="C6:C7"/>
    <mergeCell ref="D6:E7"/>
  </mergeCells>
  <conditionalFormatting sqref="J8:J14 J16:J89">
    <cfRule type="duplicateValues" dxfId="17" priority="1" stopIfTrue="1"/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9"/>
  <sheetViews>
    <sheetView topLeftCell="A7" zoomScale="84" zoomScaleNormal="84" workbookViewId="0">
      <selection activeCell="C8" sqref="C8:C16"/>
    </sheetView>
  </sheetViews>
  <sheetFormatPr defaultColWidth="9.109375" defaultRowHeight="15.05" x14ac:dyDescent="0.3"/>
  <cols>
    <col min="1" max="2" width="9.109375" style="182"/>
    <col min="3" max="3" width="11.5546875" style="182" customWidth="1"/>
    <col min="4" max="4" width="18.5546875" style="240" customWidth="1"/>
    <col min="5" max="5" width="26.109375" style="240" customWidth="1"/>
    <col min="6" max="6" width="11.33203125" style="240" customWidth="1"/>
    <col min="7" max="7" width="26.5546875" style="240" customWidth="1"/>
    <col min="8" max="8" width="11.109375" style="240" customWidth="1"/>
    <col min="9" max="9" width="12.6640625" style="182" customWidth="1"/>
    <col min="10" max="10" width="14.5546875" style="182" customWidth="1"/>
    <col min="11" max="11" width="22.44140625" style="182" customWidth="1"/>
    <col min="12" max="12" width="12.5546875" style="182" customWidth="1"/>
    <col min="13" max="13" width="13.44140625" style="182" customWidth="1"/>
    <col min="14" max="16384" width="9.109375" style="182"/>
  </cols>
  <sheetData>
    <row r="1" spans="1:14" ht="29.3" customHeight="1" x14ac:dyDescent="0.3">
      <c r="A1" s="618"/>
      <c r="B1" s="619"/>
      <c r="C1" s="624"/>
      <c r="D1" s="625"/>
      <c r="E1" s="628" t="s">
        <v>5</v>
      </c>
      <c r="F1" s="629"/>
      <c r="G1" s="629"/>
      <c r="H1" s="647" t="s">
        <v>0</v>
      </c>
      <c r="I1" s="629"/>
      <c r="J1" s="629"/>
      <c r="K1" s="648" t="s">
        <v>15</v>
      </c>
      <c r="L1" s="629"/>
      <c r="M1" s="636">
        <f>COUNTA(C8:C100)</f>
        <v>0</v>
      </c>
    </row>
    <row r="2" spans="1:14" ht="40.6" customHeight="1" x14ac:dyDescent="0.3">
      <c r="A2" s="620"/>
      <c r="B2" s="621"/>
      <c r="C2" s="626"/>
      <c r="D2" s="627"/>
      <c r="E2" s="639" t="s">
        <v>484</v>
      </c>
      <c r="F2" s="640"/>
      <c r="G2" s="641"/>
      <c r="H2" s="642" t="s">
        <v>485</v>
      </c>
      <c r="I2" s="643"/>
      <c r="J2" s="643"/>
      <c r="K2" s="644" t="s">
        <v>12</v>
      </c>
      <c r="L2" s="644"/>
      <c r="M2" s="637"/>
    </row>
    <row r="3" spans="1:14" ht="19.5" customHeight="1" x14ac:dyDescent="0.3">
      <c r="A3" s="620"/>
      <c r="B3" s="621"/>
      <c r="C3" s="645" t="s">
        <v>6</v>
      </c>
      <c r="D3" s="646"/>
      <c r="E3" s="183" t="s">
        <v>4</v>
      </c>
      <c r="F3" s="649"/>
      <c r="G3" s="184" t="s">
        <v>2</v>
      </c>
      <c r="H3" s="652" t="s">
        <v>3</v>
      </c>
      <c r="I3" s="653"/>
      <c r="J3" s="654"/>
      <c r="K3" s="648" t="s">
        <v>1</v>
      </c>
      <c r="L3" s="629"/>
      <c r="M3" s="637"/>
    </row>
    <row r="4" spans="1:14" ht="15.05" customHeight="1" x14ac:dyDescent="0.3">
      <c r="A4" s="620"/>
      <c r="B4" s="621"/>
      <c r="C4" s="630" t="s">
        <v>553</v>
      </c>
      <c r="D4" s="631"/>
      <c r="E4" s="634" t="s">
        <v>542</v>
      </c>
      <c r="F4" s="650"/>
      <c r="G4" s="657">
        <v>8.4</v>
      </c>
      <c r="H4" s="658"/>
      <c r="I4" s="658"/>
      <c r="J4" s="655"/>
      <c r="K4" s="659">
        <v>43275</v>
      </c>
      <c r="L4" s="659"/>
      <c r="M4" s="637"/>
    </row>
    <row r="5" spans="1:14" ht="17.2" customHeight="1" x14ac:dyDescent="0.3">
      <c r="A5" s="622"/>
      <c r="B5" s="623"/>
      <c r="C5" s="632"/>
      <c r="D5" s="633"/>
      <c r="E5" s="635"/>
      <c r="F5" s="651"/>
      <c r="G5" s="657"/>
      <c r="H5" s="658"/>
      <c r="I5" s="658"/>
      <c r="J5" s="656"/>
      <c r="K5" s="659"/>
      <c r="L5" s="659"/>
      <c r="M5" s="638"/>
    </row>
    <row r="6" spans="1:14" ht="21.8" customHeight="1" x14ac:dyDescent="0.3">
      <c r="A6" s="560" t="s">
        <v>14</v>
      </c>
      <c r="B6" s="560" t="s">
        <v>13</v>
      </c>
      <c r="C6" s="552" t="s">
        <v>7</v>
      </c>
      <c r="D6" s="552" t="s">
        <v>16</v>
      </c>
      <c r="E6" s="552"/>
      <c r="F6" s="552" t="s">
        <v>8</v>
      </c>
      <c r="G6" s="552" t="s">
        <v>17</v>
      </c>
      <c r="H6" s="554" t="s">
        <v>6</v>
      </c>
      <c r="I6" s="554" t="s">
        <v>9</v>
      </c>
      <c r="J6" s="556" t="s">
        <v>543</v>
      </c>
      <c r="K6" s="552" t="s">
        <v>10</v>
      </c>
      <c r="L6" s="552" t="s">
        <v>11</v>
      </c>
      <c r="M6" s="552" t="s">
        <v>496</v>
      </c>
    </row>
    <row r="7" spans="1:14" ht="18" customHeight="1" thickBot="1" x14ac:dyDescent="0.35">
      <c r="A7" s="561"/>
      <c r="B7" s="561"/>
      <c r="C7" s="553"/>
      <c r="D7" s="553"/>
      <c r="E7" s="553"/>
      <c r="F7" s="553"/>
      <c r="G7" s="553"/>
      <c r="H7" s="555"/>
      <c r="I7" s="608"/>
      <c r="J7" s="557"/>
      <c r="K7" s="566"/>
      <c r="L7" s="553"/>
      <c r="M7" s="662"/>
    </row>
    <row r="8" spans="1:14" ht="29.15" customHeight="1" x14ac:dyDescent="0.3">
      <c r="A8" s="609">
        <v>1</v>
      </c>
      <c r="B8" s="185">
        <v>6</v>
      </c>
      <c r="C8" s="186"/>
      <c r="D8" s="187" t="s">
        <v>88</v>
      </c>
      <c r="E8" s="187" t="s">
        <v>89</v>
      </c>
      <c r="F8" s="93">
        <v>1971</v>
      </c>
      <c r="G8" s="94" t="s">
        <v>38</v>
      </c>
      <c r="H8" s="188" t="s">
        <v>50</v>
      </c>
      <c r="I8" s="92"/>
      <c r="J8" s="189">
        <v>58</v>
      </c>
      <c r="K8" s="190" t="s">
        <v>554</v>
      </c>
      <c r="L8" s="192">
        <v>1</v>
      </c>
      <c r="M8" s="241">
        <v>20</v>
      </c>
      <c r="N8" s="193" t="s">
        <v>530</v>
      </c>
    </row>
    <row r="9" spans="1:14" ht="29.15" customHeight="1" x14ac:dyDescent="0.3">
      <c r="A9" s="660"/>
      <c r="B9" s="194">
        <v>8</v>
      </c>
      <c r="C9" s="195"/>
      <c r="D9" s="196" t="s">
        <v>435</v>
      </c>
      <c r="E9" s="196" t="s">
        <v>62</v>
      </c>
      <c r="F9" s="47">
        <v>1971</v>
      </c>
      <c r="G9" s="48" t="s">
        <v>19</v>
      </c>
      <c r="H9" s="197" t="s">
        <v>50</v>
      </c>
      <c r="I9" s="57"/>
      <c r="J9" s="198">
        <v>262</v>
      </c>
      <c r="K9" s="199" t="s">
        <v>555</v>
      </c>
      <c r="L9" s="201">
        <v>2</v>
      </c>
      <c r="M9" s="241">
        <v>17</v>
      </c>
    </row>
    <row r="10" spans="1:14" ht="29.15" customHeight="1" x14ac:dyDescent="0.3">
      <c r="A10" s="660"/>
      <c r="B10" s="194">
        <v>7</v>
      </c>
      <c r="C10" s="202"/>
      <c r="D10" s="196" t="s">
        <v>486</v>
      </c>
      <c r="E10" s="196" t="s">
        <v>143</v>
      </c>
      <c r="F10" s="47">
        <v>1968</v>
      </c>
      <c r="G10" s="48" t="s">
        <v>19</v>
      </c>
      <c r="H10" s="197" t="s">
        <v>50</v>
      </c>
      <c r="I10" s="57"/>
      <c r="J10" s="198">
        <v>236</v>
      </c>
      <c r="K10" s="199" t="s">
        <v>556</v>
      </c>
      <c r="L10" s="201">
        <v>3</v>
      </c>
      <c r="M10" s="241">
        <v>14</v>
      </c>
    </row>
    <row r="11" spans="1:14" ht="29.15" customHeight="1" x14ac:dyDescent="0.3">
      <c r="A11" s="660"/>
      <c r="B11" s="194">
        <v>5</v>
      </c>
      <c r="C11" s="202"/>
      <c r="D11" s="196" t="s">
        <v>262</v>
      </c>
      <c r="E11" s="196" t="s">
        <v>232</v>
      </c>
      <c r="F11" s="47">
        <v>1967</v>
      </c>
      <c r="G11" s="48" t="s">
        <v>37</v>
      </c>
      <c r="H11" s="197" t="s">
        <v>50</v>
      </c>
      <c r="I11" s="57"/>
      <c r="J11" s="198">
        <v>120</v>
      </c>
      <c r="K11" s="199" t="s">
        <v>557</v>
      </c>
      <c r="L11" s="201">
        <v>4</v>
      </c>
      <c r="M11" s="241">
        <v>11</v>
      </c>
    </row>
    <row r="12" spans="1:14" ht="29.15" customHeight="1" x14ac:dyDescent="0.3">
      <c r="A12" s="660"/>
      <c r="B12" s="194">
        <v>4</v>
      </c>
      <c r="C12" s="195"/>
      <c r="D12" s="196" t="s">
        <v>371</v>
      </c>
      <c r="E12" s="196" t="s">
        <v>109</v>
      </c>
      <c r="F12" s="47">
        <v>1965</v>
      </c>
      <c r="G12" s="48" t="s">
        <v>100</v>
      </c>
      <c r="H12" s="197" t="s">
        <v>50</v>
      </c>
      <c r="I12" s="57"/>
      <c r="J12" s="198">
        <v>573</v>
      </c>
      <c r="K12" s="199" t="s">
        <v>558</v>
      </c>
      <c r="L12" s="201">
        <v>5</v>
      </c>
      <c r="M12" s="241">
        <v>8</v>
      </c>
    </row>
    <row r="13" spans="1:14" ht="29.15" customHeight="1" x14ac:dyDescent="0.3">
      <c r="A13" s="660"/>
      <c r="B13" s="194">
        <v>3</v>
      </c>
      <c r="C13" s="202"/>
      <c r="D13" s="196" t="s">
        <v>335</v>
      </c>
      <c r="E13" s="196" t="s">
        <v>282</v>
      </c>
      <c r="F13" s="47">
        <v>1972</v>
      </c>
      <c r="G13" s="48" t="s">
        <v>478</v>
      </c>
      <c r="H13" s="197" t="s">
        <v>50</v>
      </c>
      <c r="I13" s="57"/>
      <c r="J13" s="198">
        <v>69</v>
      </c>
      <c r="K13" s="199" t="s">
        <v>559</v>
      </c>
      <c r="L13" s="201">
        <v>6</v>
      </c>
      <c r="M13" s="241">
        <v>5</v>
      </c>
    </row>
    <row r="14" spans="1:14" ht="29.15" customHeight="1" x14ac:dyDescent="0.3">
      <c r="A14" s="660"/>
      <c r="B14" s="194">
        <v>10</v>
      </c>
      <c r="C14" s="195"/>
      <c r="D14" s="196" t="s">
        <v>381</v>
      </c>
      <c r="E14" s="196" t="s">
        <v>147</v>
      </c>
      <c r="F14" s="47">
        <v>1969</v>
      </c>
      <c r="G14" s="48" t="s">
        <v>38</v>
      </c>
      <c r="H14" s="197" t="s">
        <v>50</v>
      </c>
      <c r="I14" s="57"/>
      <c r="J14" s="198">
        <v>112</v>
      </c>
      <c r="K14" s="204" t="s">
        <v>560</v>
      </c>
      <c r="L14" s="201">
        <v>7</v>
      </c>
      <c r="M14" s="241">
        <v>5</v>
      </c>
    </row>
    <row r="15" spans="1:14" ht="29.15" customHeight="1" x14ac:dyDescent="0.3">
      <c r="A15" s="660"/>
      <c r="B15" s="194">
        <v>9</v>
      </c>
      <c r="C15" s="202"/>
      <c r="D15" s="196" t="s">
        <v>456</v>
      </c>
      <c r="E15" s="196" t="s">
        <v>232</v>
      </c>
      <c r="F15" s="47">
        <v>1967</v>
      </c>
      <c r="G15" s="48" t="s">
        <v>19</v>
      </c>
      <c r="H15" s="197" t="s">
        <v>50</v>
      </c>
      <c r="I15" s="57"/>
      <c r="J15" s="198">
        <v>79</v>
      </c>
      <c r="K15" s="199" t="s">
        <v>561</v>
      </c>
      <c r="L15" s="201">
        <v>8</v>
      </c>
      <c r="M15" s="241">
        <v>5</v>
      </c>
    </row>
    <row r="16" spans="1:14" ht="29.15" customHeight="1" x14ac:dyDescent="0.3">
      <c r="A16" s="660"/>
      <c r="B16" s="194">
        <v>2</v>
      </c>
      <c r="C16" s="202"/>
      <c r="D16" s="196" t="s">
        <v>256</v>
      </c>
      <c r="E16" s="196" t="s">
        <v>57</v>
      </c>
      <c r="F16" s="47">
        <v>1973</v>
      </c>
      <c r="G16" s="48" t="s">
        <v>43</v>
      </c>
      <c r="H16" s="197" t="s">
        <v>50</v>
      </c>
      <c r="I16" s="57"/>
      <c r="J16" s="198">
        <v>367</v>
      </c>
      <c r="K16" s="199" t="s">
        <v>562</v>
      </c>
      <c r="L16" s="201">
        <v>9</v>
      </c>
      <c r="M16" s="241">
        <v>5</v>
      </c>
    </row>
    <row r="17" spans="1:13" ht="29.15" customHeight="1" x14ac:dyDescent="0.3">
      <c r="A17" s="242"/>
      <c r="B17" s="194">
        <v>1</v>
      </c>
      <c r="C17" s="195"/>
      <c r="D17" s="196" t="str">
        <f>IF(ISERROR(VLOOKUP(C17,[1]!tesserati[#Data],2,FALSE)),"",VLOOKUP(C17,[1]!tesserati[#Data],2,FALSE))</f>
        <v/>
      </c>
      <c r="E17" s="196" t="str">
        <f>IF(ISERROR(VLOOKUP(C17,[1]!tesserati[#Data],3,FALSE)),"",VLOOKUP(C17,[1]!tesserati[#Data],3,FALSE))</f>
        <v/>
      </c>
      <c r="F17" s="47" t="str">
        <f>IF(ISERROR(VLOOKUP(C17,[1]!tesserati[#Data],6,FALSE)),"",VLOOKUP(C17,[1]!tesserati[#Data],6,FALSE))</f>
        <v/>
      </c>
      <c r="G17" s="48" t="str">
        <f>IF(ISERROR(VLOOKUP(C17,[1]!tesserati[#Data],4,FALSE)),"",VLOOKUP(C17,[1]!tesserati[#Data],4,FALSE))</f>
        <v/>
      </c>
      <c r="H17" s="197" t="str">
        <f>IF(ISERROR(VLOOKUP(C17,[1]!tesserati[#Data],8,FALSE)),"",VLOOKUP(C17,[1]!tesserati[#Data],8,FALSE))</f>
        <v/>
      </c>
      <c r="I17" s="57"/>
      <c r="J17" s="198"/>
      <c r="K17" s="199"/>
      <c r="L17" s="201"/>
      <c r="M17" s="241"/>
    </row>
    <row r="18" spans="1:13" ht="29.15" customHeight="1" x14ac:dyDescent="0.3">
      <c r="A18" s="242"/>
      <c r="B18" s="194">
        <v>11</v>
      </c>
      <c r="C18" s="177"/>
      <c r="D18" s="196" t="str">
        <f>IF(ISERROR(VLOOKUP(C18,[1]!tesserati[#Data],2,FALSE)),"",VLOOKUP(C18,[1]!tesserati[#Data],2,FALSE))</f>
        <v/>
      </c>
      <c r="E18" s="196" t="str">
        <f>IF(ISERROR(VLOOKUP(C18,[1]!tesserati[#Data],3,FALSE)),"",VLOOKUP(C18,[1]!tesserati[#Data],3,FALSE))</f>
        <v/>
      </c>
      <c r="F18" s="47" t="str">
        <f>IF(ISERROR(VLOOKUP(C18,[1]!tesserati[#Data],6,FALSE)),"",VLOOKUP(C18,[1]!tesserati[#Data],6,FALSE))</f>
        <v/>
      </c>
      <c r="G18" s="48" t="str">
        <f>IF(ISERROR(VLOOKUP(C18,[1]!tesserati[#Data],4,FALSE)),"",VLOOKUP(C18,[1]!tesserati[#Data],4,FALSE))</f>
        <v/>
      </c>
      <c r="H18" s="197" t="str">
        <f>IF(ISERROR(VLOOKUP(C18,[1]!tesserati[#Data],8,FALSE)),"",VLOOKUP(C18,[1]!tesserati[#Data],8,FALSE))</f>
        <v/>
      </c>
      <c r="I18" s="57"/>
      <c r="J18" s="198"/>
      <c r="K18" s="199"/>
      <c r="L18" s="201"/>
      <c r="M18" s="241"/>
    </row>
    <row r="19" spans="1:13" ht="29.15" customHeight="1" x14ac:dyDescent="0.3">
      <c r="A19" s="242"/>
      <c r="B19" s="194">
        <v>12</v>
      </c>
      <c r="C19" s="177"/>
      <c r="D19" s="196" t="str">
        <f>IF(ISERROR(VLOOKUP(C19,[1]!tesserati[#Data],2,FALSE)),"",VLOOKUP(C19,[1]!tesserati[#Data],2,FALSE))</f>
        <v/>
      </c>
      <c r="E19" s="196" t="str">
        <f>IF(ISERROR(VLOOKUP(C19,[1]!tesserati[#Data],3,FALSE)),"",VLOOKUP(C19,[1]!tesserati[#Data],3,FALSE))</f>
        <v/>
      </c>
      <c r="F19" s="47" t="str">
        <f>IF(ISERROR(VLOOKUP(C19,[1]!tesserati[#Data],6,FALSE)),"",VLOOKUP(C19,[1]!tesserati[#Data],6,FALSE))</f>
        <v/>
      </c>
      <c r="G19" s="48" t="str">
        <f>IF(ISERROR(VLOOKUP(C19,[1]!tesserati[#Data],4,FALSE)),"",VLOOKUP(C19,[1]!tesserati[#Data],4,FALSE))</f>
        <v/>
      </c>
      <c r="H19" s="197" t="str">
        <f>IF(ISERROR(VLOOKUP(C19,[1]!tesserati[#Data],8,FALSE)),"",VLOOKUP(C19,[1]!tesserati[#Data],8,FALSE))</f>
        <v/>
      </c>
      <c r="I19" s="57"/>
      <c r="J19" s="198"/>
      <c r="K19" s="199"/>
      <c r="L19" s="243"/>
      <c r="M19" s="244"/>
    </row>
    <row r="20" spans="1:13" ht="29.15" customHeight="1" x14ac:dyDescent="0.3">
      <c r="A20" s="242"/>
      <c r="B20" s="194">
        <v>13</v>
      </c>
      <c r="C20" s="177"/>
      <c r="D20" s="196" t="str">
        <f>IF(ISERROR(VLOOKUP(C20,[1]!tesserati[#Data],2,FALSE)),"",VLOOKUP(C20,[1]!tesserati[#Data],2,FALSE))</f>
        <v/>
      </c>
      <c r="E20" s="196" t="str">
        <f>IF(ISERROR(VLOOKUP(C20,[1]!tesserati[#Data],3,FALSE)),"",VLOOKUP(C20,[1]!tesserati[#Data],3,FALSE))</f>
        <v/>
      </c>
      <c r="F20" s="47" t="str">
        <f>IF(ISERROR(VLOOKUP(C20,[1]!tesserati[#Data],6,FALSE)),"",VLOOKUP(C20,[1]!tesserati[#Data],6,FALSE))</f>
        <v/>
      </c>
      <c r="G20" s="48" t="str">
        <f>IF(ISERROR(VLOOKUP(C20,[1]!tesserati[#Data],4,FALSE)),"",VLOOKUP(C20,[1]!tesserati[#Data],4,FALSE))</f>
        <v/>
      </c>
      <c r="H20" s="197" t="str">
        <f>IF(ISERROR(VLOOKUP(C20,[1]!tesserati[#Data],8,FALSE)),"",VLOOKUP(C20,[1]!tesserati[#Data],8,FALSE))</f>
        <v/>
      </c>
      <c r="I20" s="57"/>
      <c r="J20" s="198"/>
      <c r="K20" s="199"/>
      <c r="L20" s="243"/>
      <c r="M20" s="244"/>
    </row>
    <row r="21" spans="1:13" ht="29.15" customHeight="1" x14ac:dyDescent="0.3">
      <c r="A21" s="242"/>
      <c r="B21" s="194">
        <v>14</v>
      </c>
      <c r="C21" s="207"/>
      <c r="D21" s="208" t="str">
        <f>IF(ISERROR(VLOOKUP(C21,[1]!tesserati[#Data],2,FALSE)),"",VLOOKUP(C21,[1]!tesserati[#Data],2,FALSE))</f>
        <v/>
      </c>
      <c r="E21" s="208" t="str">
        <f>IF(ISERROR(VLOOKUP(C21,[1]!tesserati[#Data],3,FALSE)),"",VLOOKUP(C21,[1]!tesserati[#Data],3,FALSE))</f>
        <v/>
      </c>
      <c r="F21" s="47" t="str">
        <f>IF(ISERROR(VLOOKUP(C21,[1]!tesserati[#Data],6,FALSE)),"",VLOOKUP(C21,[1]!tesserati[#Data],6,FALSE))</f>
        <v/>
      </c>
      <c r="G21" s="48" t="str">
        <f>IF(ISERROR(VLOOKUP(C21,[1]!tesserati[#Data],4,FALSE)),"",VLOOKUP(C21,[1]!tesserati[#Data],4,FALSE))</f>
        <v/>
      </c>
      <c r="H21" s="197" t="str">
        <f>IF(ISERROR(VLOOKUP(C21,[1]!tesserati[#Data],8,FALSE)),"",VLOOKUP(C21,[1]!tesserati[#Data],8,FALSE))</f>
        <v/>
      </c>
      <c r="I21" s="57"/>
      <c r="J21" s="198"/>
      <c r="K21" s="199"/>
      <c r="L21" s="243"/>
      <c r="M21" s="244"/>
    </row>
    <row r="22" spans="1:13" ht="29.15" customHeight="1" x14ac:dyDescent="0.3">
      <c r="A22" s="242"/>
      <c r="B22" s="194">
        <v>15</v>
      </c>
      <c r="C22" s="209"/>
      <c r="D22" s="208" t="str">
        <f>IF(ISERROR(VLOOKUP(C22,[1]!tesserati[#Data],2,FALSE)),"",VLOOKUP(C22,[1]!tesserati[#Data],2,FALSE))</f>
        <v/>
      </c>
      <c r="E22" s="208" t="str">
        <f>IF(ISERROR(VLOOKUP(C22,[1]!tesserati[#Data],3,FALSE)),"",VLOOKUP(C22,[1]!tesserati[#Data],3,FALSE))</f>
        <v/>
      </c>
      <c r="F22" s="47" t="str">
        <f>IF(ISERROR(VLOOKUP(C22,[1]!tesserati[#Data],6,FALSE)),"",VLOOKUP(C22,[1]!tesserati[#Data],6,FALSE))</f>
        <v/>
      </c>
      <c r="G22" s="48" t="str">
        <f>IF(ISERROR(VLOOKUP(C22,[1]!tesserati[#Data],4,FALSE)),"",VLOOKUP(C22,[1]!tesserati[#Data],4,FALSE))</f>
        <v/>
      </c>
      <c r="H22" s="197" t="str">
        <f>IF(ISERROR(VLOOKUP(C22,[1]!tesserati[#Data],8,FALSE)),"",VLOOKUP(C22,[1]!tesserati[#Data],8,FALSE))</f>
        <v/>
      </c>
      <c r="I22" s="57"/>
      <c r="J22" s="198"/>
      <c r="K22" s="199"/>
      <c r="L22" s="243"/>
      <c r="M22" s="244"/>
    </row>
    <row r="23" spans="1:13" ht="29.15" customHeight="1" thickBot="1" x14ac:dyDescent="0.35">
      <c r="A23" s="245"/>
      <c r="B23" s="210">
        <v>16</v>
      </c>
      <c r="C23" s="211"/>
      <c r="D23" s="212" t="str">
        <f>IF(ISERROR(VLOOKUP(C23,[1]!tesserati[#Data],2,FALSE)),"",VLOOKUP(C23,[1]!tesserati[#Data],2,FALSE))</f>
        <v/>
      </c>
      <c r="E23" s="212" t="str">
        <f>IF(ISERROR(VLOOKUP(C23,[1]!tesserati[#Data],3,FALSE)),"",VLOOKUP(C23,[1]!tesserati[#Data],3,FALSE))</f>
        <v/>
      </c>
      <c r="F23" s="99" t="str">
        <f>IF(ISERROR(VLOOKUP(C23,[1]!tesserati[#Data],6,FALSE)),"",VLOOKUP(C23,[1]!tesserati[#Data],6,FALSE))</f>
        <v/>
      </c>
      <c r="G23" s="100" t="str">
        <f>IF(ISERROR(VLOOKUP(C23,[1]!tesserati[#Data],4,FALSE)),"",VLOOKUP(C23,[1]!tesserati[#Data],4,FALSE))</f>
        <v/>
      </c>
      <c r="H23" s="213" t="str">
        <f>IF(ISERROR(VLOOKUP(C23,[1]!tesserati[#Data],8,FALSE)),"",VLOOKUP(C23,[1]!tesserati[#Data],8,FALSE))</f>
        <v/>
      </c>
      <c r="I23" s="98"/>
      <c r="J23" s="214"/>
      <c r="K23" s="215"/>
      <c r="L23" s="246"/>
      <c r="M23" s="244"/>
    </row>
    <row r="24" spans="1:13" ht="29.15" customHeight="1" x14ac:dyDescent="0.3">
      <c r="A24" s="616">
        <v>2</v>
      </c>
      <c r="B24" s="218">
        <v>17</v>
      </c>
      <c r="C24" s="219"/>
      <c r="D24" s="220" t="str">
        <f>IF(ISERROR(VLOOKUP(C24,[1]!tesserati[#Data],2,FALSE)),"",VLOOKUP(C24,[1]!tesserati[#Data],2,FALSE))</f>
        <v/>
      </c>
      <c r="E24" s="220" t="str">
        <f>IF(ISERROR(VLOOKUP(C24,[1]!tesserati[#Data],3,FALSE)),"",VLOOKUP(C24,[1]!tesserati[#Data],3,FALSE))</f>
        <v/>
      </c>
      <c r="F24" s="137" t="str">
        <f>IF(ISERROR(VLOOKUP(C24,[1]!tesserati[#Data],6,FALSE)),"",VLOOKUP(C24,[1]!tesserati[#Data],6,FALSE))</f>
        <v/>
      </c>
      <c r="G24" s="140" t="str">
        <f>IF(ISERROR(VLOOKUP(C24,[1]!tesserati[#Data],4,FALSE)),"",VLOOKUP(C24,[1]!tesserati[#Data],4,FALSE))</f>
        <v/>
      </c>
      <c r="H24" s="221" t="str">
        <f>IF(ISERROR(VLOOKUP(C24,[1]!tesserati[#Data],8,FALSE)),"",VLOOKUP(C24,[1]!tesserati[#Data],8,FALSE))</f>
        <v/>
      </c>
      <c r="I24" s="135"/>
      <c r="J24" s="222"/>
      <c r="K24" s="223"/>
      <c r="L24" s="224"/>
      <c r="M24" s="234"/>
    </row>
    <row r="25" spans="1:13" ht="29.15" customHeight="1" x14ac:dyDescent="0.3">
      <c r="A25" s="661"/>
      <c r="B25" s="226">
        <v>18</v>
      </c>
      <c r="C25" s="177"/>
      <c r="D25" s="227" t="str">
        <f>IF(ISERROR(VLOOKUP(C25,[1]!tesserati[#Data],2,FALSE)),"",VLOOKUP(C25,[1]!tesserati[#Data],2,FALSE))</f>
        <v/>
      </c>
      <c r="E25" s="227" t="str">
        <f>IF(ISERROR(VLOOKUP(C25,[1]!tesserati[#Data],3,FALSE)),"",VLOOKUP(C25,[1]!tesserati[#Data],3,FALSE))</f>
        <v/>
      </c>
      <c r="F25" s="228" t="str">
        <f>IF(ISERROR(VLOOKUP(C25,[1]!tesserati[#Data],6,FALSE)),"",VLOOKUP(C25,[1]!tesserati[#Data],6,FALSE))</f>
        <v/>
      </c>
      <c r="G25" s="229" t="str">
        <f>IF(ISERROR(VLOOKUP(C25,[1]!tesserati[#Data],4,FALSE)),"",VLOOKUP(C25,[1]!tesserati[#Data],4,FALSE))</f>
        <v/>
      </c>
      <c r="H25" s="230" t="str">
        <f>IF(ISERROR(VLOOKUP(C25,[1]!tesserati[#Data],8,FALSE)),"",VLOOKUP(C25,[1]!tesserati[#Data],8,FALSE))</f>
        <v/>
      </c>
      <c r="I25" s="231"/>
      <c r="J25" s="198"/>
      <c r="K25" s="232"/>
      <c r="L25" s="233"/>
      <c r="M25" s="234"/>
    </row>
    <row r="26" spans="1:13" ht="29.15" customHeight="1" x14ac:dyDescent="0.3">
      <c r="A26" s="661"/>
      <c r="B26" s="194">
        <v>19</v>
      </c>
      <c r="C26" s="209"/>
      <c r="D26" s="208" t="str">
        <f>IF(ISERROR(VLOOKUP(C26,[1]!tesserati[#Data],2,FALSE)),"",VLOOKUP(C26,[1]!tesserati[#Data],2,FALSE))</f>
        <v/>
      </c>
      <c r="E26" s="208" t="str">
        <f>IF(ISERROR(VLOOKUP(C26,[1]!tesserati[#Data],3,FALSE)),"",VLOOKUP(C26,[1]!tesserati[#Data],3,FALSE))</f>
        <v/>
      </c>
      <c r="F26" s="47" t="str">
        <f>IF(ISERROR(VLOOKUP(C26,[1]!tesserati[#Data],6,FALSE)),"",VLOOKUP(C26,[1]!tesserati[#Data],6,FALSE))</f>
        <v/>
      </c>
      <c r="G26" s="48" t="str">
        <f>IF(ISERROR(VLOOKUP(C26,[1]!tesserati[#Data],4,FALSE)),"",VLOOKUP(C26,[1]!tesserati[#Data],4,FALSE))</f>
        <v/>
      </c>
      <c r="H26" s="197" t="str">
        <f>IF(ISERROR(VLOOKUP(C26,[1]!tesserati[#Data],8,FALSE)),"",VLOOKUP(C26,[1]!tesserati[#Data],8,FALSE))</f>
        <v/>
      </c>
      <c r="I26" s="57"/>
      <c r="J26" s="198"/>
      <c r="K26" s="199"/>
      <c r="L26" s="205"/>
      <c r="M26" s="234"/>
    </row>
    <row r="27" spans="1:13" ht="29.15" customHeight="1" x14ac:dyDescent="0.3">
      <c r="A27" s="661"/>
      <c r="B27" s="194">
        <v>20</v>
      </c>
      <c r="C27" s="209"/>
      <c r="D27" s="208" t="str">
        <f>IF(ISERROR(VLOOKUP(C27,[1]!tesserati[#Data],2,FALSE)),"",VLOOKUP(C27,[1]!tesserati[#Data],2,FALSE))</f>
        <v/>
      </c>
      <c r="E27" s="208" t="str">
        <f>IF(ISERROR(VLOOKUP(C27,[1]!tesserati[#Data],3,FALSE)),"",VLOOKUP(C27,[1]!tesserati[#Data],3,FALSE))</f>
        <v/>
      </c>
      <c r="F27" s="47" t="str">
        <f>IF(ISERROR(VLOOKUP(C27,[1]!tesserati[#Data],6,FALSE)),"",VLOOKUP(C27,[1]!tesserati[#Data],6,FALSE))</f>
        <v/>
      </c>
      <c r="G27" s="48" t="str">
        <f>IF(ISERROR(VLOOKUP(C27,[1]!tesserati[#Data],4,FALSE)),"",VLOOKUP(C27,[1]!tesserati[#Data],4,FALSE))</f>
        <v/>
      </c>
      <c r="H27" s="197" t="str">
        <f>IF(ISERROR(VLOOKUP(C27,[1]!tesserati[#Data],8,FALSE)),"",VLOOKUP(C27,[1]!tesserati[#Data],8,FALSE))</f>
        <v/>
      </c>
      <c r="I27" s="57"/>
      <c r="J27" s="198"/>
      <c r="K27" s="199"/>
      <c r="L27" s="205"/>
      <c r="M27" s="234"/>
    </row>
    <row r="28" spans="1:13" ht="29.15" customHeight="1" x14ac:dyDescent="0.3">
      <c r="A28" s="661"/>
      <c r="B28" s="194">
        <v>21</v>
      </c>
      <c r="C28" s="209"/>
      <c r="D28" s="208" t="str">
        <f>IF(ISERROR(VLOOKUP(C28,[1]!tesserati[#Data],2,FALSE)),"",VLOOKUP(C28,[1]!tesserati[#Data],2,FALSE))</f>
        <v/>
      </c>
      <c r="E28" s="208" t="str">
        <f>IF(ISERROR(VLOOKUP(C28,[1]!tesserati[#Data],3,FALSE)),"",VLOOKUP(C28,[1]!tesserati[#Data],3,FALSE))</f>
        <v/>
      </c>
      <c r="F28" s="47" t="str">
        <f>IF(ISERROR(VLOOKUP(C28,[1]!tesserati[#Data],6,FALSE)),"",VLOOKUP(C28,[1]!tesserati[#Data],6,FALSE))</f>
        <v/>
      </c>
      <c r="G28" s="48" t="str">
        <f>IF(ISERROR(VLOOKUP(C28,[1]!tesserati[#Data],4,FALSE)),"",VLOOKUP(C28,[1]!tesserati[#Data],4,FALSE))</f>
        <v/>
      </c>
      <c r="H28" s="197" t="str">
        <f>IF(ISERROR(VLOOKUP(C28,[1]!tesserati[#Data],8,FALSE)),"",VLOOKUP(C28,[1]!tesserati[#Data],8,FALSE))</f>
        <v/>
      </c>
      <c r="I28" s="57"/>
      <c r="J28" s="198"/>
      <c r="K28" s="199"/>
      <c r="L28" s="205"/>
      <c r="M28" s="234"/>
    </row>
    <row r="29" spans="1:13" ht="29.15" customHeight="1" x14ac:dyDescent="0.3">
      <c r="A29" s="661"/>
      <c r="B29" s="194">
        <v>22</v>
      </c>
      <c r="C29" s="209"/>
      <c r="D29" s="208" t="str">
        <f>IF(ISERROR(VLOOKUP(C29,[1]!tesserati[#Data],2,FALSE)),"",VLOOKUP(C29,[1]!tesserati[#Data],2,FALSE))</f>
        <v/>
      </c>
      <c r="E29" s="208" t="str">
        <f>IF(ISERROR(VLOOKUP(C29,[1]!tesserati[#Data],3,FALSE)),"",VLOOKUP(C29,[1]!tesserati[#Data],3,FALSE))</f>
        <v/>
      </c>
      <c r="F29" s="47" t="str">
        <f>IF(ISERROR(VLOOKUP(C29,[1]!tesserati[#Data],6,FALSE)),"",VLOOKUP(C29,[1]!tesserati[#Data],6,FALSE))</f>
        <v/>
      </c>
      <c r="G29" s="48" t="str">
        <f>IF(ISERROR(VLOOKUP(C29,[1]!tesserati[#Data],4,FALSE)),"",VLOOKUP(C29,[1]!tesserati[#Data],4,FALSE))</f>
        <v/>
      </c>
      <c r="H29" s="197" t="str">
        <f>IF(ISERROR(VLOOKUP(C29,[1]!tesserati[#Data],8,FALSE)),"",VLOOKUP(C29,[1]!tesserati[#Data],8,FALSE))</f>
        <v/>
      </c>
      <c r="I29" s="57"/>
      <c r="J29" s="198"/>
      <c r="K29" s="199"/>
      <c r="L29" s="205"/>
      <c r="M29" s="234"/>
    </row>
    <row r="30" spans="1:13" ht="29.15" customHeight="1" x14ac:dyDescent="0.3">
      <c r="A30" s="661"/>
      <c r="B30" s="194">
        <v>23</v>
      </c>
      <c r="C30" s="209"/>
      <c r="D30" s="208" t="str">
        <f>IF(ISERROR(VLOOKUP(C30,[1]!tesserati[#Data],2,FALSE)),"",VLOOKUP(C30,[1]!tesserati[#Data],2,FALSE))</f>
        <v/>
      </c>
      <c r="E30" s="208" t="str">
        <f>IF(ISERROR(VLOOKUP(C30,[1]!tesserati[#Data],3,FALSE)),"",VLOOKUP(C30,[1]!tesserati[#Data],3,FALSE))</f>
        <v/>
      </c>
      <c r="F30" s="47" t="str">
        <f>IF(ISERROR(VLOOKUP(C30,[1]!tesserati[#Data],6,FALSE)),"",VLOOKUP(C30,[1]!tesserati[#Data],6,FALSE))</f>
        <v/>
      </c>
      <c r="G30" s="48" t="str">
        <f>IF(ISERROR(VLOOKUP(C30,[1]!tesserati[#Data],4,FALSE)),"",VLOOKUP(C30,[1]!tesserati[#Data],4,FALSE))</f>
        <v/>
      </c>
      <c r="H30" s="46" t="str">
        <f>IF(ISERROR(VLOOKUP(C30,[1]!tesserati[#Data],8,FALSE)),"",VLOOKUP(C30,[1]!tesserati[#Data],8,FALSE))</f>
        <v/>
      </c>
      <c r="I30" s="57"/>
      <c r="J30" s="198"/>
      <c r="K30" s="199"/>
      <c r="L30" s="205"/>
      <c r="M30" s="234"/>
    </row>
    <row r="31" spans="1:13" ht="29.15" customHeight="1" x14ac:dyDescent="0.3">
      <c r="A31" s="661"/>
      <c r="B31" s="194">
        <v>24</v>
      </c>
      <c r="C31" s="209"/>
      <c r="D31" s="208" t="str">
        <f>IF(ISERROR(VLOOKUP(C31,[1]!tesserati[#Data],2,FALSE)),"",VLOOKUP(C31,[1]!tesserati[#Data],2,FALSE))</f>
        <v/>
      </c>
      <c r="E31" s="208" t="str">
        <f>IF(ISERROR(VLOOKUP(C31,[1]!tesserati[#Data],3,FALSE)),"",VLOOKUP(C31,[1]!tesserati[#Data],3,FALSE))</f>
        <v/>
      </c>
      <c r="F31" s="47" t="str">
        <f>IF(ISERROR(VLOOKUP(C31,[1]!tesserati[#Data],6,FALSE)),"",VLOOKUP(C31,[1]!tesserati[#Data],6,FALSE))</f>
        <v/>
      </c>
      <c r="G31" s="48" t="str">
        <f>IF(ISERROR(VLOOKUP(C31,[1]!tesserati[#Data],4,FALSE)),"",VLOOKUP(C31,[1]!tesserati[#Data],4,FALSE))</f>
        <v/>
      </c>
      <c r="H31" s="46" t="str">
        <f>IF(ISERROR(VLOOKUP(C31,[1]!tesserati[#Data],8,FALSE)),"",VLOOKUP(C31,[1]!tesserati[#Data],8,FALSE))</f>
        <v/>
      </c>
      <c r="I31" s="57"/>
      <c r="J31" s="198"/>
      <c r="K31" s="199"/>
      <c r="L31" s="205"/>
      <c r="M31" s="234"/>
    </row>
    <row r="32" spans="1:13" ht="29.15" customHeight="1" x14ac:dyDescent="0.3">
      <c r="A32" s="661"/>
      <c r="B32" s="194">
        <v>25</v>
      </c>
      <c r="C32" s="209"/>
      <c r="D32" s="227" t="str">
        <f>IF(ISERROR(VLOOKUP(C32,[1]!tesserati[#Data],2,FALSE)),"",VLOOKUP(C32,[1]!tesserati[#Data],2,FALSE))</f>
        <v/>
      </c>
      <c r="E32" s="227" t="str">
        <f>IF(ISERROR(VLOOKUP(C32,[1]!tesserati[#Data],3,FALSE)),"",VLOOKUP(C32,[1]!tesserati[#Data],3,FALSE))</f>
        <v/>
      </c>
      <c r="F32" s="228" t="str">
        <f>IF(ISERROR(VLOOKUP(C32,[1]!tesserati[#Data],6,FALSE)),"",VLOOKUP(C32,[1]!tesserati[#Data],6,FALSE))</f>
        <v/>
      </c>
      <c r="G32" s="229" t="str">
        <f>IF(ISERROR(VLOOKUP(C32,[1]!tesserati[#Data],4,FALSE)),"",VLOOKUP(C32,[1]!tesserati[#Data],4,FALSE))</f>
        <v/>
      </c>
      <c r="H32" s="235" t="str">
        <f>IF(ISERROR(VLOOKUP(C32,[1]!tesserati[#Data],8,FALSE)),"",VLOOKUP(C32,[1]!tesserati[#Data],8,FALSE))</f>
        <v/>
      </c>
      <c r="I32" s="231"/>
      <c r="J32" s="198"/>
      <c r="K32" s="199"/>
      <c r="L32" s="205"/>
      <c r="M32" s="234"/>
    </row>
    <row r="33" spans="1:13" ht="29.15" customHeight="1" x14ac:dyDescent="0.3">
      <c r="A33" s="661"/>
      <c r="B33" s="194">
        <v>26</v>
      </c>
      <c r="C33" s="236"/>
      <c r="D33" s="208" t="str">
        <f>IF(ISERROR(VLOOKUP(C33,[1]!tesserati[#Data],2,FALSE)),"",VLOOKUP(C33,[1]!tesserati[#Data],2,FALSE))</f>
        <v/>
      </c>
      <c r="E33" s="208" t="str">
        <f>IF(ISERROR(VLOOKUP(C33,[1]!tesserati[#Data],3,FALSE)),"",VLOOKUP(C33,[1]!tesserati[#Data],3,FALSE))</f>
        <v/>
      </c>
      <c r="F33" s="47" t="str">
        <f>IF(ISERROR(VLOOKUP(C33,[1]!tesserati[#Data],6,FALSE)),"",VLOOKUP(C33,[1]!tesserati[#Data],6,FALSE))</f>
        <v/>
      </c>
      <c r="G33" s="48" t="str">
        <f>IF(ISERROR(VLOOKUP(C33,[1]!tesserati[#Data],4,FALSE)),"",VLOOKUP(C33,[1]!tesserati[#Data],4,FALSE))</f>
        <v/>
      </c>
      <c r="H33" s="46" t="str">
        <f>IF(ISERROR(VLOOKUP(C33,[1]!tesserati[#Data],8,FALSE)),"",VLOOKUP(C33,[1]!tesserati[#Data],8,FALSE))</f>
        <v/>
      </c>
      <c r="I33" s="57"/>
      <c r="J33" s="237"/>
      <c r="K33" s="199"/>
      <c r="L33" s="205"/>
      <c r="M33" s="234"/>
    </row>
    <row r="34" spans="1:13" ht="29.15" customHeight="1" x14ac:dyDescent="0.3">
      <c r="A34" s="661"/>
      <c r="B34" s="194">
        <v>27</v>
      </c>
      <c r="C34" s="236"/>
      <c r="D34" s="208" t="str">
        <f>IF(ISERROR(VLOOKUP(C34,[1]!tesserati[#Data],2,FALSE)),"",VLOOKUP(C34,[1]!tesserati[#Data],2,FALSE))</f>
        <v/>
      </c>
      <c r="E34" s="208" t="str">
        <f>IF(ISERROR(VLOOKUP(C34,[1]!tesserati[#Data],3,FALSE)),"",VLOOKUP(C34,[1]!tesserati[#Data],3,FALSE))</f>
        <v/>
      </c>
      <c r="F34" s="47" t="str">
        <f>IF(ISERROR(VLOOKUP(C34,[1]!tesserati[#Data],6,FALSE)),"",VLOOKUP(C34,[1]!tesserati[#Data],6,FALSE))</f>
        <v/>
      </c>
      <c r="G34" s="48" t="str">
        <f>IF(ISERROR(VLOOKUP(C34,[1]!tesserati[#Data],4,FALSE)),"",VLOOKUP(C34,[1]!tesserati[#Data],4,FALSE))</f>
        <v/>
      </c>
      <c r="H34" s="46" t="str">
        <f>IF(ISERROR(VLOOKUP(C34,[1]!tesserati[#Data],8,FALSE)),"",VLOOKUP(C34,[1]!tesserati[#Data],8,FALSE))</f>
        <v/>
      </c>
      <c r="I34" s="57"/>
      <c r="J34" s="237"/>
      <c r="K34" s="199"/>
      <c r="L34" s="205"/>
      <c r="M34" s="234"/>
    </row>
    <row r="35" spans="1:13" ht="29.15" customHeight="1" x14ac:dyDescent="0.3">
      <c r="A35" s="661"/>
      <c r="B35" s="194">
        <v>28</v>
      </c>
      <c r="C35" s="236"/>
      <c r="D35" s="208" t="str">
        <f>IF(ISERROR(VLOOKUP(C35,[1]!tesserati[#Data],2,FALSE)),"",VLOOKUP(C35,[1]!tesserati[#Data],2,FALSE))</f>
        <v/>
      </c>
      <c r="E35" s="208" t="str">
        <f>IF(ISERROR(VLOOKUP(C35,[1]!tesserati[#Data],3,FALSE)),"",VLOOKUP(C35,[1]!tesserati[#Data],3,FALSE))</f>
        <v/>
      </c>
      <c r="F35" s="47" t="str">
        <f>IF(ISERROR(VLOOKUP(C35,[1]!tesserati[#Data],6,FALSE)),"",VLOOKUP(C35,[1]!tesserati[#Data],6,FALSE))</f>
        <v/>
      </c>
      <c r="G35" s="48" t="str">
        <f>IF(ISERROR(VLOOKUP(C35,[1]!tesserati[#Data],4,FALSE)),"",VLOOKUP(C35,[1]!tesserati[#Data],4,FALSE))</f>
        <v/>
      </c>
      <c r="H35" s="46" t="str">
        <f>IF(ISERROR(VLOOKUP(C35,[1]!tesserati[#Data],8,FALSE)),"",VLOOKUP(C35,[1]!tesserati[#Data],8,FALSE))</f>
        <v/>
      </c>
      <c r="I35" s="57"/>
      <c r="J35" s="237"/>
      <c r="K35" s="199"/>
      <c r="L35" s="205"/>
      <c r="M35" s="234"/>
    </row>
    <row r="36" spans="1:13" ht="29.15" customHeight="1" x14ac:dyDescent="0.3">
      <c r="A36" s="661"/>
      <c r="B36" s="194">
        <v>29</v>
      </c>
      <c r="C36" s="236"/>
      <c r="D36" s="208" t="str">
        <f>IF(ISERROR(VLOOKUP(C36,[1]!tesserati[#Data],2,FALSE)),"",VLOOKUP(C36,[1]!tesserati[#Data],2,FALSE))</f>
        <v/>
      </c>
      <c r="E36" s="208" t="str">
        <f>IF(ISERROR(VLOOKUP(C36,[1]!tesserati[#Data],3,FALSE)),"",VLOOKUP(C36,[1]!tesserati[#Data],3,FALSE))</f>
        <v/>
      </c>
      <c r="F36" s="47" t="str">
        <f>IF(ISERROR(VLOOKUP(C36,[1]!tesserati[#Data],6,FALSE)),"",VLOOKUP(C36,[1]!tesserati[#Data],6,FALSE))</f>
        <v/>
      </c>
      <c r="G36" s="48" t="str">
        <f>IF(ISERROR(VLOOKUP(C36,[1]!tesserati[#Data],4,FALSE)),"",VLOOKUP(C36,[1]!tesserati[#Data],4,FALSE))</f>
        <v/>
      </c>
      <c r="H36" s="46" t="str">
        <f>IF(ISERROR(VLOOKUP(C36,[1]!tesserati[#Data],8,FALSE)),"",VLOOKUP(C36,[1]!tesserati[#Data],8,FALSE))</f>
        <v/>
      </c>
      <c r="I36" s="57"/>
      <c r="J36" s="237"/>
      <c r="K36" s="199"/>
      <c r="L36" s="205"/>
      <c r="M36" s="234"/>
    </row>
    <row r="37" spans="1:13" ht="29.15" customHeight="1" x14ac:dyDescent="0.3">
      <c r="A37" s="661"/>
      <c r="B37" s="194">
        <v>30</v>
      </c>
      <c r="C37" s="236"/>
      <c r="D37" s="208" t="str">
        <f>IF(ISERROR(VLOOKUP(C37,[1]!tesserati[#Data],2,FALSE)),"",VLOOKUP(C37,[1]!tesserati[#Data],2,FALSE))</f>
        <v/>
      </c>
      <c r="E37" s="208" t="str">
        <f>IF(ISERROR(VLOOKUP(C37,[1]!tesserati[#Data],3,FALSE)),"",VLOOKUP(C37,[1]!tesserati[#Data],3,FALSE))</f>
        <v/>
      </c>
      <c r="F37" s="47" t="str">
        <f>IF(ISERROR(VLOOKUP(C37,[1]!tesserati[#Data],6,FALSE)),"",VLOOKUP(C37,[1]!tesserati[#Data],6,FALSE))</f>
        <v/>
      </c>
      <c r="G37" s="48" t="str">
        <f>IF(ISERROR(VLOOKUP(C37,[1]!tesserati[#Data],4,FALSE)),"",VLOOKUP(C37,[1]!tesserati[#Data],4,FALSE))</f>
        <v/>
      </c>
      <c r="H37" s="46" t="str">
        <f>IF(ISERROR(VLOOKUP(C37,[1]!tesserati[#Data],8,FALSE)),"",VLOOKUP(C37,[1]!tesserati[#Data],8,FALSE))</f>
        <v/>
      </c>
      <c r="I37" s="57"/>
      <c r="J37" s="237"/>
      <c r="K37" s="199"/>
      <c r="L37" s="205"/>
      <c r="M37" s="234"/>
    </row>
    <row r="38" spans="1:13" ht="29.15" customHeight="1" x14ac:dyDescent="0.3">
      <c r="A38" s="661"/>
      <c r="B38" s="194">
        <v>31</v>
      </c>
      <c r="C38" s="236"/>
      <c r="D38" s="208" t="str">
        <f>IF(ISERROR(VLOOKUP(C38,[1]!tesserati[#Data],2,FALSE)),"",VLOOKUP(C38,[1]!tesserati[#Data],2,FALSE))</f>
        <v/>
      </c>
      <c r="E38" s="208" t="str">
        <f>IF(ISERROR(VLOOKUP(C38,[1]!tesserati[#Data],3,FALSE)),"",VLOOKUP(C38,[1]!tesserati[#Data],3,FALSE))</f>
        <v/>
      </c>
      <c r="F38" s="47" t="str">
        <f>IF(ISERROR(VLOOKUP(C38,[1]!tesserati[#Data],6,FALSE)),"",VLOOKUP(C38,[1]!tesserati[#Data],6,FALSE))</f>
        <v/>
      </c>
      <c r="G38" s="48" t="str">
        <f>IF(ISERROR(VLOOKUP(C38,[1]!tesserati[#Data],4,FALSE)),"",VLOOKUP(C38,[1]!tesserati[#Data],4,FALSE))</f>
        <v/>
      </c>
      <c r="H38" s="46" t="str">
        <f>IF(ISERROR(VLOOKUP(C38,[1]!tesserati[#Data],8,FALSE)),"",VLOOKUP(C38,[1]!tesserati[#Data],8,FALSE))</f>
        <v/>
      </c>
      <c r="I38" s="57"/>
      <c r="J38" s="237"/>
      <c r="K38" s="199"/>
      <c r="L38" s="205"/>
      <c r="M38" s="234"/>
    </row>
    <row r="39" spans="1:13" ht="29.15" customHeight="1" x14ac:dyDescent="0.3">
      <c r="A39" s="661"/>
      <c r="B39" s="194">
        <v>32</v>
      </c>
      <c r="C39" s="236"/>
      <c r="D39" s="208" t="str">
        <f>IF(ISERROR(VLOOKUP(C39,[1]!tesserati[#Data],2,FALSE)),"",VLOOKUP(C39,[1]!tesserati[#Data],2,FALSE))</f>
        <v/>
      </c>
      <c r="E39" s="208" t="str">
        <f>IF(ISERROR(VLOOKUP(C39,[1]!tesserati[#Data],3,FALSE)),"",VLOOKUP(C39,[1]!tesserati[#Data],3,FALSE))</f>
        <v/>
      </c>
      <c r="F39" s="47" t="str">
        <f>IF(ISERROR(VLOOKUP(C39,[1]!tesserati[#Data],6,FALSE)),"",VLOOKUP(C39,[1]!tesserati[#Data],6,FALSE))</f>
        <v/>
      </c>
      <c r="G39" s="48" t="str">
        <f>IF(ISERROR(VLOOKUP(C39,[1]!tesserati[#Data],4,FALSE)),"",VLOOKUP(C39,[1]!tesserati[#Data],4,FALSE))</f>
        <v/>
      </c>
      <c r="H39" s="46" t="str">
        <f>IF(ISERROR(VLOOKUP(C39,[1]!tesserati[#Data],8,FALSE)),"",VLOOKUP(C39,[1]!tesserati[#Data],8,FALSE))</f>
        <v/>
      </c>
      <c r="I39" s="57"/>
      <c r="J39" s="237"/>
      <c r="K39" s="199"/>
      <c r="L39" s="205"/>
      <c r="M39" s="234"/>
    </row>
    <row r="40" spans="1:13" ht="29.15" customHeight="1" x14ac:dyDescent="0.3">
      <c r="A40" s="606">
        <v>3</v>
      </c>
      <c r="B40" s="194">
        <v>33</v>
      </c>
      <c r="C40" s="236"/>
      <c r="D40" s="208" t="str">
        <f>IF(ISERROR(VLOOKUP(C40,[1]!tesserati[#Data],2,FALSE)),"",VLOOKUP(C40,[1]!tesserati[#Data],2,FALSE))</f>
        <v/>
      </c>
      <c r="E40" s="208" t="str">
        <f>IF(ISERROR(VLOOKUP(C40,[1]!tesserati[#Data],3,FALSE)),"",VLOOKUP(C40,[1]!tesserati[#Data],3,FALSE))</f>
        <v/>
      </c>
      <c r="F40" s="47" t="str">
        <f>IF(ISERROR(VLOOKUP(C40,[1]!tesserati[#Data],6,FALSE)),"",VLOOKUP(C40,[1]!tesserati[#Data],6,FALSE))</f>
        <v/>
      </c>
      <c r="G40" s="48" t="str">
        <f>IF(ISERROR(VLOOKUP(C40,[1]!tesserati[#Data],4,FALSE)),"",VLOOKUP(C40,[1]!tesserati[#Data],4,FALSE))</f>
        <v/>
      </c>
      <c r="H40" s="46" t="str">
        <f>IF(ISERROR(VLOOKUP(C40,[1]!tesserati[#Data],8,FALSE)),"",VLOOKUP(C40,[1]!tesserati[#Data],8,FALSE))</f>
        <v/>
      </c>
      <c r="I40" s="57"/>
      <c r="J40" s="237"/>
      <c r="K40" s="199"/>
      <c r="L40" s="205"/>
      <c r="M40" s="234"/>
    </row>
    <row r="41" spans="1:13" ht="29.15" customHeight="1" x14ac:dyDescent="0.3">
      <c r="A41" s="607"/>
      <c r="B41" s="194">
        <v>34</v>
      </c>
      <c r="C41" s="236"/>
      <c r="D41" s="208" t="str">
        <f>IF(ISERROR(VLOOKUP(C41,[1]!tesserati[#Data],2,FALSE)),"",VLOOKUP(C41,[1]!tesserati[#Data],2,FALSE))</f>
        <v/>
      </c>
      <c r="E41" s="208" t="str">
        <f>IF(ISERROR(VLOOKUP(C41,[1]!tesserati[#Data],3,FALSE)),"",VLOOKUP(C41,[1]!tesserati[#Data],3,FALSE))</f>
        <v/>
      </c>
      <c r="F41" s="47" t="str">
        <f>IF(ISERROR(VLOOKUP(C41,[1]!tesserati[#Data],6,FALSE)),"",VLOOKUP(C41,[1]!tesserati[#Data],6,FALSE))</f>
        <v/>
      </c>
      <c r="G41" s="48" t="str">
        <f>IF(ISERROR(VLOOKUP(C41,[1]!tesserati[#Data],4,FALSE)),"",VLOOKUP(C41,[1]!tesserati[#Data],4,FALSE))</f>
        <v/>
      </c>
      <c r="H41" s="46" t="str">
        <f>IF(ISERROR(VLOOKUP(C41,[1]!tesserati[#Data],8,FALSE)),"",VLOOKUP(C41,[1]!tesserati[#Data],8,FALSE))</f>
        <v/>
      </c>
      <c r="I41" s="57"/>
      <c r="J41" s="237"/>
      <c r="K41" s="199"/>
      <c r="L41" s="205"/>
      <c r="M41" s="234"/>
    </row>
    <row r="42" spans="1:13" ht="29.15" customHeight="1" x14ac:dyDescent="0.3">
      <c r="A42" s="607"/>
      <c r="B42" s="194">
        <v>35</v>
      </c>
      <c r="C42" s="236"/>
      <c r="D42" s="208" t="str">
        <f>IF(ISERROR(VLOOKUP(C42,[1]!tesserati[#Data],2,FALSE)),"",VLOOKUP(C42,[1]!tesserati[#Data],2,FALSE))</f>
        <v/>
      </c>
      <c r="E42" s="208" t="str">
        <f>IF(ISERROR(VLOOKUP(C42,[1]!tesserati[#Data],3,FALSE)),"",VLOOKUP(C42,[1]!tesserati[#Data],3,FALSE))</f>
        <v/>
      </c>
      <c r="F42" s="47" t="str">
        <f>IF(ISERROR(VLOOKUP(C42,[1]!tesserati[#Data],6,FALSE)),"",VLOOKUP(C42,[1]!tesserati[#Data],6,FALSE))</f>
        <v/>
      </c>
      <c r="G42" s="48" t="str">
        <f>IF(ISERROR(VLOOKUP(C42,[1]!tesserati[#Data],4,FALSE)),"",VLOOKUP(C42,[1]!tesserati[#Data],4,FALSE))</f>
        <v/>
      </c>
      <c r="H42" s="46" t="str">
        <f>IF(ISERROR(VLOOKUP(C42,[1]!tesserati[#Data],8,FALSE)),"",VLOOKUP(C42,[1]!tesserati[#Data],8,FALSE))</f>
        <v/>
      </c>
      <c r="I42" s="57"/>
      <c r="J42" s="237"/>
      <c r="K42" s="199"/>
      <c r="L42" s="205"/>
      <c r="M42" s="234"/>
    </row>
    <row r="43" spans="1:13" ht="29.15" customHeight="1" x14ac:dyDescent="0.3">
      <c r="A43" s="607"/>
      <c r="B43" s="194">
        <v>36</v>
      </c>
      <c r="C43" s="236"/>
      <c r="D43" s="208" t="str">
        <f>IF(ISERROR(VLOOKUP(C43,[1]!tesserati[#Data],2,FALSE)),"",VLOOKUP(C43,[1]!tesserati[#Data],2,FALSE))</f>
        <v/>
      </c>
      <c r="E43" s="208" t="str">
        <f>IF(ISERROR(VLOOKUP(C43,[1]!tesserati[#Data],3,FALSE)),"",VLOOKUP(C43,[1]!tesserati[#Data],3,FALSE))</f>
        <v/>
      </c>
      <c r="F43" s="47" t="str">
        <f>IF(ISERROR(VLOOKUP(C43,[1]!tesserati[#Data],6,FALSE)),"",VLOOKUP(C43,[1]!tesserati[#Data],6,FALSE))</f>
        <v/>
      </c>
      <c r="G43" s="48" t="str">
        <f>IF(ISERROR(VLOOKUP(C43,[1]!tesserati[#Data],4,FALSE)),"",VLOOKUP(C43,[1]!tesserati[#Data],4,FALSE))</f>
        <v/>
      </c>
      <c r="H43" s="46" t="str">
        <f>IF(ISERROR(VLOOKUP(C43,[1]!tesserati[#Data],8,FALSE)),"",VLOOKUP(C43,[1]!tesserati[#Data],8,FALSE))</f>
        <v/>
      </c>
      <c r="I43" s="57"/>
      <c r="J43" s="237"/>
      <c r="K43" s="199"/>
      <c r="L43" s="205"/>
      <c r="M43" s="234"/>
    </row>
    <row r="44" spans="1:13" ht="29.15" customHeight="1" x14ac:dyDescent="0.3">
      <c r="A44" s="607"/>
      <c r="B44" s="194">
        <v>37</v>
      </c>
      <c r="C44" s="236"/>
      <c r="D44" s="208" t="str">
        <f>IF(ISERROR(VLOOKUP(C44,[1]!tesserati[#Data],2,FALSE)),"",VLOOKUP(C44,[1]!tesserati[#Data],2,FALSE))</f>
        <v/>
      </c>
      <c r="E44" s="208" t="str">
        <f>IF(ISERROR(VLOOKUP(C44,[1]!tesserati[#Data],3,FALSE)),"",VLOOKUP(C44,[1]!tesserati[#Data],3,FALSE))</f>
        <v/>
      </c>
      <c r="F44" s="47" t="str">
        <f>IF(ISERROR(VLOOKUP(C44,[1]!tesserati[#Data],6,FALSE)),"",VLOOKUP(C44,[1]!tesserati[#Data],6,FALSE))</f>
        <v/>
      </c>
      <c r="G44" s="48" t="str">
        <f>IF(ISERROR(VLOOKUP(C44,[1]!tesserati[#Data],4,FALSE)),"",VLOOKUP(C44,[1]!tesserati[#Data],4,FALSE))</f>
        <v/>
      </c>
      <c r="H44" s="46" t="str">
        <f>IF(ISERROR(VLOOKUP(C44,[1]!tesserati[#Data],8,FALSE)),"",VLOOKUP(C44,[1]!tesserati[#Data],8,FALSE))</f>
        <v/>
      </c>
      <c r="I44" s="57"/>
      <c r="J44" s="237"/>
      <c r="K44" s="199"/>
      <c r="L44" s="205"/>
      <c r="M44" s="234"/>
    </row>
    <row r="45" spans="1:13" ht="29.15" customHeight="1" x14ac:dyDescent="0.3">
      <c r="A45" s="607"/>
      <c r="B45" s="194">
        <v>38</v>
      </c>
      <c r="C45" s="236"/>
      <c r="D45" s="208" t="str">
        <f>IF(ISERROR(VLOOKUP(C45,[1]!tesserati[#Data],2,FALSE)),"",VLOOKUP(C45,[1]!tesserati[#Data],2,FALSE))</f>
        <v/>
      </c>
      <c r="E45" s="208" t="str">
        <f>IF(ISERROR(VLOOKUP(C45,[1]!tesserati[#Data],3,FALSE)),"",VLOOKUP(C45,[1]!tesserati[#Data],3,FALSE))</f>
        <v/>
      </c>
      <c r="F45" s="47" t="str">
        <f>IF(ISERROR(VLOOKUP(C45,[1]!tesserati[#Data],6,FALSE)),"",VLOOKUP(C45,[1]!tesserati[#Data],6,FALSE))</f>
        <v/>
      </c>
      <c r="G45" s="48" t="str">
        <f>IF(ISERROR(VLOOKUP(C45,[1]!tesserati[#Data],4,FALSE)),"",VLOOKUP(C45,[1]!tesserati[#Data],4,FALSE))</f>
        <v/>
      </c>
      <c r="H45" s="46" t="str">
        <f>IF(ISERROR(VLOOKUP(C45,[1]!tesserati[#Data],8,FALSE)),"",VLOOKUP(C45,[1]!tesserati[#Data],8,FALSE))</f>
        <v/>
      </c>
      <c r="I45" s="57"/>
      <c r="J45" s="237"/>
      <c r="K45" s="199"/>
      <c r="L45" s="205"/>
      <c r="M45" s="234"/>
    </row>
    <row r="46" spans="1:13" ht="29.15" customHeight="1" x14ac:dyDescent="0.3">
      <c r="A46" s="607"/>
      <c r="B46" s="194">
        <v>39</v>
      </c>
      <c r="C46" s="236"/>
      <c r="D46" s="208" t="str">
        <f>IF(ISERROR(VLOOKUP(C46,[1]!tesserati[#Data],2,FALSE)),"",VLOOKUP(C46,[1]!tesserati[#Data],2,FALSE))</f>
        <v/>
      </c>
      <c r="E46" s="208" t="str">
        <f>IF(ISERROR(VLOOKUP(C46,[1]!tesserati[#Data],3,FALSE)),"",VLOOKUP(C46,[1]!tesserati[#Data],3,FALSE))</f>
        <v/>
      </c>
      <c r="F46" s="47" t="str">
        <f>IF(ISERROR(VLOOKUP(C46,[1]!tesserati[#Data],6,FALSE)),"",VLOOKUP(C46,[1]!tesserati[#Data],6,FALSE))</f>
        <v/>
      </c>
      <c r="G46" s="48" t="str">
        <f>IF(ISERROR(VLOOKUP(C46,[1]!tesserati[#Data],4,FALSE)),"",VLOOKUP(C46,[1]!tesserati[#Data],4,FALSE))</f>
        <v/>
      </c>
      <c r="H46" s="46" t="str">
        <f>IF(ISERROR(VLOOKUP(C46,[1]!tesserati[#Data],8,FALSE)),"",VLOOKUP(C46,[1]!tesserati[#Data],8,FALSE))</f>
        <v/>
      </c>
      <c r="I46" s="57"/>
      <c r="J46" s="237"/>
      <c r="K46" s="199"/>
      <c r="L46" s="205"/>
      <c r="M46" s="234"/>
    </row>
    <row r="47" spans="1:13" ht="29.15" customHeight="1" x14ac:dyDescent="0.3">
      <c r="A47" s="607"/>
      <c r="B47" s="194">
        <v>40</v>
      </c>
      <c r="C47" s="236"/>
      <c r="D47" s="208" t="str">
        <f>IF(ISERROR(VLOOKUP(C47,[1]!tesserati[#Data],2,FALSE)),"",VLOOKUP(C47,[1]!tesserati[#Data],2,FALSE))</f>
        <v/>
      </c>
      <c r="E47" s="208" t="str">
        <f>IF(ISERROR(VLOOKUP(C47,[1]!tesserati[#Data],3,FALSE)),"",VLOOKUP(C47,[1]!tesserati[#Data],3,FALSE))</f>
        <v/>
      </c>
      <c r="F47" s="47" t="str">
        <f>IF(ISERROR(VLOOKUP(C47,[1]!tesserati[#Data],6,FALSE)),"",VLOOKUP(C47,[1]!tesserati[#Data],6,FALSE))</f>
        <v/>
      </c>
      <c r="G47" s="48" t="str">
        <f>IF(ISERROR(VLOOKUP(C47,[1]!tesserati[#Data],4,FALSE)),"",VLOOKUP(C47,[1]!tesserati[#Data],4,FALSE))</f>
        <v/>
      </c>
      <c r="H47" s="46" t="str">
        <f>IF(ISERROR(VLOOKUP(C47,[1]!tesserati[#Data],8,FALSE)),"",VLOOKUP(C47,[1]!tesserati[#Data],8,FALSE))</f>
        <v/>
      </c>
      <c r="I47" s="57"/>
      <c r="J47" s="237"/>
      <c r="K47" s="199"/>
      <c r="L47" s="205"/>
      <c r="M47" s="234"/>
    </row>
    <row r="48" spans="1:13" ht="29.15" customHeight="1" x14ac:dyDescent="0.3">
      <c r="A48" s="607"/>
      <c r="B48" s="194">
        <v>41</v>
      </c>
      <c r="C48" s="236"/>
      <c r="D48" s="208" t="str">
        <f>IF(ISERROR(VLOOKUP(C48,[1]!tesserati[#Data],2,FALSE)),"",VLOOKUP(C48,[1]!tesserati[#Data],2,FALSE))</f>
        <v/>
      </c>
      <c r="E48" s="208" t="str">
        <f>IF(ISERROR(VLOOKUP(C48,[1]!tesserati[#Data],3,FALSE)),"",VLOOKUP(C48,[1]!tesserati[#Data],3,FALSE))</f>
        <v/>
      </c>
      <c r="F48" s="47" t="str">
        <f>IF(ISERROR(VLOOKUP(C48,[1]!tesserati[#Data],6,FALSE)),"",VLOOKUP(C48,[1]!tesserati[#Data],6,FALSE))</f>
        <v/>
      </c>
      <c r="G48" s="48" t="str">
        <f>IF(ISERROR(VLOOKUP(C48,[1]!tesserati[#Data],4,FALSE)),"",VLOOKUP(C48,[1]!tesserati[#Data],4,FALSE))</f>
        <v/>
      </c>
      <c r="H48" s="46" t="str">
        <f>IF(ISERROR(VLOOKUP(C48,[1]!tesserati[#Data],8,FALSE)),"",VLOOKUP(C48,[1]!tesserati[#Data],8,FALSE))</f>
        <v/>
      </c>
      <c r="I48" s="57"/>
      <c r="J48" s="237"/>
      <c r="K48" s="199"/>
      <c r="L48" s="205"/>
      <c r="M48" s="234"/>
    </row>
    <row r="49" spans="1:13" ht="29.15" customHeight="1" x14ac:dyDescent="0.3">
      <c r="A49" s="607"/>
      <c r="B49" s="194">
        <v>42</v>
      </c>
      <c r="C49" s="236"/>
      <c r="D49" s="171" t="str">
        <f>IF(ISERROR(VLOOKUP(C49,[1]!tesserati[#Data],2,FALSE)),"",VLOOKUP(C49,[1]!tesserati[#Data],2,FALSE))</f>
        <v/>
      </c>
      <c r="E49" s="171" t="str">
        <f>IF(ISERROR(VLOOKUP(C49,[1]!tesserati[#Data],3,FALSE)),"",VLOOKUP(C49,[1]!tesserati[#Data],3,FALSE))</f>
        <v/>
      </c>
      <c r="F49" s="238" t="str">
        <f>IF(ISERROR(VLOOKUP(C49,[1]!tesserati[#Data],6,FALSE)),"",VLOOKUP(C49,[1]!tesserati[#Data],6,FALSE))</f>
        <v/>
      </c>
      <c r="G49" s="238" t="str">
        <f>IF(ISERROR(VLOOKUP(C49,[1]!tesserati[#Data],4,FALSE)),"",VLOOKUP(C49,[1]!tesserati[#Data],4,FALSE))</f>
        <v/>
      </c>
      <c r="H49" s="238" t="str">
        <f>IF(ISERROR(VLOOKUP(C49,[1]!tesserati[#Data],8,FALSE)),"",VLOOKUP(C49,[1]!tesserati[#Data],8,FALSE))</f>
        <v/>
      </c>
      <c r="I49" s="234"/>
      <c r="J49" s="237"/>
      <c r="K49" s="234"/>
      <c r="L49" s="234"/>
      <c r="M49" s="234"/>
    </row>
    <row r="50" spans="1:13" ht="29.15" customHeight="1" x14ac:dyDescent="0.3">
      <c r="A50" s="607"/>
      <c r="B50" s="194">
        <v>43</v>
      </c>
      <c r="C50" s="236"/>
      <c r="D50" s="171" t="str">
        <f>IF(ISERROR(VLOOKUP(C50,[1]!tesserati[#Data],2,FALSE)),"",VLOOKUP(C50,[1]!tesserati[#Data],2,FALSE))</f>
        <v/>
      </c>
      <c r="E50" s="171" t="str">
        <f>IF(ISERROR(VLOOKUP(C50,[1]!tesserati[#Data],3,FALSE)),"",VLOOKUP(C50,[1]!tesserati[#Data],3,FALSE))</f>
        <v/>
      </c>
      <c r="F50" s="238" t="str">
        <f>IF(ISERROR(VLOOKUP(C50,[1]!tesserati[#Data],6,FALSE)),"",VLOOKUP(C50,[1]!tesserati[#Data],6,FALSE))</f>
        <v/>
      </c>
      <c r="G50" s="238" t="str">
        <f>IF(ISERROR(VLOOKUP(C50,[1]!tesserati[#Data],4,FALSE)),"",VLOOKUP(C50,[1]!tesserati[#Data],4,FALSE))</f>
        <v/>
      </c>
      <c r="H50" s="238" t="str">
        <f>IF(ISERROR(VLOOKUP(C50,[1]!tesserati[#Data],8,FALSE)),"",VLOOKUP(C50,[1]!tesserati[#Data],8,FALSE))</f>
        <v/>
      </c>
      <c r="I50" s="234"/>
      <c r="J50" s="237"/>
      <c r="K50" s="234"/>
      <c r="L50" s="234"/>
      <c r="M50" s="234"/>
    </row>
    <row r="51" spans="1:13" ht="29.15" customHeight="1" x14ac:dyDescent="0.3">
      <c r="A51" s="607"/>
      <c r="B51" s="194">
        <v>44</v>
      </c>
      <c r="C51" s="236"/>
      <c r="D51" s="171" t="str">
        <f>IF(ISERROR(VLOOKUP(C51,[1]!tesserati[#Data],2,FALSE)),"",VLOOKUP(C51,[1]!tesserati[#Data],2,FALSE))</f>
        <v/>
      </c>
      <c r="E51" s="171" t="str">
        <f>IF(ISERROR(VLOOKUP(C51,[1]!tesserati[#Data],3,FALSE)),"",VLOOKUP(C51,[1]!tesserati[#Data],3,FALSE))</f>
        <v/>
      </c>
      <c r="F51" s="238" t="str">
        <f>IF(ISERROR(VLOOKUP(C51,[1]!tesserati[#Data],6,FALSE)),"",VLOOKUP(C51,[1]!tesserati[#Data],6,FALSE))</f>
        <v/>
      </c>
      <c r="G51" s="238" t="str">
        <f>IF(ISERROR(VLOOKUP(C51,[1]!tesserati[#Data],4,FALSE)),"",VLOOKUP(C51,[1]!tesserati[#Data],4,FALSE))</f>
        <v/>
      </c>
      <c r="H51" s="238" t="str">
        <f>IF(ISERROR(VLOOKUP(C51,[1]!tesserati[#Data],8,FALSE)),"",VLOOKUP(C51,[1]!tesserati[#Data],8,FALSE))</f>
        <v/>
      </c>
      <c r="I51" s="234"/>
      <c r="J51" s="237"/>
      <c r="K51" s="234"/>
      <c r="L51" s="234"/>
      <c r="M51" s="234"/>
    </row>
    <row r="52" spans="1:13" ht="29.15" customHeight="1" x14ac:dyDescent="0.3">
      <c r="A52" s="607"/>
      <c r="B52" s="194">
        <v>45</v>
      </c>
      <c r="C52" s="236"/>
      <c r="D52" s="171" t="str">
        <f>IF(ISERROR(VLOOKUP(C52,[1]!tesserati[#Data],2,FALSE)),"",VLOOKUP(C52,[1]!tesserati[#Data],2,FALSE))</f>
        <v/>
      </c>
      <c r="E52" s="171" t="str">
        <f>IF(ISERROR(VLOOKUP(C52,[1]!tesserati[#Data],3,FALSE)),"",VLOOKUP(C52,[1]!tesserati[#Data],3,FALSE))</f>
        <v/>
      </c>
      <c r="F52" s="238" t="str">
        <f>IF(ISERROR(VLOOKUP(C52,[1]!tesserati[#Data],6,FALSE)),"",VLOOKUP(C52,[1]!tesserati[#Data],6,FALSE))</f>
        <v/>
      </c>
      <c r="G52" s="238" t="str">
        <f>IF(ISERROR(VLOOKUP(C52,[1]!tesserati[#Data],4,FALSE)),"",VLOOKUP(C52,[1]!tesserati[#Data],4,FALSE))</f>
        <v/>
      </c>
      <c r="H52" s="238" t="str">
        <f>IF(ISERROR(VLOOKUP(C52,[1]!tesserati[#Data],8,FALSE)),"",VLOOKUP(C52,[1]!tesserati[#Data],8,FALSE))</f>
        <v/>
      </c>
      <c r="I52" s="234"/>
      <c r="J52" s="237"/>
      <c r="K52" s="234"/>
      <c r="L52" s="234"/>
      <c r="M52" s="234"/>
    </row>
    <row r="53" spans="1:13" ht="29.15" customHeight="1" x14ac:dyDescent="0.3">
      <c r="A53" s="607"/>
      <c r="B53" s="194">
        <v>46</v>
      </c>
      <c r="C53" s="236"/>
      <c r="D53" s="171" t="str">
        <f>IF(ISERROR(VLOOKUP(C53,[1]!tesserati[#Data],2,FALSE)),"",VLOOKUP(C53,[1]!tesserati[#Data],2,FALSE))</f>
        <v/>
      </c>
      <c r="E53" s="171" t="str">
        <f>IF(ISERROR(VLOOKUP(C53,[1]!tesserati[#Data],3,FALSE)),"",VLOOKUP(C53,[1]!tesserati[#Data],3,FALSE))</f>
        <v/>
      </c>
      <c r="F53" s="238" t="str">
        <f>IF(ISERROR(VLOOKUP(C53,[1]!tesserati[#Data],6,FALSE)),"",VLOOKUP(C53,[1]!tesserati[#Data],6,FALSE))</f>
        <v/>
      </c>
      <c r="G53" s="238" t="str">
        <f>IF(ISERROR(VLOOKUP(C53,[1]!tesserati[#Data],4,FALSE)),"",VLOOKUP(C53,[1]!tesserati[#Data],4,FALSE))</f>
        <v/>
      </c>
      <c r="H53" s="238" t="str">
        <f>IF(ISERROR(VLOOKUP(C53,[1]!tesserati[#Data],8,FALSE)),"",VLOOKUP(C53,[1]!tesserati[#Data],8,FALSE))</f>
        <v/>
      </c>
      <c r="I53" s="234"/>
      <c r="J53" s="237"/>
      <c r="K53" s="234"/>
      <c r="L53" s="234"/>
      <c r="M53" s="234"/>
    </row>
    <row r="54" spans="1:13" ht="29.15" customHeight="1" x14ac:dyDescent="0.3">
      <c r="A54" s="607"/>
      <c r="B54" s="194">
        <v>47</v>
      </c>
      <c r="C54" s="236"/>
      <c r="D54" s="171" t="str">
        <f>IF(ISERROR(VLOOKUP(C54,[1]!tesserati[#Data],2,FALSE)),"",VLOOKUP(C54,[1]!tesserati[#Data],2,FALSE))</f>
        <v/>
      </c>
      <c r="E54" s="171" t="str">
        <f>IF(ISERROR(VLOOKUP(C54,[1]!tesserati[#Data],3,FALSE)),"",VLOOKUP(C54,[1]!tesserati[#Data],3,FALSE))</f>
        <v/>
      </c>
      <c r="F54" s="238" t="str">
        <f>IF(ISERROR(VLOOKUP(C54,[1]!tesserati[#Data],6,FALSE)),"",VLOOKUP(C54,[1]!tesserati[#Data],6,FALSE))</f>
        <v/>
      </c>
      <c r="G54" s="238" t="str">
        <f>IF(ISERROR(VLOOKUP(C54,[1]!tesserati[#Data],4,FALSE)),"",VLOOKUP(C54,[1]!tesserati[#Data],4,FALSE))</f>
        <v/>
      </c>
      <c r="H54" s="238" t="str">
        <f>IF(ISERROR(VLOOKUP(C54,[1]!tesserati[#Data],8,FALSE)),"",VLOOKUP(C54,[1]!tesserati[#Data],8,FALSE))</f>
        <v/>
      </c>
      <c r="I54" s="234"/>
      <c r="J54" s="237"/>
      <c r="K54" s="234"/>
      <c r="L54" s="234"/>
      <c r="M54" s="234"/>
    </row>
    <row r="55" spans="1:13" ht="29.15" customHeight="1" x14ac:dyDescent="0.3">
      <c r="A55" s="607"/>
      <c r="B55" s="194">
        <v>48</v>
      </c>
      <c r="C55" s="236"/>
      <c r="D55" s="171" t="str">
        <f>IF(ISERROR(VLOOKUP(C55,[1]!tesserati[#Data],2,FALSE)),"",VLOOKUP(C55,[1]!tesserati[#Data],2,FALSE))</f>
        <v/>
      </c>
      <c r="E55" s="171" t="str">
        <f>IF(ISERROR(VLOOKUP(C55,[1]!tesserati[#Data],3,FALSE)),"",VLOOKUP(C55,[1]!tesserati[#Data],3,FALSE))</f>
        <v/>
      </c>
      <c r="F55" s="238" t="str">
        <f>IF(ISERROR(VLOOKUP(C55,[1]!tesserati[#Data],6,FALSE)),"",VLOOKUP(C55,[1]!tesserati[#Data],6,FALSE))</f>
        <v/>
      </c>
      <c r="G55" s="238" t="str">
        <f>IF(ISERROR(VLOOKUP(C55,[1]!tesserati[#Data],4,FALSE)),"",VLOOKUP(C55,[1]!tesserati[#Data],4,FALSE))</f>
        <v/>
      </c>
      <c r="H55" s="238" t="str">
        <f>IF(ISERROR(VLOOKUP(C55,[1]!tesserati[#Data],8,FALSE)),"",VLOOKUP(C55,[1]!tesserati[#Data],8,FALSE))</f>
        <v/>
      </c>
      <c r="I55" s="234"/>
      <c r="J55" s="237"/>
      <c r="K55" s="234"/>
      <c r="L55" s="234"/>
      <c r="M55" s="234"/>
    </row>
    <row r="56" spans="1:13" ht="29.15" customHeight="1" x14ac:dyDescent="0.3">
      <c r="A56" s="606">
        <v>4</v>
      </c>
      <c r="B56" s="194">
        <v>49</v>
      </c>
      <c r="C56" s="239"/>
      <c r="D56" s="171" t="str">
        <f>IF(ISERROR(VLOOKUP(C56,[1]!tesserati[#Data],2,FALSE)),"",VLOOKUP(C56,[1]!tesserati[#Data],2,FALSE))</f>
        <v/>
      </c>
      <c r="E56" s="171" t="str">
        <f>IF(ISERROR(VLOOKUP(C56,[1]!tesserati[#Data],3,FALSE)),"",VLOOKUP(C56,[1]!tesserati[#Data],3,FALSE))</f>
        <v/>
      </c>
      <c r="F56" s="238" t="str">
        <f>IF(ISERROR(VLOOKUP(C56,[1]!tesserati[#Data],6,FALSE)),"",VLOOKUP(C56,[1]!tesserati[#Data],6,FALSE))</f>
        <v/>
      </c>
      <c r="G56" s="238" t="str">
        <f>IF(ISERROR(VLOOKUP(C56,[1]!tesserati[#Data],4,FALSE)),"",VLOOKUP(C56,[1]!tesserati[#Data],4,FALSE))</f>
        <v/>
      </c>
      <c r="H56" s="238" t="str">
        <f>IF(ISERROR(VLOOKUP(C56,[1]!tesserati[#Data],8,FALSE)),"",VLOOKUP(C56,[1]!tesserati[#Data],8,FALSE))</f>
        <v/>
      </c>
      <c r="I56" s="234"/>
      <c r="J56" s="237"/>
      <c r="K56" s="234"/>
      <c r="L56" s="234"/>
      <c r="M56" s="234"/>
    </row>
    <row r="57" spans="1:13" ht="29.15" customHeight="1" x14ac:dyDescent="0.3">
      <c r="A57" s="607"/>
      <c r="B57" s="194">
        <v>50</v>
      </c>
      <c r="C57" s="236"/>
      <c r="D57" s="171" t="str">
        <f>IF(ISERROR(VLOOKUP(C57,[1]!tesserati[#Data],2,FALSE)),"",VLOOKUP(C57,[1]!tesserati[#Data],2,FALSE))</f>
        <v/>
      </c>
      <c r="E57" s="171" t="str">
        <f>IF(ISERROR(VLOOKUP(C57,[1]!tesserati[#Data],3,FALSE)),"",VLOOKUP(C57,[1]!tesserati[#Data],3,FALSE))</f>
        <v/>
      </c>
      <c r="F57" s="238" t="str">
        <f>IF(ISERROR(VLOOKUP(C57,[1]!tesserati[#Data],6,FALSE)),"",VLOOKUP(C57,[1]!tesserati[#Data],6,FALSE))</f>
        <v/>
      </c>
      <c r="G57" s="238" t="str">
        <f>IF(ISERROR(VLOOKUP(C57,[1]!tesserati[#Data],4,FALSE)),"",VLOOKUP(C57,[1]!tesserati[#Data],4,FALSE))</f>
        <v/>
      </c>
      <c r="H57" s="238" t="str">
        <f>IF(ISERROR(VLOOKUP(C57,[1]!tesserati[#Data],8,FALSE)),"",VLOOKUP(C57,[1]!tesserati[#Data],8,FALSE))</f>
        <v/>
      </c>
      <c r="I57" s="234"/>
      <c r="J57" s="237"/>
      <c r="K57" s="234"/>
      <c r="L57" s="234"/>
      <c r="M57" s="234"/>
    </row>
    <row r="58" spans="1:13" ht="29.15" customHeight="1" x14ac:dyDescent="0.3">
      <c r="A58" s="607"/>
      <c r="B58" s="194">
        <v>51</v>
      </c>
      <c r="C58" s="236"/>
      <c r="D58" s="171" t="str">
        <f>IF(ISERROR(VLOOKUP(C58,[1]!tesserati[#Data],2,FALSE)),"",VLOOKUP(C58,[1]!tesserati[#Data],2,FALSE))</f>
        <v/>
      </c>
      <c r="E58" s="171" t="str">
        <f>IF(ISERROR(VLOOKUP(C58,[1]!tesserati[#Data],3,FALSE)),"",VLOOKUP(C58,[1]!tesserati[#Data],3,FALSE))</f>
        <v/>
      </c>
      <c r="F58" s="238" t="str">
        <f>IF(ISERROR(VLOOKUP(C58,[1]!tesserati[#Data],6,FALSE)),"",VLOOKUP(C58,[1]!tesserati[#Data],6,FALSE))</f>
        <v/>
      </c>
      <c r="G58" s="238" t="str">
        <f>IF(ISERROR(VLOOKUP(C58,[1]!tesserati[#Data],4,FALSE)),"",VLOOKUP(C58,[1]!tesserati[#Data],4,FALSE))</f>
        <v/>
      </c>
      <c r="H58" s="238" t="str">
        <f>IF(ISERROR(VLOOKUP(C58,[1]!tesserati[#Data],8,FALSE)),"",VLOOKUP(C58,[1]!tesserati[#Data],8,FALSE))</f>
        <v/>
      </c>
      <c r="I58" s="234"/>
      <c r="J58" s="237"/>
      <c r="K58" s="234"/>
      <c r="L58" s="234"/>
      <c r="M58" s="234"/>
    </row>
    <row r="59" spans="1:13" ht="29.15" customHeight="1" x14ac:dyDescent="0.3">
      <c r="A59" s="607"/>
      <c r="B59" s="194">
        <v>52</v>
      </c>
      <c r="C59" s="236"/>
      <c r="D59" s="171" t="str">
        <f>IF(ISERROR(VLOOKUP(C59,[1]!tesserati[#Data],2,FALSE)),"",VLOOKUP(C59,[1]!tesserati[#Data],2,FALSE))</f>
        <v/>
      </c>
      <c r="E59" s="171" t="str">
        <f>IF(ISERROR(VLOOKUP(C59,[1]!tesserati[#Data],3,FALSE)),"",VLOOKUP(C59,[1]!tesserati[#Data],3,FALSE))</f>
        <v/>
      </c>
      <c r="F59" s="238" t="str">
        <f>IF(ISERROR(VLOOKUP(C59,[1]!tesserati[#Data],6,FALSE)),"",VLOOKUP(C59,[1]!tesserati[#Data],6,FALSE))</f>
        <v/>
      </c>
      <c r="G59" s="238" t="str">
        <f>IF(ISERROR(VLOOKUP(C59,[1]!tesserati[#Data],4,FALSE)),"",VLOOKUP(C59,[1]!tesserati[#Data],4,FALSE))</f>
        <v/>
      </c>
      <c r="H59" s="238" t="str">
        <f>IF(ISERROR(VLOOKUP(C59,[1]!tesserati[#Data],8,FALSE)),"",VLOOKUP(C59,[1]!tesserati[#Data],8,FALSE))</f>
        <v/>
      </c>
      <c r="I59" s="234"/>
      <c r="J59" s="237"/>
      <c r="K59" s="234"/>
      <c r="L59" s="234"/>
      <c r="M59" s="234"/>
    </row>
    <row r="60" spans="1:13" ht="29.15" customHeight="1" x14ac:dyDescent="0.3">
      <c r="A60" s="607"/>
      <c r="B60" s="194">
        <v>53</v>
      </c>
      <c r="C60" s="236"/>
      <c r="D60" s="171" t="str">
        <f>IF(ISERROR(VLOOKUP(C60,[1]!tesserati[#Data],2,FALSE)),"",VLOOKUP(C60,[1]!tesserati[#Data],2,FALSE))</f>
        <v/>
      </c>
      <c r="E60" s="171" t="str">
        <f>IF(ISERROR(VLOOKUP(C60,[1]!tesserati[#Data],3,FALSE)),"",VLOOKUP(C60,[1]!tesserati[#Data],3,FALSE))</f>
        <v/>
      </c>
      <c r="F60" s="238" t="str">
        <f>IF(ISERROR(VLOOKUP(C60,[1]!tesserati[#Data],6,FALSE)),"",VLOOKUP(C60,[1]!tesserati[#Data],6,FALSE))</f>
        <v/>
      </c>
      <c r="G60" s="238" t="str">
        <f>IF(ISERROR(VLOOKUP(C60,[1]!tesserati[#Data],4,FALSE)),"",VLOOKUP(C60,[1]!tesserati[#Data],4,FALSE))</f>
        <v/>
      </c>
      <c r="H60" s="238" t="str">
        <f>IF(ISERROR(VLOOKUP(C60,[1]!tesserati[#Data],8,FALSE)),"",VLOOKUP(C60,[1]!tesserati[#Data],8,FALSE))</f>
        <v/>
      </c>
      <c r="I60" s="234"/>
      <c r="J60" s="237"/>
      <c r="K60" s="234"/>
      <c r="L60" s="234"/>
      <c r="M60" s="234"/>
    </row>
    <row r="61" spans="1:13" ht="29.15" customHeight="1" x14ac:dyDescent="0.3">
      <c r="A61" s="607"/>
      <c r="B61" s="194">
        <v>54</v>
      </c>
      <c r="C61" s="236"/>
      <c r="D61" s="171" t="str">
        <f>IF(ISERROR(VLOOKUP(C61,[1]!tesserati[#Data],2,FALSE)),"",VLOOKUP(C61,[1]!tesserati[#Data],2,FALSE))</f>
        <v/>
      </c>
      <c r="E61" s="171" t="str">
        <f>IF(ISERROR(VLOOKUP(C61,[1]!tesserati[#Data],3,FALSE)),"",VLOOKUP(C61,[1]!tesserati[#Data],3,FALSE))</f>
        <v/>
      </c>
      <c r="F61" s="238" t="str">
        <f>IF(ISERROR(VLOOKUP(C61,[1]!tesserati[#Data],6,FALSE)),"",VLOOKUP(C61,[1]!tesserati[#Data],6,FALSE))</f>
        <v/>
      </c>
      <c r="G61" s="238" t="str">
        <f>IF(ISERROR(VLOOKUP(C61,[1]!tesserati[#Data],4,FALSE)),"",VLOOKUP(C61,[1]!tesserati[#Data],4,FALSE))</f>
        <v/>
      </c>
      <c r="H61" s="238" t="str">
        <f>IF(ISERROR(VLOOKUP(C61,[1]!tesserati[#Data],8,FALSE)),"",VLOOKUP(C61,[1]!tesserati[#Data],8,FALSE))</f>
        <v/>
      </c>
      <c r="I61" s="234"/>
      <c r="J61" s="237"/>
      <c r="K61" s="234"/>
      <c r="L61" s="234"/>
      <c r="M61" s="234"/>
    </row>
    <row r="62" spans="1:13" ht="29.15" customHeight="1" x14ac:dyDescent="0.3">
      <c r="A62" s="607"/>
      <c r="B62" s="194">
        <v>55</v>
      </c>
      <c r="C62" s="236"/>
      <c r="D62" s="171" t="str">
        <f>IF(ISERROR(VLOOKUP(C62,[1]!tesserati[#Data],2,FALSE)),"",VLOOKUP(C62,[1]!tesserati[#Data],2,FALSE))</f>
        <v/>
      </c>
      <c r="E62" s="171" t="str">
        <f>IF(ISERROR(VLOOKUP(C62,[1]!tesserati[#Data],3,FALSE)),"",VLOOKUP(C62,[1]!tesserati[#Data],3,FALSE))</f>
        <v/>
      </c>
      <c r="F62" s="238" t="str">
        <f>IF(ISERROR(VLOOKUP(C62,[1]!tesserati[#Data],6,FALSE)),"",VLOOKUP(C62,[1]!tesserati[#Data],6,FALSE))</f>
        <v/>
      </c>
      <c r="G62" s="238" t="str">
        <f>IF(ISERROR(VLOOKUP(C62,[1]!tesserati[#Data],4,FALSE)),"",VLOOKUP(C62,[1]!tesserati[#Data],4,FALSE))</f>
        <v/>
      </c>
      <c r="H62" s="238" t="str">
        <f>IF(ISERROR(VLOOKUP(C62,[1]!tesserati[#Data],8,FALSE)),"",VLOOKUP(C62,[1]!tesserati[#Data],8,FALSE))</f>
        <v/>
      </c>
      <c r="I62" s="234"/>
      <c r="J62" s="237"/>
      <c r="K62" s="234"/>
      <c r="L62" s="234"/>
      <c r="M62" s="234"/>
    </row>
    <row r="63" spans="1:13" ht="29.15" customHeight="1" x14ac:dyDescent="0.3">
      <c r="A63" s="607"/>
      <c r="B63" s="194">
        <v>56</v>
      </c>
      <c r="C63" s="236"/>
      <c r="D63" s="171" t="str">
        <f>IF(ISERROR(VLOOKUP(C63,[1]!tesserati[#Data],2,FALSE)),"",VLOOKUP(C63,[1]!tesserati[#Data],2,FALSE))</f>
        <v/>
      </c>
      <c r="E63" s="171" t="str">
        <f>IF(ISERROR(VLOOKUP(C63,[1]!tesserati[#Data],3,FALSE)),"",VLOOKUP(C63,[1]!tesserati[#Data],3,FALSE))</f>
        <v/>
      </c>
      <c r="F63" s="238" t="str">
        <f>IF(ISERROR(VLOOKUP(C63,[1]!tesserati[#Data],6,FALSE)),"",VLOOKUP(C63,[1]!tesserati[#Data],6,FALSE))</f>
        <v/>
      </c>
      <c r="G63" s="238" t="str">
        <f>IF(ISERROR(VLOOKUP(C63,[1]!tesserati[#Data],4,FALSE)),"",VLOOKUP(C63,[1]!tesserati[#Data],4,FALSE))</f>
        <v/>
      </c>
      <c r="H63" s="238" t="str">
        <f>IF(ISERROR(VLOOKUP(C63,[1]!tesserati[#Data],8,FALSE)),"",VLOOKUP(C63,[1]!tesserati[#Data],8,FALSE))</f>
        <v/>
      </c>
      <c r="I63" s="234"/>
      <c r="J63" s="237"/>
      <c r="K63" s="234"/>
      <c r="L63" s="234"/>
      <c r="M63" s="234"/>
    </row>
    <row r="64" spans="1:13" ht="29.15" customHeight="1" x14ac:dyDescent="0.3">
      <c r="A64" s="607"/>
      <c r="B64" s="194">
        <v>57</v>
      </c>
      <c r="C64" s="236"/>
      <c r="D64" s="171" t="str">
        <f>IF(ISERROR(VLOOKUP(C64,[1]!tesserati[#Data],2,FALSE)),"",VLOOKUP(C64,[1]!tesserati[#Data],2,FALSE))</f>
        <v/>
      </c>
      <c r="E64" s="171" t="str">
        <f>IF(ISERROR(VLOOKUP(C64,[1]!tesserati[#Data],3,FALSE)),"",VLOOKUP(C64,[1]!tesserati[#Data],3,FALSE))</f>
        <v/>
      </c>
      <c r="F64" s="238" t="str">
        <f>IF(ISERROR(VLOOKUP(C64,[1]!tesserati[#Data],6,FALSE)),"",VLOOKUP(C64,[1]!tesserati[#Data],6,FALSE))</f>
        <v/>
      </c>
      <c r="G64" s="238" t="str">
        <f>IF(ISERROR(VLOOKUP(C64,[1]!tesserati[#Data],4,FALSE)),"",VLOOKUP(C64,[1]!tesserati[#Data],4,FALSE))</f>
        <v/>
      </c>
      <c r="H64" s="238" t="str">
        <f>IF(ISERROR(VLOOKUP(C64,[1]!tesserati[#Data],8,FALSE)),"",VLOOKUP(C64,[1]!tesserati[#Data],8,FALSE))</f>
        <v/>
      </c>
      <c r="I64" s="234"/>
      <c r="J64" s="237"/>
      <c r="K64" s="234"/>
      <c r="L64" s="234"/>
      <c r="M64" s="234"/>
    </row>
    <row r="65" spans="1:13" ht="29.15" customHeight="1" x14ac:dyDescent="0.3">
      <c r="A65" s="607"/>
      <c r="B65" s="194">
        <v>58</v>
      </c>
      <c r="C65" s="236"/>
      <c r="D65" s="171" t="str">
        <f>IF(ISERROR(VLOOKUP(C65,[1]!tesserati[#Data],2,FALSE)),"",VLOOKUP(C65,[1]!tesserati[#Data],2,FALSE))</f>
        <v/>
      </c>
      <c r="E65" s="171" t="str">
        <f>IF(ISERROR(VLOOKUP(C65,[1]!tesserati[#Data],3,FALSE)),"",VLOOKUP(C65,[1]!tesserati[#Data],3,FALSE))</f>
        <v/>
      </c>
      <c r="F65" s="238" t="str">
        <f>IF(ISERROR(VLOOKUP(C65,[1]!tesserati[#Data],6,FALSE)),"",VLOOKUP(C65,[1]!tesserati[#Data],6,FALSE))</f>
        <v/>
      </c>
      <c r="G65" s="238" t="str">
        <f>IF(ISERROR(VLOOKUP(C65,[1]!tesserati[#Data],4,FALSE)),"",VLOOKUP(C65,[1]!tesserati[#Data],4,FALSE))</f>
        <v/>
      </c>
      <c r="H65" s="238" t="str">
        <f>IF(ISERROR(VLOOKUP(C65,[1]!tesserati[#Data],8,FALSE)),"",VLOOKUP(C65,[1]!tesserati[#Data],8,FALSE))</f>
        <v/>
      </c>
      <c r="I65" s="234"/>
      <c r="J65" s="237"/>
      <c r="K65" s="234"/>
      <c r="L65" s="234"/>
      <c r="M65" s="234"/>
    </row>
    <row r="66" spans="1:13" ht="29.15" customHeight="1" x14ac:dyDescent="0.3">
      <c r="A66" s="607"/>
      <c r="B66" s="194">
        <v>59</v>
      </c>
      <c r="C66" s="236"/>
      <c r="D66" s="171" t="str">
        <f>IF(ISERROR(VLOOKUP(C66,[1]!tesserati[#Data],2,FALSE)),"",VLOOKUP(C66,[1]!tesserati[#Data],2,FALSE))</f>
        <v/>
      </c>
      <c r="E66" s="171" t="str">
        <f>IF(ISERROR(VLOOKUP(C66,[1]!tesserati[#Data],3,FALSE)),"",VLOOKUP(C66,[1]!tesserati[#Data],3,FALSE))</f>
        <v/>
      </c>
      <c r="F66" s="238" t="str">
        <f>IF(ISERROR(VLOOKUP(C66,[1]!tesserati[#Data],6,FALSE)),"",VLOOKUP(C66,[1]!tesserati[#Data],6,FALSE))</f>
        <v/>
      </c>
      <c r="G66" s="238" t="str">
        <f>IF(ISERROR(VLOOKUP(C66,[1]!tesserati[#Data],4,FALSE)),"",VLOOKUP(C66,[1]!tesserati[#Data],4,FALSE))</f>
        <v/>
      </c>
      <c r="H66" s="238" t="str">
        <f>IF(ISERROR(VLOOKUP(C66,[1]!tesserati[#Data],8,FALSE)),"",VLOOKUP(C66,[1]!tesserati[#Data],8,FALSE))</f>
        <v/>
      </c>
      <c r="I66" s="234"/>
      <c r="J66" s="237"/>
      <c r="K66" s="234"/>
      <c r="L66" s="234"/>
      <c r="M66" s="234"/>
    </row>
    <row r="67" spans="1:13" ht="29.15" customHeight="1" x14ac:dyDescent="0.3">
      <c r="A67" s="607"/>
      <c r="B67" s="194">
        <v>60</v>
      </c>
      <c r="C67" s="236"/>
      <c r="D67" s="171" t="str">
        <f>IF(ISERROR(VLOOKUP(C67,[1]!tesserati[#Data],2,FALSE)),"",VLOOKUP(C67,[1]!tesserati[#Data],2,FALSE))</f>
        <v/>
      </c>
      <c r="E67" s="171" t="str">
        <f>IF(ISERROR(VLOOKUP(C67,[1]!tesserati[#Data],3,FALSE)),"",VLOOKUP(C67,[1]!tesserati[#Data],3,FALSE))</f>
        <v/>
      </c>
      <c r="F67" s="238" t="str">
        <f>IF(ISERROR(VLOOKUP(C67,[1]!tesserati[#Data],6,FALSE)),"",VLOOKUP(C67,[1]!tesserati[#Data],6,FALSE))</f>
        <v/>
      </c>
      <c r="G67" s="238" t="str">
        <f>IF(ISERROR(VLOOKUP(C67,[1]!tesserati[#Data],4,FALSE)),"",VLOOKUP(C67,[1]!tesserati[#Data],4,FALSE))</f>
        <v/>
      </c>
      <c r="H67" s="238" t="str">
        <f>IF(ISERROR(VLOOKUP(C67,[1]!tesserati[#Data],8,FALSE)),"",VLOOKUP(C67,[1]!tesserati[#Data],8,FALSE))</f>
        <v/>
      </c>
      <c r="I67" s="234"/>
      <c r="J67" s="237"/>
      <c r="K67" s="234"/>
      <c r="L67" s="234"/>
      <c r="M67" s="234"/>
    </row>
    <row r="68" spans="1:13" ht="29.15" customHeight="1" x14ac:dyDescent="0.3">
      <c r="A68" s="607"/>
      <c r="B68" s="194">
        <v>61</v>
      </c>
      <c r="C68" s="236"/>
      <c r="D68" s="171" t="str">
        <f>IF(ISERROR(VLOOKUP(C68,[1]!tesserati[#Data],2,FALSE)),"",VLOOKUP(C68,[1]!tesserati[#Data],2,FALSE))</f>
        <v/>
      </c>
      <c r="E68" s="171" t="str">
        <f>IF(ISERROR(VLOOKUP(C68,[1]!tesserati[#Data],3,FALSE)),"",VLOOKUP(C68,[1]!tesserati[#Data],3,FALSE))</f>
        <v/>
      </c>
      <c r="F68" s="238" t="str">
        <f>IF(ISERROR(VLOOKUP(C68,[1]!tesserati[#Data],6,FALSE)),"",VLOOKUP(C68,[1]!tesserati[#Data],6,FALSE))</f>
        <v/>
      </c>
      <c r="G68" s="238" t="str">
        <f>IF(ISERROR(VLOOKUP(C68,[1]!tesserati[#Data],4,FALSE)),"",VLOOKUP(C68,[1]!tesserati[#Data],4,FALSE))</f>
        <v/>
      </c>
      <c r="H68" s="238" t="str">
        <f>IF(ISERROR(VLOOKUP(C68,[1]!tesserati[#Data],8,FALSE)),"",VLOOKUP(C68,[1]!tesserati[#Data],8,FALSE))</f>
        <v/>
      </c>
      <c r="I68" s="234"/>
      <c r="J68" s="237"/>
      <c r="K68" s="234"/>
      <c r="L68" s="234"/>
      <c r="M68" s="234"/>
    </row>
    <row r="69" spans="1:13" ht="29.15" customHeight="1" x14ac:dyDescent="0.3">
      <c r="A69" s="607"/>
      <c r="B69" s="194">
        <v>62</v>
      </c>
      <c r="C69" s="236"/>
      <c r="D69" s="171" t="str">
        <f>IF(ISERROR(VLOOKUP(C69,[1]!tesserati[#Data],2,FALSE)),"",VLOOKUP(C69,[1]!tesserati[#Data],2,FALSE))</f>
        <v/>
      </c>
      <c r="E69" s="171" t="str">
        <f>IF(ISERROR(VLOOKUP(C69,[1]!tesserati[#Data],3,FALSE)),"",VLOOKUP(C69,[1]!tesserati[#Data],3,FALSE))</f>
        <v/>
      </c>
      <c r="F69" s="238" t="str">
        <f>IF(ISERROR(VLOOKUP(C69,[1]!tesserati[#Data],6,FALSE)),"",VLOOKUP(C69,[1]!tesserati[#Data],6,FALSE))</f>
        <v/>
      </c>
      <c r="G69" s="238" t="str">
        <f>IF(ISERROR(VLOOKUP(C69,[1]!tesserati[#Data],4,FALSE)),"",VLOOKUP(C69,[1]!tesserati[#Data],4,FALSE))</f>
        <v/>
      </c>
      <c r="H69" s="238" t="str">
        <f>IF(ISERROR(VLOOKUP(C69,[1]!tesserati[#Data],8,FALSE)),"",VLOOKUP(C69,[1]!tesserati[#Data],8,FALSE))</f>
        <v/>
      </c>
      <c r="I69" s="234"/>
      <c r="J69" s="237"/>
      <c r="K69" s="234"/>
      <c r="L69" s="234"/>
      <c r="M69" s="234"/>
    </row>
    <row r="70" spans="1:13" ht="24.9" customHeight="1" x14ac:dyDescent="0.3">
      <c r="A70" s="607"/>
      <c r="B70" s="194">
        <v>63</v>
      </c>
      <c r="C70" s="236"/>
      <c r="D70" s="171" t="str">
        <f>IF(ISERROR(VLOOKUP(C70,[1]!tesserati[#Data],2,FALSE)),"",VLOOKUP(C70,[1]!tesserati[#Data],2,FALSE))</f>
        <v/>
      </c>
      <c r="E70" s="171" t="str">
        <f>IF(ISERROR(VLOOKUP(C70,[1]!tesserati[#Data],3,FALSE)),"",VLOOKUP(C70,[1]!tesserati[#Data],3,FALSE))</f>
        <v/>
      </c>
      <c r="F70" s="238" t="str">
        <f>IF(ISERROR(VLOOKUP(C70,[1]!tesserati[#Data],6,FALSE)),"",VLOOKUP(C70,[1]!tesserati[#Data],6,FALSE))</f>
        <v/>
      </c>
      <c r="G70" s="238" t="str">
        <f>IF(ISERROR(VLOOKUP(C70,[1]!tesserati[#Data],4,FALSE)),"",VLOOKUP(C70,[1]!tesserati[#Data],4,FALSE))</f>
        <v/>
      </c>
      <c r="H70" s="238" t="str">
        <f>IF(ISERROR(VLOOKUP(C70,[1]!tesserati[#Data],8,FALSE)),"",VLOOKUP(C70,[1]!tesserati[#Data],8,FALSE))</f>
        <v/>
      </c>
      <c r="I70" s="234"/>
      <c r="J70" s="237"/>
      <c r="K70" s="234"/>
      <c r="L70" s="234"/>
      <c r="M70" s="234"/>
    </row>
    <row r="71" spans="1:13" ht="24.9" customHeight="1" x14ac:dyDescent="0.3">
      <c r="A71" s="607"/>
      <c r="B71" s="194">
        <v>64</v>
      </c>
      <c r="C71" s="236"/>
      <c r="D71" s="171" t="str">
        <f>IF(ISERROR(VLOOKUP(C71,[1]!tesserati[#Data],2,FALSE)),"",VLOOKUP(C71,[1]!tesserati[#Data],2,FALSE))</f>
        <v/>
      </c>
      <c r="E71" s="171" t="str">
        <f>IF(ISERROR(VLOOKUP(C71,[1]!tesserati[#Data],3,FALSE)),"",VLOOKUP(C71,[1]!tesserati[#Data],3,FALSE))</f>
        <v/>
      </c>
      <c r="F71" s="238" t="str">
        <f>IF(ISERROR(VLOOKUP(C71,[1]!tesserati[#Data],6,FALSE)),"",VLOOKUP(C71,[1]!tesserati[#Data],6,FALSE))</f>
        <v/>
      </c>
      <c r="G71" s="238" t="str">
        <f>IF(ISERROR(VLOOKUP(C71,[1]!tesserati[#Data],4,FALSE)),"",VLOOKUP(C71,[1]!tesserati[#Data],4,FALSE))</f>
        <v/>
      </c>
      <c r="H71" s="238" t="str">
        <f>IF(ISERROR(VLOOKUP(C71,[1]!tesserati[#Data],8,FALSE)),"",VLOOKUP(C71,[1]!tesserati[#Data],8,FALSE))</f>
        <v/>
      </c>
      <c r="I71" s="234"/>
      <c r="J71" s="237"/>
      <c r="K71" s="234"/>
      <c r="L71" s="234"/>
      <c r="M71" s="234"/>
    </row>
    <row r="72" spans="1:13" ht="29.15" customHeight="1" x14ac:dyDescent="0.3">
      <c r="A72" s="606">
        <v>5</v>
      </c>
      <c r="B72" s="194">
        <v>65</v>
      </c>
      <c r="C72" s="236"/>
      <c r="D72" s="171" t="str">
        <f>IF(ISERROR(VLOOKUP(C72,[1]!tesserati[#Data],2,FALSE)),"",VLOOKUP(C72,[1]!tesserati[#Data],2,FALSE))</f>
        <v/>
      </c>
      <c r="E72" s="171" t="str">
        <f>IF(ISERROR(VLOOKUP(C72,[1]!tesserati[#Data],3,FALSE)),"",VLOOKUP(C72,[1]!tesserati[#Data],3,FALSE))</f>
        <v/>
      </c>
      <c r="F72" s="238" t="str">
        <f>IF(ISERROR(VLOOKUP(C72,[1]!tesserati[#Data],6,FALSE)),"",VLOOKUP(C72,[1]!tesserati[#Data],6,FALSE))</f>
        <v/>
      </c>
      <c r="G72" s="238" t="str">
        <f>IF(ISERROR(VLOOKUP(C72,[1]!tesserati[#Data],4,FALSE)),"",VLOOKUP(C72,[1]!tesserati[#Data],4,FALSE))</f>
        <v/>
      </c>
      <c r="H72" s="238" t="str">
        <f>IF(ISERROR(VLOOKUP(C72,[1]!tesserati[#Data],8,FALSE)),"",VLOOKUP(C72,[1]!tesserati[#Data],8,FALSE))</f>
        <v/>
      </c>
      <c r="I72" s="234"/>
      <c r="J72" s="237"/>
      <c r="K72" s="234"/>
      <c r="L72" s="234"/>
    </row>
    <row r="73" spans="1:13" ht="29.15" customHeight="1" x14ac:dyDescent="0.3">
      <c r="A73" s="607"/>
      <c r="B73" s="194">
        <v>66</v>
      </c>
      <c r="C73" s="236"/>
      <c r="D73" s="171" t="str">
        <f>IF(ISERROR(VLOOKUP(C73,[1]!tesserati[#Data],2,FALSE)),"",VLOOKUP(C73,[1]!tesserati[#Data],2,FALSE))</f>
        <v/>
      </c>
      <c r="E73" s="171" t="str">
        <f>IF(ISERROR(VLOOKUP(C73,[1]!tesserati[#Data],3,FALSE)),"",VLOOKUP(C73,[1]!tesserati[#Data],3,FALSE))</f>
        <v/>
      </c>
      <c r="F73" s="238" t="str">
        <f>IF(ISERROR(VLOOKUP(C73,[1]!tesserati[#Data],6,FALSE)),"",VLOOKUP(C73,[1]!tesserati[#Data],6,FALSE))</f>
        <v/>
      </c>
      <c r="G73" s="238" t="str">
        <f>IF(ISERROR(VLOOKUP(C73,[1]!tesserati[#Data],4,FALSE)),"",VLOOKUP(C73,[1]!tesserati[#Data],4,FALSE))</f>
        <v/>
      </c>
      <c r="H73" s="238" t="str">
        <f>IF(ISERROR(VLOOKUP(C73,[1]!tesserati[#Data],8,FALSE)),"",VLOOKUP(C73,[1]!tesserati[#Data],8,FALSE))</f>
        <v/>
      </c>
      <c r="I73" s="234"/>
      <c r="J73" s="237"/>
      <c r="K73" s="234"/>
      <c r="L73" s="234"/>
    </row>
    <row r="74" spans="1:13" ht="29.15" customHeight="1" x14ac:dyDescent="0.3">
      <c r="A74" s="607"/>
      <c r="B74" s="194">
        <v>67</v>
      </c>
      <c r="C74" s="236"/>
      <c r="D74" s="171" t="str">
        <f>IF(ISERROR(VLOOKUP(C74,[1]!tesserati[#Data],2,FALSE)),"",VLOOKUP(C74,[1]!tesserati[#Data],2,FALSE))</f>
        <v/>
      </c>
      <c r="E74" s="171" t="str">
        <f>IF(ISERROR(VLOOKUP(C74,[1]!tesserati[#Data],3,FALSE)),"",VLOOKUP(C74,[1]!tesserati[#Data],3,FALSE))</f>
        <v/>
      </c>
      <c r="F74" s="238" t="str">
        <f>IF(ISERROR(VLOOKUP(C74,[1]!tesserati[#Data],6,FALSE)),"",VLOOKUP(C74,[1]!tesserati[#Data],6,FALSE))</f>
        <v/>
      </c>
      <c r="G74" s="238" t="str">
        <f>IF(ISERROR(VLOOKUP(C74,[1]!tesserati[#Data],4,FALSE)),"",VLOOKUP(C74,[1]!tesserati[#Data],4,FALSE))</f>
        <v/>
      </c>
      <c r="H74" s="238" t="str">
        <f>IF(ISERROR(VLOOKUP(C74,[1]!tesserati[#Data],8,FALSE)),"",VLOOKUP(C74,[1]!tesserati[#Data],8,FALSE))</f>
        <v/>
      </c>
      <c r="I74" s="234"/>
      <c r="J74" s="237"/>
      <c r="K74" s="234"/>
      <c r="L74" s="234"/>
    </row>
    <row r="75" spans="1:13" ht="29.15" customHeight="1" x14ac:dyDescent="0.3">
      <c r="A75" s="607"/>
      <c r="B75" s="194">
        <v>68</v>
      </c>
      <c r="C75" s="236"/>
      <c r="D75" s="171" t="str">
        <f>IF(ISERROR(VLOOKUP(C75,[1]!tesserati[#Data],2,FALSE)),"",VLOOKUP(C75,[1]!tesserati[#Data],2,FALSE))</f>
        <v/>
      </c>
      <c r="E75" s="171" t="str">
        <f>IF(ISERROR(VLOOKUP(C75,[1]!tesserati[#Data],3,FALSE)),"",VLOOKUP(C75,[1]!tesserati[#Data],3,FALSE))</f>
        <v/>
      </c>
      <c r="F75" s="238" t="str">
        <f>IF(ISERROR(VLOOKUP(C75,[1]!tesserati[#Data],6,FALSE)),"",VLOOKUP(C75,[1]!tesserati[#Data],6,FALSE))</f>
        <v/>
      </c>
      <c r="G75" s="238" t="str">
        <f>IF(ISERROR(VLOOKUP(C75,[1]!tesserati[#Data],4,FALSE)),"",VLOOKUP(C75,[1]!tesserati[#Data],4,FALSE))</f>
        <v/>
      </c>
      <c r="H75" s="238" t="str">
        <f>IF(ISERROR(VLOOKUP(C75,[1]!tesserati[#Data],8,FALSE)),"",VLOOKUP(C75,[1]!tesserati[#Data],8,FALSE))</f>
        <v/>
      </c>
      <c r="I75" s="234"/>
      <c r="J75" s="237"/>
      <c r="K75" s="234"/>
      <c r="L75" s="234"/>
    </row>
    <row r="76" spans="1:13" ht="29.15" customHeight="1" x14ac:dyDescent="0.3">
      <c r="A76" s="607"/>
      <c r="B76" s="194">
        <v>69</v>
      </c>
      <c r="C76" s="236"/>
      <c r="D76" s="171" t="str">
        <f>IF(ISERROR(VLOOKUP(C76,[1]!tesserati[#Data],2,FALSE)),"",VLOOKUP(C76,[1]!tesserati[#Data],2,FALSE))</f>
        <v/>
      </c>
      <c r="E76" s="171" t="str">
        <f>IF(ISERROR(VLOOKUP(C76,[1]!tesserati[#Data],3,FALSE)),"",VLOOKUP(C76,[1]!tesserati[#Data],3,FALSE))</f>
        <v/>
      </c>
      <c r="F76" s="238" t="str">
        <f>IF(ISERROR(VLOOKUP(C76,[1]!tesserati[#Data],6,FALSE)),"",VLOOKUP(C76,[1]!tesserati[#Data],6,FALSE))</f>
        <v/>
      </c>
      <c r="G76" s="238" t="str">
        <f>IF(ISERROR(VLOOKUP(C76,[1]!tesserati[#Data],4,FALSE)),"",VLOOKUP(C76,[1]!tesserati[#Data],4,FALSE))</f>
        <v/>
      </c>
      <c r="H76" s="238" t="str">
        <f>IF(ISERROR(VLOOKUP(C76,[1]!tesserati[#Data],8,FALSE)),"",VLOOKUP(C76,[1]!tesserati[#Data],8,FALSE))</f>
        <v/>
      </c>
      <c r="I76" s="234"/>
      <c r="J76" s="237"/>
      <c r="K76" s="234"/>
      <c r="L76" s="234"/>
    </row>
    <row r="77" spans="1:13" ht="29.15" customHeight="1" x14ac:dyDescent="0.3">
      <c r="A77" s="607"/>
      <c r="B77" s="194">
        <v>70</v>
      </c>
      <c r="C77" s="236"/>
      <c r="D77" s="171" t="str">
        <f>IF(ISERROR(VLOOKUP(C77,[1]!tesserati[#Data],2,FALSE)),"",VLOOKUP(C77,[1]!tesserati[#Data],2,FALSE))</f>
        <v/>
      </c>
      <c r="E77" s="171" t="str">
        <f>IF(ISERROR(VLOOKUP(C77,[1]!tesserati[#Data],3,FALSE)),"",VLOOKUP(C77,[1]!tesserati[#Data],3,FALSE))</f>
        <v/>
      </c>
      <c r="F77" s="238" t="str">
        <f>IF(ISERROR(VLOOKUP(C77,[1]!tesserati[#Data],6,FALSE)),"",VLOOKUP(C77,[1]!tesserati[#Data],6,FALSE))</f>
        <v/>
      </c>
      <c r="G77" s="238" t="str">
        <f>IF(ISERROR(VLOOKUP(C77,[1]!tesserati[#Data],4,FALSE)),"",VLOOKUP(C77,[1]!tesserati[#Data],4,FALSE))</f>
        <v/>
      </c>
      <c r="H77" s="238" t="str">
        <f>IF(ISERROR(VLOOKUP(C77,[1]!tesserati[#Data],8,FALSE)),"",VLOOKUP(C77,[1]!tesserati[#Data],8,FALSE))</f>
        <v/>
      </c>
      <c r="I77" s="234"/>
      <c r="J77" s="237"/>
      <c r="K77" s="234"/>
      <c r="L77" s="234"/>
    </row>
    <row r="78" spans="1:13" ht="29.15" customHeight="1" x14ac:dyDescent="0.3">
      <c r="A78" s="607"/>
      <c r="B78" s="194">
        <v>71</v>
      </c>
      <c r="C78" s="236"/>
      <c r="D78" s="171" t="str">
        <f>IF(ISERROR(VLOOKUP(C78,[1]!tesserati[#Data],2,FALSE)),"",VLOOKUP(C78,[1]!tesserati[#Data],2,FALSE))</f>
        <v/>
      </c>
      <c r="E78" s="171" t="str">
        <f>IF(ISERROR(VLOOKUP(C78,[1]!tesserati[#Data],3,FALSE)),"",VLOOKUP(C78,[1]!tesserati[#Data],3,FALSE))</f>
        <v/>
      </c>
      <c r="F78" s="238" t="str">
        <f>IF(ISERROR(VLOOKUP(C78,[1]!tesserati[#Data],6,FALSE)),"",VLOOKUP(C78,[1]!tesserati[#Data],6,FALSE))</f>
        <v/>
      </c>
      <c r="G78" s="238" t="str">
        <f>IF(ISERROR(VLOOKUP(C78,[1]!tesserati[#Data],4,FALSE)),"",VLOOKUP(C78,[1]!tesserati[#Data],4,FALSE))</f>
        <v/>
      </c>
      <c r="H78" s="238" t="str">
        <f>IF(ISERROR(VLOOKUP(C78,[1]!tesserati[#Data],8,FALSE)),"",VLOOKUP(C78,[1]!tesserati[#Data],8,FALSE))</f>
        <v/>
      </c>
      <c r="I78" s="234"/>
      <c r="J78" s="237"/>
      <c r="K78" s="234"/>
      <c r="L78" s="234"/>
    </row>
    <row r="79" spans="1:13" ht="29.15" customHeight="1" x14ac:dyDescent="0.3">
      <c r="A79" s="607"/>
      <c r="B79" s="194">
        <v>72</v>
      </c>
      <c r="C79" s="236"/>
      <c r="D79" s="171" t="str">
        <f>IF(ISERROR(VLOOKUP(C79,[1]!tesserati[#Data],2,FALSE)),"",VLOOKUP(C79,[1]!tesserati[#Data],2,FALSE))</f>
        <v/>
      </c>
      <c r="E79" s="171" t="str">
        <f>IF(ISERROR(VLOOKUP(C79,[1]!tesserati[#Data],3,FALSE)),"",VLOOKUP(C79,[1]!tesserati[#Data],3,FALSE))</f>
        <v/>
      </c>
      <c r="F79" s="238" t="str">
        <f>IF(ISERROR(VLOOKUP(C79,[1]!tesserati[#Data],6,FALSE)),"",VLOOKUP(C79,[1]!tesserati[#Data],6,FALSE))</f>
        <v/>
      </c>
      <c r="G79" s="238" t="str">
        <f>IF(ISERROR(VLOOKUP(C79,[1]!tesserati[#Data],4,FALSE)),"",VLOOKUP(C79,[1]!tesserati[#Data],4,FALSE))</f>
        <v/>
      </c>
      <c r="H79" s="238" t="str">
        <f>IF(ISERROR(VLOOKUP(C79,[1]!tesserati[#Data],8,FALSE)),"",VLOOKUP(C79,[1]!tesserati[#Data],8,FALSE))</f>
        <v/>
      </c>
      <c r="I79" s="234"/>
      <c r="J79" s="237"/>
      <c r="K79" s="234"/>
      <c r="L79" s="234"/>
    </row>
    <row r="80" spans="1:13" ht="29.15" customHeight="1" x14ac:dyDescent="0.3">
      <c r="A80" s="607"/>
      <c r="B80" s="194">
        <v>73</v>
      </c>
      <c r="C80" s="236"/>
      <c r="D80" s="171" t="str">
        <f>IF(ISERROR(VLOOKUP(C80,[1]!tesserati[#Data],2,FALSE)),"",VLOOKUP(C80,[1]!tesserati[#Data],2,FALSE))</f>
        <v/>
      </c>
      <c r="E80" s="171" t="str">
        <f>IF(ISERROR(VLOOKUP(C80,[1]!tesserati[#Data],3,FALSE)),"",VLOOKUP(C80,[1]!tesserati[#Data],3,FALSE))</f>
        <v/>
      </c>
      <c r="F80" s="238" t="str">
        <f>IF(ISERROR(VLOOKUP(C80,[1]!tesserati[#Data],6,FALSE)),"",VLOOKUP(C80,[1]!tesserati[#Data],6,FALSE))</f>
        <v/>
      </c>
      <c r="G80" s="238" t="str">
        <f>IF(ISERROR(VLOOKUP(C80,[1]!tesserati[#Data],4,FALSE)),"",VLOOKUP(C80,[1]!tesserati[#Data],4,FALSE))</f>
        <v/>
      </c>
      <c r="H80" s="238" t="str">
        <f>IF(ISERROR(VLOOKUP(C80,[1]!tesserati[#Data],8,FALSE)),"",VLOOKUP(C80,[1]!tesserati[#Data],8,FALSE))</f>
        <v/>
      </c>
      <c r="I80" s="234"/>
      <c r="J80" s="237"/>
      <c r="K80" s="234"/>
      <c r="L80" s="234"/>
    </row>
    <row r="81" spans="1:12" ht="29.15" customHeight="1" x14ac:dyDescent="0.3">
      <c r="A81" s="607"/>
      <c r="B81" s="194">
        <v>74</v>
      </c>
      <c r="C81" s="236"/>
      <c r="D81" s="171" t="str">
        <f>IF(ISERROR(VLOOKUP(C81,[1]!tesserati[#Data],2,FALSE)),"",VLOOKUP(C81,[1]!tesserati[#Data],2,FALSE))</f>
        <v/>
      </c>
      <c r="E81" s="171" t="str">
        <f>IF(ISERROR(VLOOKUP(C81,[1]!tesserati[#Data],3,FALSE)),"",VLOOKUP(C81,[1]!tesserati[#Data],3,FALSE))</f>
        <v/>
      </c>
      <c r="F81" s="238" t="str">
        <f>IF(ISERROR(VLOOKUP(C81,[1]!tesserati[#Data],6,FALSE)),"",VLOOKUP(C81,[1]!tesserati[#Data],6,FALSE))</f>
        <v/>
      </c>
      <c r="G81" s="238" t="str">
        <f>IF(ISERROR(VLOOKUP(C81,[1]!tesserati[#Data],4,FALSE)),"",VLOOKUP(C81,[1]!tesserati[#Data],4,FALSE))</f>
        <v/>
      </c>
      <c r="H81" s="238" t="str">
        <f>IF(ISERROR(VLOOKUP(C81,[1]!tesserati[#Data],8,FALSE)),"",VLOOKUP(C81,[1]!tesserati[#Data],8,FALSE))</f>
        <v/>
      </c>
      <c r="I81" s="234"/>
      <c r="J81" s="237"/>
      <c r="K81" s="234"/>
      <c r="L81" s="234"/>
    </row>
    <row r="82" spans="1:12" ht="29.15" customHeight="1" x14ac:dyDescent="0.3">
      <c r="A82" s="607"/>
      <c r="B82" s="194">
        <v>75</v>
      </c>
      <c r="C82" s="236"/>
      <c r="D82" s="171" t="str">
        <f>IF(ISERROR(VLOOKUP(C82,[1]!tesserati[#Data],2,FALSE)),"",VLOOKUP(C82,[1]!tesserati[#Data],2,FALSE))</f>
        <v/>
      </c>
      <c r="E82" s="171" t="str">
        <f>IF(ISERROR(VLOOKUP(C82,[1]!tesserati[#Data],3,FALSE)),"",VLOOKUP(C82,[1]!tesserati[#Data],3,FALSE))</f>
        <v/>
      </c>
      <c r="F82" s="238" t="str">
        <f>IF(ISERROR(VLOOKUP(C82,[1]!tesserati[#Data],6,FALSE)),"",VLOOKUP(C82,[1]!tesserati[#Data],6,FALSE))</f>
        <v/>
      </c>
      <c r="G82" s="238" t="str">
        <f>IF(ISERROR(VLOOKUP(C82,[1]!tesserati[#Data],4,FALSE)),"",VLOOKUP(C82,[1]!tesserati[#Data],4,FALSE))</f>
        <v/>
      </c>
      <c r="H82" s="238" t="str">
        <f>IF(ISERROR(VLOOKUP(C82,[1]!tesserati[#Data],8,FALSE)),"",VLOOKUP(C82,[1]!tesserati[#Data],8,FALSE))</f>
        <v/>
      </c>
      <c r="I82" s="234"/>
      <c r="J82" s="237"/>
      <c r="K82" s="234"/>
      <c r="L82" s="234"/>
    </row>
    <row r="83" spans="1:12" ht="29.15" customHeight="1" x14ac:dyDescent="0.3">
      <c r="A83" s="607"/>
      <c r="B83" s="194">
        <v>76</v>
      </c>
      <c r="C83" s="236"/>
      <c r="D83" s="171" t="str">
        <f>IF(ISERROR(VLOOKUP(C83,[1]!tesserati[#Data],2,FALSE)),"",VLOOKUP(C83,[1]!tesserati[#Data],2,FALSE))</f>
        <v/>
      </c>
      <c r="E83" s="171" t="str">
        <f>IF(ISERROR(VLOOKUP(C83,[1]!tesserati[#Data],3,FALSE)),"",VLOOKUP(C83,[1]!tesserati[#Data],3,FALSE))</f>
        <v/>
      </c>
      <c r="F83" s="238" t="str">
        <f>IF(ISERROR(VLOOKUP(C83,[1]!tesserati[#Data],6,FALSE)),"",VLOOKUP(C83,[1]!tesserati[#Data],6,FALSE))</f>
        <v/>
      </c>
      <c r="G83" s="238" t="str">
        <f>IF(ISERROR(VLOOKUP(C83,[1]!tesserati[#Data],4,FALSE)),"",VLOOKUP(C83,[1]!tesserati[#Data],4,FALSE))</f>
        <v/>
      </c>
      <c r="H83" s="238" t="str">
        <f>IF(ISERROR(VLOOKUP(C83,[1]!tesserati[#Data],8,FALSE)),"",VLOOKUP(C83,[1]!tesserati[#Data],8,FALSE))</f>
        <v/>
      </c>
      <c r="I83" s="234"/>
      <c r="J83" s="237"/>
      <c r="K83" s="234"/>
      <c r="L83" s="234"/>
    </row>
    <row r="84" spans="1:12" ht="29.15" customHeight="1" x14ac:dyDescent="0.3">
      <c r="A84" s="607"/>
      <c r="B84" s="194">
        <v>77</v>
      </c>
      <c r="C84" s="236"/>
      <c r="D84" s="171" t="str">
        <f>IF(ISERROR(VLOOKUP(C84,[1]!tesserati[#Data],2,FALSE)),"",VLOOKUP(C84,[1]!tesserati[#Data],2,FALSE))</f>
        <v/>
      </c>
      <c r="E84" s="171" t="str">
        <f>IF(ISERROR(VLOOKUP(C84,[1]!tesserati[#Data],3,FALSE)),"",VLOOKUP(C84,[1]!tesserati[#Data],3,FALSE))</f>
        <v/>
      </c>
      <c r="F84" s="238" t="str">
        <f>IF(ISERROR(VLOOKUP(C84,[1]!tesserati[#Data],6,FALSE)),"",VLOOKUP(C84,[1]!tesserati[#Data],6,FALSE))</f>
        <v/>
      </c>
      <c r="G84" s="238" t="str">
        <f>IF(ISERROR(VLOOKUP(C84,[1]!tesserati[#Data],4,FALSE)),"",VLOOKUP(C84,[1]!tesserati[#Data],4,FALSE))</f>
        <v/>
      </c>
      <c r="H84" s="238" t="str">
        <f>IF(ISERROR(VLOOKUP(C84,[1]!tesserati[#Data],8,FALSE)),"",VLOOKUP(C84,[1]!tesserati[#Data],8,FALSE))</f>
        <v/>
      </c>
      <c r="I84" s="234"/>
      <c r="J84" s="237"/>
      <c r="K84" s="234"/>
      <c r="L84" s="234"/>
    </row>
    <row r="85" spans="1:12" ht="29.15" customHeight="1" x14ac:dyDescent="0.3">
      <c r="A85" s="607"/>
      <c r="B85" s="194">
        <v>78</v>
      </c>
      <c r="C85" s="236"/>
      <c r="D85" s="171" t="str">
        <f>IF(ISERROR(VLOOKUP(C85,[1]!tesserati[#Data],2,FALSE)),"",VLOOKUP(C85,[1]!tesserati[#Data],2,FALSE))</f>
        <v/>
      </c>
      <c r="E85" s="171" t="str">
        <f>IF(ISERROR(VLOOKUP(C85,[1]!tesserati[#Data],3,FALSE)),"",VLOOKUP(C85,[1]!tesserati[#Data],3,FALSE))</f>
        <v/>
      </c>
      <c r="F85" s="238" t="str">
        <f>IF(ISERROR(VLOOKUP(C85,[1]!tesserati[#Data],6,FALSE)),"",VLOOKUP(C85,[1]!tesserati[#Data],6,FALSE))</f>
        <v/>
      </c>
      <c r="G85" s="238" t="str">
        <f>IF(ISERROR(VLOOKUP(C85,[1]!tesserati[#Data],4,FALSE)),"",VLOOKUP(C85,[1]!tesserati[#Data],4,FALSE))</f>
        <v/>
      </c>
      <c r="H85" s="238" t="str">
        <f>IF(ISERROR(VLOOKUP(C85,[1]!tesserati[#Data],8,FALSE)),"",VLOOKUP(C85,[1]!tesserati[#Data],8,FALSE))</f>
        <v/>
      </c>
      <c r="I85" s="234"/>
      <c r="J85" s="237"/>
      <c r="K85" s="234"/>
      <c r="L85" s="234"/>
    </row>
    <row r="86" spans="1:12" ht="29.15" customHeight="1" x14ac:dyDescent="0.3">
      <c r="A86" s="607"/>
      <c r="B86" s="194">
        <v>79</v>
      </c>
      <c r="C86" s="236"/>
      <c r="D86" s="171" t="str">
        <f>IF(ISERROR(VLOOKUP(C86,[1]!tesserati[#Data],2,FALSE)),"",VLOOKUP(C86,[1]!tesserati[#Data],2,FALSE))</f>
        <v/>
      </c>
      <c r="E86" s="171" t="str">
        <f>IF(ISERROR(VLOOKUP(C86,[1]!tesserati[#Data],3,FALSE)),"",VLOOKUP(C86,[1]!tesserati[#Data],3,FALSE))</f>
        <v/>
      </c>
      <c r="F86" s="238" t="str">
        <f>IF(ISERROR(VLOOKUP(C86,[1]!tesserati[#Data],6,FALSE)),"",VLOOKUP(C86,[1]!tesserati[#Data],6,FALSE))</f>
        <v/>
      </c>
      <c r="G86" s="238" t="str">
        <f>IF(ISERROR(VLOOKUP(C86,[1]!tesserati[#Data],4,FALSE)),"",VLOOKUP(C86,[1]!tesserati[#Data],4,FALSE))</f>
        <v/>
      </c>
      <c r="H86" s="238" t="str">
        <f>IF(ISERROR(VLOOKUP(C86,[1]!tesserati[#Data],8,FALSE)),"",VLOOKUP(C86,[1]!tesserati[#Data],8,FALSE))</f>
        <v/>
      </c>
      <c r="I86" s="234"/>
      <c r="J86" s="237"/>
      <c r="K86" s="234"/>
      <c r="L86" s="234"/>
    </row>
    <row r="87" spans="1:12" ht="29.15" customHeight="1" x14ac:dyDescent="0.3">
      <c r="A87" s="607"/>
      <c r="B87" s="194">
        <v>80</v>
      </c>
      <c r="C87" s="236"/>
      <c r="D87" s="171" t="str">
        <f>IF(ISERROR(VLOOKUP(C87,[1]!tesserati[#Data],2,FALSE)),"",VLOOKUP(C87,[1]!tesserati[#Data],2,FALSE))</f>
        <v/>
      </c>
      <c r="E87" s="171" t="str">
        <f>IF(ISERROR(VLOOKUP(C87,[1]!tesserati[#Data],3,FALSE)),"",VLOOKUP(C87,[1]!tesserati[#Data],3,FALSE))</f>
        <v/>
      </c>
      <c r="F87" s="238" t="str">
        <f>IF(ISERROR(VLOOKUP(C87,[1]!tesserati[#Data],6,FALSE)),"",VLOOKUP(C87,[1]!tesserati[#Data],6,FALSE))</f>
        <v/>
      </c>
      <c r="G87" s="238" t="str">
        <f>IF(ISERROR(VLOOKUP(C87,[1]!tesserati[#Data],4,FALSE)),"",VLOOKUP(C87,[1]!tesserati[#Data],4,FALSE))</f>
        <v/>
      </c>
      <c r="H87" s="238" t="str">
        <f>IF(ISERROR(VLOOKUP(C87,[1]!tesserati[#Data],8,FALSE)),"",VLOOKUP(C87,[1]!tesserati[#Data],8,FALSE))</f>
        <v/>
      </c>
      <c r="I87" s="234"/>
      <c r="J87" s="237"/>
      <c r="K87" s="234"/>
      <c r="L87" s="234"/>
    </row>
    <row r="88" spans="1:12" ht="29.15" customHeight="1" x14ac:dyDescent="0.3">
      <c r="B88" s="194">
        <v>81</v>
      </c>
      <c r="C88" s="236"/>
      <c r="D88" s="171" t="str">
        <f>IF(ISERROR(VLOOKUP(C88,[1]!tesserati[#Data],2,FALSE)),"",VLOOKUP(C88,[1]!tesserati[#Data],2,FALSE))</f>
        <v/>
      </c>
      <c r="E88" s="171" t="str">
        <f>IF(ISERROR(VLOOKUP(C88,[1]!tesserati[#Data],3,FALSE)),"",VLOOKUP(C88,[1]!tesserati[#Data],3,FALSE))</f>
        <v/>
      </c>
      <c r="F88" s="238" t="str">
        <f>IF(ISERROR(VLOOKUP(C88,[1]!tesserati[#Data],6,FALSE)),"",VLOOKUP(C88,[1]!tesserati[#Data],6,FALSE))</f>
        <v/>
      </c>
      <c r="G88" s="238" t="str">
        <f>IF(ISERROR(VLOOKUP(C88,[1]!tesserati[#Data],4,FALSE)),"",VLOOKUP(C88,[1]!tesserati[#Data],4,FALSE))</f>
        <v/>
      </c>
      <c r="H88" s="238" t="str">
        <f>IF(ISERROR(VLOOKUP(C88,[1]!tesserati[#Data],8,FALSE)),"",VLOOKUP(C88,[1]!tesserati[#Data],8,FALSE))</f>
        <v/>
      </c>
      <c r="I88" s="234"/>
      <c r="J88" s="237"/>
      <c r="K88" s="234"/>
      <c r="L88" s="234"/>
    </row>
    <row r="89" spans="1:12" ht="29.15" customHeight="1" x14ac:dyDescent="0.3">
      <c r="B89" s="194">
        <v>82</v>
      </c>
      <c r="C89" s="236"/>
      <c r="D89" s="171" t="str">
        <f>IF(ISERROR(VLOOKUP(C89,[1]!tesserati[#Data],2,FALSE)),"",VLOOKUP(C89,[1]!tesserati[#Data],2,FALSE))</f>
        <v/>
      </c>
      <c r="E89" s="171" t="str">
        <f>IF(ISERROR(VLOOKUP(C89,[1]!tesserati[#Data],3,FALSE)),"",VLOOKUP(C89,[1]!tesserati[#Data],3,FALSE))</f>
        <v/>
      </c>
      <c r="F89" s="238" t="str">
        <f>IF(ISERROR(VLOOKUP(C89,[1]!tesserati[#Data],6,FALSE)),"",VLOOKUP(C89,[1]!tesserati[#Data],6,FALSE))</f>
        <v/>
      </c>
      <c r="G89" s="238" t="str">
        <f>IF(ISERROR(VLOOKUP(C89,[1]!tesserati[#Data],4,FALSE)),"",VLOOKUP(C89,[1]!tesserati[#Data],4,FALSE))</f>
        <v/>
      </c>
      <c r="H89" s="238" t="str">
        <f>IF(ISERROR(VLOOKUP(C89,[1]!tesserati[#Data],8,FALSE)),"",VLOOKUP(C89,[1]!tesserati[#Data],8,FALSE))</f>
        <v/>
      </c>
      <c r="I89" s="234"/>
      <c r="J89" s="237"/>
      <c r="K89" s="234"/>
      <c r="L89" s="234"/>
    </row>
  </sheetData>
  <mergeCells count="36">
    <mergeCell ref="M1:M5"/>
    <mergeCell ref="E2:G2"/>
    <mergeCell ref="H2:J2"/>
    <mergeCell ref="K2:L2"/>
    <mergeCell ref="C3:D3"/>
    <mergeCell ref="A1:B5"/>
    <mergeCell ref="C1:D2"/>
    <mergeCell ref="E1:G1"/>
    <mergeCell ref="H1:J1"/>
    <mergeCell ref="K1:L1"/>
    <mergeCell ref="F3:F5"/>
    <mergeCell ref="H3:I3"/>
    <mergeCell ref="J3:J5"/>
    <mergeCell ref="K3:L3"/>
    <mergeCell ref="C4:D5"/>
    <mergeCell ref="E4:E5"/>
    <mergeCell ref="G4:G5"/>
    <mergeCell ref="H4:I5"/>
    <mergeCell ref="K4:L5"/>
    <mergeCell ref="M6:M7"/>
    <mergeCell ref="A6:A7"/>
    <mergeCell ref="B6:B7"/>
    <mergeCell ref="C6:C7"/>
    <mergeCell ref="D6:E7"/>
    <mergeCell ref="F6:F7"/>
    <mergeCell ref="G6:G7"/>
    <mergeCell ref="H6:H7"/>
    <mergeCell ref="I6:I7"/>
    <mergeCell ref="J6:J7"/>
    <mergeCell ref="K6:K7"/>
    <mergeCell ref="L6:L7"/>
    <mergeCell ref="A8:A16"/>
    <mergeCell ref="A24:A39"/>
    <mergeCell ref="A40:A55"/>
    <mergeCell ref="A56:A71"/>
    <mergeCell ref="A72:A87"/>
  </mergeCells>
  <conditionalFormatting sqref="J8:J89">
    <cfRule type="duplicateValues" dxfId="16" priority="1" stopIfTrue="1"/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9"/>
  <sheetViews>
    <sheetView topLeftCell="A22" zoomScale="85" zoomScaleNormal="85" workbookViewId="0">
      <selection activeCell="C29" sqref="C29"/>
    </sheetView>
  </sheetViews>
  <sheetFormatPr defaultColWidth="9.109375" defaultRowHeight="15.05" x14ac:dyDescent="0.3"/>
  <cols>
    <col min="1" max="2" width="9.109375" style="182"/>
    <col min="3" max="3" width="11.5546875" style="182" customWidth="1"/>
    <col min="4" max="4" width="18.5546875" style="240" customWidth="1"/>
    <col min="5" max="5" width="26.109375" style="240" customWidth="1"/>
    <col min="6" max="6" width="11.33203125" style="240" customWidth="1"/>
    <col min="7" max="7" width="26.5546875" style="240" customWidth="1"/>
    <col min="8" max="8" width="11.109375" style="240" customWidth="1"/>
    <col min="9" max="9" width="12.6640625" style="182" customWidth="1"/>
    <col min="10" max="10" width="14.5546875" style="182" customWidth="1"/>
    <col min="11" max="11" width="22.44140625" style="182" customWidth="1"/>
    <col min="12" max="12" width="12.5546875" style="182" customWidth="1"/>
    <col min="13" max="13" width="13.44140625" style="182" customWidth="1"/>
    <col min="14" max="16384" width="9.109375" style="182"/>
  </cols>
  <sheetData>
    <row r="1" spans="1:14" ht="29.3" customHeight="1" x14ac:dyDescent="0.3">
      <c r="A1" s="618"/>
      <c r="B1" s="619"/>
      <c r="C1" s="624"/>
      <c r="D1" s="625"/>
      <c r="E1" s="628" t="s">
        <v>5</v>
      </c>
      <c r="F1" s="629"/>
      <c r="G1" s="629"/>
      <c r="H1" s="647" t="s">
        <v>0</v>
      </c>
      <c r="I1" s="629"/>
      <c r="J1" s="629"/>
      <c r="K1" s="648" t="s">
        <v>15</v>
      </c>
      <c r="L1" s="629"/>
      <c r="M1" s="636">
        <f>COUNTA(C8:C99)</f>
        <v>3</v>
      </c>
    </row>
    <row r="2" spans="1:14" ht="40.6" customHeight="1" x14ac:dyDescent="0.3">
      <c r="A2" s="620"/>
      <c r="B2" s="621"/>
      <c r="C2" s="626"/>
      <c r="D2" s="627"/>
      <c r="E2" s="639" t="s">
        <v>484</v>
      </c>
      <c r="F2" s="640"/>
      <c r="G2" s="641"/>
      <c r="H2" s="642" t="s">
        <v>485</v>
      </c>
      <c r="I2" s="643"/>
      <c r="J2" s="643"/>
      <c r="K2" s="644" t="s">
        <v>12</v>
      </c>
      <c r="L2" s="644"/>
      <c r="M2" s="637"/>
    </row>
    <row r="3" spans="1:14" ht="19.5" customHeight="1" x14ac:dyDescent="0.3">
      <c r="A3" s="620"/>
      <c r="B3" s="621"/>
      <c r="C3" s="645" t="s">
        <v>6</v>
      </c>
      <c r="D3" s="646"/>
      <c r="E3" s="183" t="s">
        <v>4</v>
      </c>
      <c r="F3" s="649"/>
      <c r="G3" s="184" t="s">
        <v>2</v>
      </c>
      <c r="H3" s="652" t="s">
        <v>3</v>
      </c>
      <c r="I3" s="653"/>
      <c r="J3" s="654"/>
      <c r="K3" s="648" t="s">
        <v>1</v>
      </c>
      <c r="L3" s="629"/>
      <c r="M3" s="637"/>
    </row>
    <row r="4" spans="1:14" ht="15.05" customHeight="1" x14ac:dyDescent="0.3">
      <c r="A4" s="620"/>
      <c r="B4" s="621"/>
      <c r="C4" s="630" t="s">
        <v>563</v>
      </c>
      <c r="D4" s="631"/>
      <c r="E4" s="634" t="s">
        <v>564</v>
      </c>
      <c r="F4" s="650"/>
      <c r="G4" s="657">
        <v>9.15</v>
      </c>
      <c r="H4" s="658">
        <v>9.3000000000000007</v>
      </c>
      <c r="I4" s="658"/>
      <c r="J4" s="655"/>
      <c r="K4" s="659">
        <v>43275</v>
      </c>
      <c r="L4" s="659"/>
      <c r="M4" s="637"/>
    </row>
    <row r="5" spans="1:14" ht="17.2" customHeight="1" x14ac:dyDescent="0.3">
      <c r="A5" s="622"/>
      <c r="B5" s="623"/>
      <c r="C5" s="632"/>
      <c r="D5" s="633"/>
      <c r="E5" s="635"/>
      <c r="F5" s="651"/>
      <c r="G5" s="657"/>
      <c r="H5" s="658"/>
      <c r="I5" s="658"/>
      <c r="J5" s="656"/>
      <c r="K5" s="659"/>
      <c r="L5" s="659"/>
      <c r="M5" s="638"/>
    </row>
    <row r="6" spans="1:14" ht="21.8" customHeight="1" x14ac:dyDescent="0.3">
      <c r="A6" s="560" t="s">
        <v>14</v>
      </c>
      <c r="B6" s="560" t="s">
        <v>13</v>
      </c>
      <c r="C6" s="552" t="s">
        <v>7</v>
      </c>
      <c r="D6" s="552" t="s">
        <v>16</v>
      </c>
      <c r="E6" s="552"/>
      <c r="F6" s="552" t="s">
        <v>8</v>
      </c>
      <c r="G6" s="552" t="s">
        <v>17</v>
      </c>
      <c r="H6" s="554" t="s">
        <v>6</v>
      </c>
      <c r="I6" s="554" t="s">
        <v>9</v>
      </c>
      <c r="J6" s="556" t="s">
        <v>543</v>
      </c>
      <c r="K6" s="552" t="s">
        <v>10</v>
      </c>
      <c r="L6" s="552" t="s">
        <v>11</v>
      </c>
      <c r="M6" s="552" t="s">
        <v>496</v>
      </c>
    </row>
    <row r="7" spans="1:14" ht="18" customHeight="1" x14ac:dyDescent="0.3">
      <c r="A7" s="560"/>
      <c r="B7" s="560"/>
      <c r="C7" s="552"/>
      <c r="D7" s="552"/>
      <c r="E7" s="552"/>
      <c r="F7" s="552"/>
      <c r="G7" s="552"/>
      <c r="H7" s="554"/>
      <c r="I7" s="670"/>
      <c r="J7" s="671"/>
      <c r="K7" s="662"/>
      <c r="L7" s="552"/>
      <c r="M7" s="662"/>
    </row>
    <row r="8" spans="1:14" ht="29.15" customHeight="1" x14ac:dyDescent="0.3">
      <c r="A8" s="663">
        <v>1</v>
      </c>
      <c r="B8" s="194">
        <v>6</v>
      </c>
      <c r="C8" s="247"/>
      <c r="D8" s="248" t="s">
        <v>225</v>
      </c>
      <c r="E8" s="248" t="s">
        <v>139</v>
      </c>
      <c r="F8" s="249">
        <v>2005</v>
      </c>
      <c r="G8" s="250" t="s">
        <v>38</v>
      </c>
      <c r="H8" s="251" t="s">
        <v>18</v>
      </c>
      <c r="I8" s="57"/>
      <c r="J8" s="198">
        <v>104</v>
      </c>
      <c r="K8" s="199" t="s">
        <v>565</v>
      </c>
      <c r="L8" s="200">
        <v>1</v>
      </c>
      <c r="M8" s="200">
        <v>20</v>
      </c>
      <c r="N8" s="193" t="s">
        <v>530</v>
      </c>
    </row>
    <row r="9" spans="1:14" ht="29.15" customHeight="1" x14ac:dyDescent="0.3">
      <c r="A9" s="616"/>
      <c r="B9" s="194">
        <v>3</v>
      </c>
      <c r="C9" s="252"/>
      <c r="D9" s="248" t="s">
        <v>92</v>
      </c>
      <c r="E9" s="248" t="s">
        <v>93</v>
      </c>
      <c r="F9" s="249">
        <v>2005</v>
      </c>
      <c r="G9" s="250" t="s">
        <v>43</v>
      </c>
      <c r="H9" s="251" t="s">
        <v>18</v>
      </c>
      <c r="I9" s="57"/>
      <c r="J9" s="198">
        <v>111</v>
      </c>
      <c r="K9" s="199" t="s">
        <v>566</v>
      </c>
      <c r="L9" s="200">
        <v>2</v>
      </c>
      <c r="M9" s="200">
        <v>17</v>
      </c>
    </row>
    <row r="10" spans="1:14" ht="29.15" customHeight="1" x14ac:dyDescent="0.3">
      <c r="A10" s="616"/>
      <c r="B10" s="194">
        <v>7</v>
      </c>
      <c r="C10" s="252"/>
      <c r="D10" s="248" t="s">
        <v>239</v>
      </c>
      <c r="E10" s="248" t="s">
        <v>240</v>
      </c>
      <c r="F10" s="249">
        <v>2006</v>
      </c>
      <c r="G10" s="250" t="s">
        <v>478</v>
      </c>
      <c r="H10" s="251" t="s">
        <v>18</v>
      </c>
      <c r="I10" s="57"/>
      <c r="J10" s="198">
        <v>268</v>
      </c>
      <c r="K10" s="199" t="s">
        <v>567</v>
      </c>
      <c r="L10" s="200">
        <v>3</v>
      </c>
      <c r="M10" s="200">
        <v>14</v>
      </c>
    </row>
    <row r="11" spans="1:14" ht="29.15" customHeight="1" x14ac:dyDescent="0.3">
      <c r="A11" s="616"/>
      <c r="B11" s="194">
        <v>4</v>
      </c>
      <c r="C11" s="247"/>
      <c r="D11" s="248" t="s">
        <v>122</v>
      </c>
      <c r="E11" s="248" t="s">
        <v>123</v>
      </c>
      <c r="F11" s="249">
        <v>2005</v>
      </c>
      <c r="G11" s="250" t="s">
        <v>55</v>
      </c>
      <c r="H11" s="251" t="s">
        <v>18</v>
      </c>
      <c r="I11" s="57"/>
      <c r="J11" s="198">
        <v>134</v>
      </c>
      <c r="K11" s="199" t="s">
        <v>568</v>
      </c>
      <c r="L11" s="200">
        <v>4</v>
      </c>
      <c r="M11" s="200">
        <v>11</v>
      </c>
    </row>
    <row r="12" spans="1:14" ht="29.15" customHeight="1" x14ac:dyDescent="0.3">
      <c r="A12" s="616"/>
      <c r="B12" s="194">
        <v>2</v>
      </c>
      <c r="C12" s="252"/>
      <c r="D12" s="248" t="s">
        <v>46</v>
      </c>
      <c r="E12" s="248" t="s">
        <v>45</v>
      </c>
      <c r="F12" s="249">
        <v>2006</v>
      </c>
      <c r="G12" s="250" t="s">
        <v>478</v>
      </c>
      <c r="H12" s="251" t="s">
        <v>18</v>
      </c>
      <c r="I12" s="57"/>
      <c r="J12" s="198">
        <v>165</v>
      </c>
      <c r="K12" s="199" t="s">
        <v>569</v>
      </c>
      <c r="L12" s="200">
        <v>5</v>
      </c>
      <c r="M12" s="200">
        <v>8</v>
      </c>
    </row>
    <row r="13" spans="1:14" ht="29.15" customHeight="1" x14ac:dyDescent="0.3">
      <c r="A13" s="616"/>
      <c r="B13" s="194">
        <v>5</v>
      </c>
      <c r="C13" s="252"/>
      <c r="D13" s="248" t="s">
        <v>210</v>
      </c>
      <c r="E13" s="248" t="s">
        <v>139</v>
      </c>
      <c r="F13" s="249">
        <v>2006</v>
      </c>
      <c r="G13" s="250" t="s">
        <v>32</v>
      </c>
      <c r="H13" s="251" t="s">
        <v>18</v>
      </c>
      <c r="I13" s="57"/>
      <c r="J13" s="198">
        <v>39</v>
      </c>
      <c r="K13" s="199" t="s">
        <v>570</v>
      </c>
      <c r="L13" s="200">
        <v>6</v>
      </c>
      <c r="M13" s="200">
        <v>5</v>
      </c>
    </row>
    <row r="14" spans="1:14" ht="29.15" customHeight="1" x14ac:dyDescent="0.3">
      <c r="A14" s="616"/>
      <c r="B14" s="194">
        <v>1</v>
      </c>
      <c r="C14" s="247"/>
      <c r="D14" s="248" t="s">
        <v>85</v>
      </c>
      <c r="E14" s="248" t="s">
        <v>86</v>
      </c>
      <c r="F14" s="249">
        <v>2005</v>
      </c>
      <c r="G14" s="250" t="s">
        <v>58</v>
      </c>
      <c r="H14" s="251" t="s">
        <v>18</v>
      </c>
      <c r="I14" s="57"/>
      <c r="J14" s="198">
        <v>137</v>
      </c>
      <c r="K14" s="199" t="s">
        <v>571</v>
      </c>
      <c r="L14" s="200">
        <v>7</v>
      </c>
      <c r="M14" s="200">
        <v>5</v>
      </c>
    </row>
    <row r="15" spans="1:14" ht="29.15" customHeight="1" x14ac:dyDescent="0.3">
      <c r="A15" s="616"/>
      <c r="B15" s="194">
        <v>8</v>
      </c>
      <c r="C15" s="247"/>
      <c r="D15" s="248" t="s">
        <v>509</v>
      </c>
      <c r="E15" s="248" t="s">
        <v>509</v>
      </c>
      <c r="F15" s="249" t="s">
        <v>509</v>
      </c>
      <c r="G15" s="250" t="s">
        <v>509</v>
      </c>
      <c r="H15" s="251" t="s">
        <v>509</v>
      </c>
      <c r="I15" s="57"/>
      <c r="J15" s="198"/>
      <c r="K15" s="199"/>
      <c r="L15" s="200"/>
      <c r="M15" s="200"/>
    </row>
    <row r="16" spans="1:14" ht="29.15" customHeight="1" x14ac:dyDescent="0.3">
      <c r="A16" s="616"/>
      <c r="B16" s="194">
        <v>9</v>
      </c>
      <c r="C16" s="252"/>
      <c r="D16" s="248" t="s">
        <v>509</v>
      </c>
      <c r="E16" s="248" t="s">
        <v>509</v>
      </c>
      <c r="F16" s="249" t="s">
        <v>509</v>
      </c>
      <c r="G16" s="250" t="s">
        <v>509</v>
      </c>
      <c r="H16" s="251" t="s">
        <v>509</v>
      </c>
      <c r="I16" s="57"/>
      <c r="J16" s="198"/>
      <c r="K16" s="199"/>
      <c r="L16" s="200"/>
      <c r="M16" s="200"/>
    </row>
    <row r="17" spans="1:13" ht="29.15" customHeight="1" x14ac:dyDescent="0.3">
      <c r="A17" s="616"/>
      <c r="B17" s="194">
        <v>10</v>
      </c>
      <c r="C17" s="664" t="s">
        <v>22</v>
      </c>
      <c r="D17" s="665"/>
      <c r="E17" s="665"/>
      <c r="F17" s="665"/>
      <c r="G17" s="665"/>
      <c r="H17" s="665"/>
      <c r="I17" s="665"/>
      <c r="J17" s="665"/>
      <c r="K17" s="665"/>
      <c r="L17" s="665"/>
      <c r="M17" s="666"/>
    </row>
    <row r="18" spans="1:13" ht="29.15" customHeight="1" x14ac:dyDescent="0.3">
      <c r="A18" s="616"/>
      <c r="B18" s="194">
        <v>12</v>
      </c>
      <c r="C18" s="180"/>
      <c r="D18" s="248" t="s">
        <v>286</v>
      </c>
      <c r="E18" s="248" t="s">
        <v>182</v>
      </c>
      <c r="F18" s="249">
        <v>2004</v>
      </c>
      <c r="G18" s="250" t="s">
        <v>32</v>
      </c>
      <c r="H18" s="251" t="s">
        <v>22</v>
      </c>
      <c r="I18" s="57"/>
      <c r="J18" s="198">
        <v>103</v>
      </c>
      <c r="K18" s="199" t="s">
        <v>572</v>
      </c>
      <c r="L18" s="57">
        <v>1</v>
      </c>
      <c r="M18" s="238">
        <v>20</v>
      </c>
    </row>
    <row r="19" spans="1:13" ht="29.15" customHeight="1" x14ac:dyDescent="0.3">
      <c r="A19" s="616"/>
      <c r="B19" s="194">
        <v>11</v>
      </c>
      <c r="C19" s="180"/>
      <c r="D19" s="248" t="s">
        <v>74</v>
      </c>
      <c r="E19" s="248" t="s">
        <v>76</v>
      </c>
      <c r="F19" s="249">
        <v>2003</v>
      </c>
      <c r="G19" s="250" t="s">
        <v>479</v>
      </c>
      <c r="H19" s="251" t="s">
        <v>22</v>
      </c>
      <c r="I19" s="57" t="s">
        <v>573</v>
      </c>
      <c r="J19" s="198">
        <v>99</v>
      </c>
      <c r="K19" s="199" t="s">
        <v>574</v>
      </c>
      <c r="L19" s="238">
        <v>2</v>
      </c>
      <c r="M19" s="238">
        <v>17</v>
      </c>
    </row>
    <row r="20" spans="1:13" ht="29.15" customHeight="1" x14ac:dyDescent="0.3">
      <c r="A20" s="616"/>
      <c r="B20" s="194">
        <v>14</v>
      </c>
      <c r="C20" s="247"/>
      <c r="D20" s="253" t="s">
        <v>317</v>
      </c>
      <c r="E20" s="253" t="s">
        <v>247</v>
      </c>
      <c r="F20" s="249">
        <v>2004</v>
      </c>
      <c r="G20" s="250" t="s">
        <v>32</v>
      </c>
      <c r="H20" s="251" t="s">
        <v>22</v>
      </c>
      <c r="I20" s="57"/>
      <c r="J20" s="198">
        <v>24</v>
      </c>
      <c r="K20" s="199" t="s">
        <v>575</v>
      </c>
      <c r="L20" s="57">
        <v>3</v>
      </c>
      <c r="M20" s="238">
        <v>14</v>
      </c>
    </row>
    <row r="21" spans="1:13" ht="29.15" customHeight="1" x14ac:dyDescent="0.3">
      <c r="A21" s="616"/>
      <c r="B21" s="194">
        <v>13</v>
      </c>
      <c r="C21" s="180"/>
      <c r="D21" s="248" t="s">
        <v>509</v>
      </c>
      <c r="E21" s="248" t="s">
        <v>509</v>
      </c>
      <c r="F21" s="249" t="s">
        <v>509</v>
      </c>
      <c r="G21" s="250" t="s">
        <v>509</v>
      </c>
      <c r="H21" s="251" t="s">
        <v>509</v>
      </c>
      <c r="I21" s="57"/>
      <c r="J21" s="198"/>
      <c r="K21" s="199"/>
      <c r="L21" s="205"/>
      <c r="M21" s="234"/>
    </row>
    <row r="22" spans="1:13" ht="29.15" customHeight="1" x14ac:dyDescent="0.3">
      <c r="A22" s="616"/>
      <c r="B22" s="194">
        <v>15</v>
      </c>
      <c r="C22" s="667" t="s">
        <v>35</v>
      </c>
      <c r="D22" s="668"/>
      <c r="E22" s="668"/>
      <c r="F22" s="668"/>
      <c r="G22" s="668"/>
      <c r="H22" s="668"/>
      <c r="I22" s="668"/>
      <c r="J22" s="668"/>
      <c r="K22" s="668"/>
      <c r="L22" s="668"/>
      <c r="M22" s="669"/>
    </row>
    <row r="23" spans="1:13" ht="29.15" customHeight="1" x14ac:dyDescent="0.3">
      <c r="A23" s="616"/>
      <c r="B23" s="194">
        <v>16</v>
      </c>
      <c r="C23" s="236"/>
      <c r="D23" s="208" t="s">
        <v>311</v>
      </c>
      <c r="E23" s="208" t="s">
        <v>312</v>
      </c>
      <c r="F23" s="47">
        <v>2005</v>
      </c>
      <c r="G23" s="48" t="s">
        <v>55</v>
      </c>
      <c r="H23" s="197" t="s">
        <v>35</v>
      </c>
      <c r="I23" s="57"/>
      <c r="J23" s="198">
        <v>223</v>
      </c>
      <c r="K23" s="199" t="s">
        <v>576</v>
      </c>
      <c r="L23" s="57">
        <v>1</v>
      </c>
      <c r="M23" s="238">
        <v>20</v>
      </c>
    </row>
    <row r="24" spans="1:13" ht="29.15" customHeight="1" x14ac:dyDescent="0.3">
      <c r="A24" s="616"/>
      <c r="B24" s="194">
        <v>19</v>
      </c>
      <c r="C24" s="254"/>
      <c r="D24" s="208" t="s">
        <v>242</v>
      </c>
      <c r="E24" s="208" t="s">
        <v>243</v>
      </c>
      <c r="F24" s="47">
        <v>2006</v>
      </c>
      <c r="G24" s="48" t="s">
        <v>41</v>
      </c>
      <c r="H24" s="197" t="s">
        <v>35</v>
      </c>
      <c r="I24" s="57"/>
      <c r="J24" s="198">
        <v>311</v>
      </c>
      <c r="K24" s="199" t="s">
        <v>577</v>
      </c>
      <c r="L24" s="57">
        <v>2</v>
      </c>
      <c r="M24" s="238">
        <v>17</v>
      </c>
    </row>
    <row r="25" spans="1:13" ht="29.15" customHeight="1" x14ac:dyDescent="0.3">
      <c r="A25" s="616"/>
      <c r="B25" s="194">
        <v>17</v>
      </c>
      <c r="C25" s="236"/>
      <c r="D25" s="208" t="s">
        <v>376</v>
      </c>
      <c r="E25" s="208" t="s">
        <v>57</v>
      </c>
      <c r="F25" s="47">
        <v>2006</v>
      </c>
      <c r="G25" s="48" t="s">
        <v>55</v>
      </c>
      <c r="H25" s="197" t="s">
        <v>35</v>
      </c>
      <c r="I25" s="57"/>
      <c r="J25" s="198">
        <v>73</v>
      </c>
      <c r="K25" s="199" t="s">
        <v>578</v>
      </c>
      <c r="L25" s="57">
        <v>3</v>
      </c>
      <c r="M25" s="238">
        <v>14</v>
      </c>
    </row>
    <row r="26" spans="1:13" ht="29.15" customHeight="1" x14ac:dyDescent="0.3">
      <c r="A26" s="616"/>
      <c r="B26" s="194">
        <v>20</v>
      </c>
      <c r="C26" s="178"/>
      <c r="D26" s="227" t="s">
        <v>308</v>
      </c>
      <c r="E26" s="227" t="s">
        <v>56</v>
      </c>
      <c r="F26" s="228">
        <v>2006</v>
      </c>
      <c r="G26" s="229" t="s">
        <v>41</v>
      </c>
      <c r="H26" s="230" t="s">
        <v>35</v>
      </c>
      <c r="I26" s="231"/>
      <c r="J26" s="198">
        <v>306</v>
      </c>
      <c r="K26" s="232" t="s">
        <v>579</v>
      </c>
      <c r="L26" s="231">
        <v>4</v>
      </c>
      <c r="M26" s="238">
        <v>11</v>
      </c>
    </row>
    <row r="27" spans="1:13" ht="29.15" customHeight="1" x14ac:dyDescent="0.3">
      <c r="A27" s="616"/>
      <c r="B27" s="226">
        <v>18</v>
      </c>
      <c r="C27" s="236"/>
      <c r="D27" s="208" t="s">
        <v>509</v>
      </c>
      <c r="E27" s="208" t="s">
        <v>509</v>
      </c>
      <c r="F27" s="47" t="s">
        <v>509</v>
      </c>
      <c r="G27" s="48" t="s">
        <v>509</v>
      </c>
      <c r="H27" s="197" t="s">
        <v>509</v>
      </c>
      <c r="I27" s="57"/>
      <c r="J27" s="198"/>
      <c r="K27" s="199"/>
      <c r="L27" s="205"/>
      <c r="M27" s="234"/>
    </row>
    <row r="28" spans="1:13" ht="29.15" customHeight="1" x14ac:dyDescent="0.3">
      <c r="A28" s="616"/>
      <c r="B28" s="194">
        <v>21</v>
      </c>
      <c r="C28" s="667" t="s">
        <v>21</v>
      </c>
      <c r="D28" s="668"/>
      <c r="E28" s="668"/>
      <c r="F28" s="668"/>
      <c r="G28" s="668"/>
      <c r="H28" s="668"/>
      <c r="I28" s="668"/>
      <c r="J28" s="668"/>
      <c r="K28" s="668"/>
      <c r="L28" s="668"/>
      <c r="M28" s="669"/>
    </row>
    <row r="29" spans="1:13" ht="29.15" customHeight="1" x14ac:dyDescent="0.3">
      <c r="A29" s="616"/>
      <c r="B29" s="194">
        <v>22</v>
      </c>
      <c r="C29" s="236"/>
      <c r="D29" s="208" t="s">
        <v>451</v>
      </c>
      <c r="E29" s="208" t="s">
        <v>452</v>
      </c>
      <c r="F29" s="47">
        <v>2004</v>
      </c>
      <c r="G29" s="48" t="s">
        <v>32</v>
      </c>
      <c r="H29" s="197" t="s">
        <v>21</v>
      </c>
      <c r="I29" s="57"/>
      <c r="J29" s="198">
        <v>12</v>
      </c>
      <c r="K29" s="199" t="s">
        <v>580</v>
      </c>
      <c r="L29" s="57">
        <v>1</v>
      </c>
      <c r="M29" s="238">
        <v>20</v>
      </c>
    </row>
    <row r="30" spans="1:13" ht="29.15" customHeight="1" x14ac:dyDescent="0.3">
      <c r="A30" s="616"/>
      <c r="B30" s="194">
        <v>23</v>
      </c>
      <c r="C30" s="236"/>
      <c r="D30" s="208" t="str">
        <f>IF(ISERROR(VLOOKUP(C30,[1]!tesserati[#Data],2,FALSE)),"",VLOOKUP(C30,[1]!tesserati[#Data],2,FALSE))</f>
        <v/>
      </c>
      <c r="E30" s="208" t="str">
        <f>IF(ISERROR(VLOOKUP(C30,[1]!tesserati[#Data],3,FALSE)),"",VLOOKUP(C30,[1]!tesserati[#Data],3,FALSE))</f>
        <v/>
      </c>
      <c r="F30" s="47" t="str">
        <f>IF(ISERROR(VLOOKUP(C30,[1]!tesserati[#Data],6,FALSE)),"",VLOOKUP(C30,[1]!tesserati[#Data],6,FALSE))</f>
        <v/>
      </c>
      <c r="G30" s="48" t="str">
        <f>IF(ISERROR(VLOOKUP(C30,[1]!tesserati[#Data],4,FALSE)),"",VLOOKUP(C30,[1]!tesserati[#Data],4,FALSE))</f>
        <v/>
      </c>
      <c r="H30" s="46" t="str">
        <f>IF(ISERROR(VLOOKUP(C30,[1]!tesserati[#Data],8,FALSE)),"",VLOOKUP(C30,[1]!tesserati[#Data],8,FALSE))</f>
        <v/>
      </c>
      <c r="I30" s="57"/>
      <c r="J30" s="198"/>
      <c r="K30" s="199"/>
      <c r="L30" s="205"/>
      <c r="M30" s="234"/>
    </row>
    <row r="31" spans="1:13" ht="29.15" customHeight="1" x14ac:dyDescent="0.3">
      <c r="A31" s="255"/>
      <c r="B31" s="194">
        <v>24</v>
      </c>
      <c r="C31" s="236"/>
      <c r="D31" s="227" t="str">
        <f>IF(ISERROR(VLOOKUP(C31,[1]!tesserati[#Data],2,FALSE)),"",VLOOKUP(C31,[1]!tesserati[#Data],2,FALSE))</f>
        <v/>
      </c>
      <c r="E31" s="227" t="str">
        <f>IF(ISERROR(VLOOKUP(C31,[1]!tesserati[#Data],3,FALSE)),"",VLOOKUP(C31,[1]!tesserati[#Data],3,FALSE))</f>
        <v/>
      </c>
      <c r="F31" s="228" t="str">
        <f>IF(ISERROR(VLOOKUP(C31,[1]!tesserati[#Data],6,FALSE)),"",VLOOKUP(C31,[1]!tesserati[#Data],6,FALSE))</f>
        <v/>
      </c>
      <c r="G31" s="229" t="str">
        <f>IF(ISERROR(VLOOKUP(C31,[1]!tesserati[#Data],4,FALSE)),"",VLOOKUP(C31,[1]!tesserati[#Data],4,FALSE))</f>
        <v/>
      </c>
      <c r="H31" s="235" t="str">
        <f>IF(ISERROR(VLOOKUP(C31,[1]!tesserati[#Data],8,FALSE)),"",VLOOKUP(C31,[1]!tesserati[#Data],8,FALSE))</f>
        <v/>
      </c>
      <c r="I31" s="231"/>
      <c r="J31" s="198"/>
      <c r="K31" s="199"/>
      <c r="L31" s="205"/>
      <c r="M31" s="234"/>
    </row>
    <row r="32" spans="1:13" ht="29.15" customHeight="1" x14ac:dyDescent="0.3">
      <c r="A32" s="255"/>
      <c r="B32" s="194">
        <v>25</v>
      </c>
      <c r="C32" s="236"/>
      <c r="D32" s="208" t="str">
        <f>IF(ISERROR(VLOOKUP(C32,[1]!tesserati[#Data],2,FALSE)),"",VLOOKUP(C32,[1]!tesserati[#Data],2,FALSE))</f>
        <v/>
      </c>
      <c r="E32" s="208" t="str">
        <f>IF(ISERROR(VLOOKUP(C32,[1]!tesserati[#Data],3,FALSE)),"",VLOOKUP(C32,[1]!tesserati[#Data],3,FALSE))</f>
        <v/>
      </c>
      <c r="F32" s="47" t="str">
        <f>IF(ISERROR(VLOOKUP(C32,[1]!tesserati[#Data],6,FALSE)),"",VLOOKUP(C32,[1]!tesserati[#Data],6,FALSE))</f>
        <v/>
      </c>
      <c r="G32" s="48" t="str">
        <f>IF(ISERROR(VLOOKUP(C32,[1]!tesserati[#Data],4,FALSE)),"",VLOOKUP(C32,[1]!tesserati[#Data],4,FALSE))</f>
        <v/>
      </c>
      <c r="H32" s="46" t="str">
        <f>IF(ISERROR(VLOOKUP(C32,[1]!tesserati[#Data],8,FALSE)),"",VLOOKUP(C32,[1]!tesserati[#Data],8,FALSE))</f>
        <v/>
      </c>
      <c r="I32" s="57"/>
      <c r="J32" s="237"/>
      <c r="K32" s="199"/>
      <c r="L32" s="205"/>
      <c r="M32" s="234"/>
    </row>
    <row r="33" spans="1:13" ht="29.15" customHeight="1" x14ac:dyDescent="0.3">
      <c r="A33" s="255"/>
      <c r="B33" s="194">
        <v>26</v>
      </c>
      <c r="C33" s="236"/>
      <c r="D33" s="208" t="str">
        <f>IF(ISERROR(VLOOKUP(C33,[1]!tesserati[#Data],2,FALSE)),"",VLOOKUP(C33,[1]!tesserati[#Data],2,FALSE))</f>
        <v/>
      </c>
      <c r="E33" s="208" t="str">
        <f>IF(ISERROR(VLOOKUP(C33,[1]!tesserati[#Data],3,FALSE)),"",VLOOKUP(C33,[1]!tesserati[#Data],3,FALSE))</f>
        <v/>
      </c>
      <c r="F33" s="47" t="str">
        <f>IF(ISERROR(VLOOKUP(C33,[1]!tesserati[#Data],6,FALSE)),"",VLOOKUP(C33,[1]!tesserati[#Data],6,FALSE))</f>
        <v/>
      </c>
      <c r="G33" s="48" t="str">
        <f>IF(ISERROR(VLOOKUP(C33,[1]!tesserati[#Data],4,FALSE)),"",VLOOKUP(C33,[1]!tesserati[#Data],4,FALSE))</f>
        <v/>
      </c>
      <c r="H33" s="46" t="str">
        <f>IF(ISERROR(VLOOKUP(C33,[1]!tesserati[#Data],8,FALSE)),"",VLOOKUP(C33,[1]!tesserati[#Data],8,FALSE))</f>
        <v/>
      </c>
      <c r="I33" s="57"/>
      <c r="J33" s="237"/>
      <c r="K33" s="199"/>
      <c r="L33" s="205"/>
      <c r="M33" s="234"/>
    </row>
    <row r="34" spans="1:13" ht="29.15" customHeight="1" x14ac:dyDescent="0.3">
      <c r="A34" s="255"/>
      <c r="B34" s="194">
        <v>27</v>
      </c>
      <c r="C34" s="236"/>
      <c r="D34" s="208" t="str">
        <f>IF(ISERROR(VLOOKUP(C34,[1]!tesserati[#Data],2,FALSE)),"",VLOOKUP(C34,[1]!tesserati[#Data],2,FALSE))</f>
        <v/>
      </c>
      <c r="E34" s="208" t="str">
        <f>IF(ISERROR(VLOOKUP(C34,[1]!tesserati[#Data],3,FALSE)),"",VLOOKUP(C34,[1]!tesserati[#Data],3,FALSE))</f>
        <v/>
      </c>
      <c r="F34" s="47" t="str">
        <f>IF(ISERROR(VLOOKUP(C34,[1]!tesserati[#Data],6,FALSE)),"",VLOOKUP(C34,[1]!tesserati[#Data],6,FALSE))</f>
        <v/>
      </c>
      <c r="G34" s="48" t="str">
        <f>IF(ISERROR(VLOOKUP(C34,[1]!tesserati[#Data],4,FALSE)),"",VLOOKUP(C34,[1]!tesserati[#Data],4,FALSE))</f>
        <v/>
      </c>
      <c r="H34" s="46" t="str">
        <f>IF(ISERROR(VLOOKUP(C34,[1]!tesserati[#Data],8,FALSE)),"",VLOOKUP(C34,[1]!tesserati[#Data],8,FALSE))</f>
        <v/>
      </c>
      <c r="I34" s="57"/>
      <c r="J34" s="237"/>
      <c r="K34" s="199"/>
      <c r="L34" s="205"/>
      <c r="M34" s="234"/>
    </row>
    <row r="35" spans="1:13" ht="29.15" customHeight="1" x14ac:dyDescent="0.3">
      <c r="A35" s="255"/>
      <c r="B35" s="194">
        <v>28</v>
      </c>
      <c r="C35" s="236"/>
      <c r="D35" s="208" t="str">
        <f>IF(ISERROR(VLOOKUP(C35,[1]!tesserati[#Data],2,FALSE)),"",VLOOKUP(C35,[1]!tesserati[#Data],2,FALSE))</f>
        <v/>
      </c>
      <c r="E35" s="208" t="str">
        <f>IF(ISERROR(VLOOKUP(C35,[1]!tesserati[#Data],3,FALSE)),"",VLOOKUP(C35,[1]!tesserati[#Data],3,FALSE))</f>
        <v/>
      </c>
      <c r="F35" s="47" t="str">
        <f>IF(ISERROR(VLOOKUP(C35,[1]!tesserati[#Data],6,FALSE)),"",VLOOKUP(C35,[1]!tesserati[#Data],6,FALSE))</f>
        <v/>
      </c>
      <c r="G35" s="48" t="str">
        <f>IF(ISERROR(VLOOKUP(C35,[1]!tesserati[#Data],4,FALSE)),"",VLOOKUP(C35,[1]!tesserati[#Data],4,FALSE))</f>
        <v/>
      </c>
      <c r="H35" s="46" t="str">
        <f>IF(ISERROR(VLOOKUP(C35,[1]!tesserati[#Data],8,FALSE)),"",VLOOKUP(C35,[1]!tesserati[#Data],8,FALSE))</f>
        <v/>
      </c>
      <c r="I35" s="57"/>
      <c r="J35" s="237"/>
      <c r="K35" s="199"/>
      <c r="L35" s="205"/>
      <c r="M35" s="234"/>
    </row>
    <row r="36" spans="1:13" ht="29.15" customHeight="1" x14ac:dyDescent="0.3">
      <c r="A36" s="255"/>
      <c r="B36" s="194">
        <v>29</v>
      </c>
      <c r="C36" s="236"/>
      <c r="D36" s="208" t="str">
        <f>IF(ISERROR(VLOOKUP(C36,[1]!tesserati[#Data],2,FALSE)),"",VLOOKUP(C36,[1]!tesserati[#Data],2,FALSE))</f>
        <v/>
      </c>
      <c r="E36" s="208" t="str">
        <f>IF(ISERROR(VLOOKUP(C36,[1]!tesserati[#Data],3,FALSE)),"",VLOOKUP(C36,[1]!tesserati[#Data],3,FALSE))</f>
        <v/>
      </c>
      <c r="F36" s="47" t="str">
        <f>IF(ISERROR(VLOOKUP(C36,[1]!tesserati[#Data],6,FALSE)),"",VLOOKUP(C36,[1]!tesserati[#Data],6,FALSE))</f>
        <v/>
      </c>
      <c r="G36" s="48" t="str">
        <f>IF(ISERROR(VLOOKUP(C36,[1]!tesserati[#Data],4,FALSE)),"",VLOOKUP(C36,[1]!tesserati[#Data],4,FALSE))</f>
        <v/>
      </c>
      <c r="H36" s="46" t="str">
        <f>IF(ISERROR(VLOOKUP(C36,[1]!tesserati[#Data],8,FALSE)),"",VLOOKUP(C36,[1]!tesserati[#Data],8,FALSE))</f>
        <v/>
      </c>
      <c r="I36" s="57"/>
      <c r="J36" s="237"/>
      <c r="K36" s="199"/>
      <c r="L36" s="205"/>
      <c r="M36" s="234"/>
    </row>
    <row r="37" spans="1:13" ht="29.15" customHeight="1" x14ac:dyDescent="0.3">
      <c r="A37" s="255"/>
      <c r="B37" s="194">
        <v>30</v>
      </c>
      <c r="C37" s="236"/>
      <c r="D37" s="208" t="str">
        <f>IF(ISERROR(VLOOKUP(C37,[1]!tesserati[#Data],2,FALSE)),"",VLOOKUP(C37,[1]!tesserati[#Data],2,FALSE))</f>
        <v/>
      </c>
      <c r="E37" s="208" t="str">
        <f>IF(ISERROR(VLOOKUP(C37,[1]!tesserati[#Data],3,FALSE)),"",VLOOKUP(C37,[1]!tesserati[#Data],3,FALSE))</f>
        <v/>
      </c>
      <c r="F37" s="47" t="str">
        <f>IF(ISERROR(VLOOKUP(C37,[1]!tesserati[#Data],6,FALSE)),"",VLOOKUP(C37,[1]!tesserati[#Data],6,FALSE))</f>
        <v/>
      </c>
      <c r="G37" s="48" t="str">
        <f>IF(ISERROR(VLOOKUP(C37,[1]!tesserati[#Data],4,FALSE)),"",VLOOKUP(C37,[1]!tesserati[#Data],4,FALSE))</f>
        <v/>
      </c>
      <c r="H37" s="46" t="str">
        <f>IF(ISERROR(VLOOKUP(C37,[1]!tesserati[#Data],8,FALSE)),"",VLOOKUP(C37,[1]!tesserati[#Data],8,FALSE))</f>
        <v/>
      </c>
      <c r="I37" s="57"/>
      <c r="J37" s="237"/>
      <c r="K37" s="199"/>
      <c r="L37" s="205"/>
      <c r="M37" s="234"/>
    </row>
    <row r="38" spans="1:13" ht="29.15" customHeight="1" x14ac:dyDescent="0.3">
      <c r="A38" s="255"/>
      <c r="B38" s="194">
        <v>31</v>
      </c>
      <c r="C38" s="236"/>
      <c r="D38" s="208" t="str">
        <f>IF(ISERROR(VLOOKUP(C38,[1]!tesserati[#Data],2,FALSE)),"",VLOOKUP(C38,[1]!tesserati[#Data],2,FALSE))</f>
        <v/>
      </c>
      <c r="E38" s="208" t="str">
        <f>IF(ISERROR(VLOOKUP(C38,[1]!tesserati[#Data],3,FALSE)),"",VLOOKUP(C38,[1]!tesserati[#Data],3,FALSE))</f>
        <v/>
      </c>
      <c r="F38" s="47" t="str">
        <f>IF(ISERROR(VLOOKUP(C38,[1]!tesserati[#Data],6,FALSE)),"",VLOOKUP(C38,[1]!tesserati[#Data],6,FALSE))</f>
        <v/>
      </c>
      <c r="G38" s="48" t="str">
        <f>IF(ISERROR(VLOOKUP(C38,[1]!tesserati[#Data],4,FALSE)),"",VLOOKUP(C38,[1]!tesserati[#Data],4,FALSE))</f>
        <v/>
      </c>
      <c r="H38" s="46" t="str">
        <f>IF(ISERROR(VLOOKUP(C38,[1]!tesserati[#Data],8,FALSE)),"",VLOOKUP(C38,[1]!tesserati[#Data],8,FALSE))</f>
        <v/>
      </c>
      <c r="I38" s="57"/>
      <c r="J38" s="237"/>
      <c r="K38" s="199"/>
      <c r="L38" s="205"/>
      <c r="M38" s="234"/>
    </row>
    <row r="39" spans="1:13" ht="29.15" customHeight="1" x14ac:dyDescent="0.3">
      <c r="A39" s="256"/>
      <c r="B39" s="194">
        <v>32</v>
      </c>
      <c r="C39" s="236"/>
      <c r="D39" s="208" t="str">
        <f>IF(ISERROR(VLOOKUP(C39,[1]!tesserati[#Data],2,FALSE)),"",VLOOKUP(C39,[1]!tesserati[#Data],2,FALSE))</f>
        <v/>
      </c>
      <c r="E39" s="208" t="str">
        <f>IF(ISERROR(VLOOKUP(C39,[1]!tesserati[#Data],3,FALSE)),"",VLOOKUP(C39,[1]!tesserati[#Data],3,FALSE))</f>
        <v/>
      </c>
      <c r="F39" s="47" t="str">
        <f>IF(ISERROR(VLOOKUP(C39,[1]!tesserati[#Data],6,FALSE)),"",VLOOKUP(C39,[1]!tesserati[#Data],6,FALSE))</f>
        <v/>
      </c>
      <c r="G39" s="48" t="str">
        <f>IF(ISERROR(VLOOKUP(C39,[1]!tesserati[#Data],4,FALSE)),"",VLOOKUP(C39,[1]!tesserati[#Data],4,FALSE))</f>
        <v/>
      </c>
      <c r="H39" s="46" t="str">
        <f>IF(ISERROR(VLOOKUP(C39,[1]!tesserati[#Data],8,FALSE)),"",VLOOKUP(C39,[1]!tesserati[#Data],8,FALSE))</f>
        <v/>
      </c>
      <c r="I39" s="57"/>
      <c r="J39" s="237"/>
      <c r="K39" s="199"/>
      <c r="L39" s="205"/>
      <c r="M39" s="234"/>
    </row>
    <row r="40" spans="1:13" ht="29.15" customHeight="1" x14ac:dyDescent="0.3">
      <c r="A40" s="606">
        <v>3</v>
      </c>
      <c r="B40" s="194">
        <v>33</v>
      </c>
      <c r="C40" s="236"/>
      <c r="D40" s="208" t="str">
        <f>IF(ISERROR(VLOOKUP(C40,[1]!tesserati[#Data],2,FALSE)),"",VLOOKUP(C40,[1]!tesserati[#Data],2,FALSE))</f>
        <v/>
      </c>
      <c r="E40" s="208" t="str">
        <f>IF(ISERROR(VLOOKUP(C40,[1]!tesserati[#Data],3,FALSE)),"",VLOOKUP(C40,[1]!tesserati[#Data],3,FALSE))</f>
        <v/>
      </c>
      <c r="F40" s="47" t="str">
        <f>IF(ISERROR(VLOOKUP(C40,[1]!tesserati[#Data],6,FALSE)),"",VLOOKUP(C40,[1]!tesserati[#Data],6,FALSE))</f>
        <v/>
      </c>
      <c r="G40" s="48" t="str">
        <f>IF(ISERROR(VLOOKUP(C40,[1]!tesserati[#Data],4,FALSE)),"",VLOOKUP(C40,[1]!tesserati[#Data],4,FALSE))</f>
        <v/>
      </c>
      <c r="H40" s="46" t="str">
        <f>IF(ISERROR(VLOOKUP(C40,[1]!tesserati[#Data],8,FALSE)),"",VLOOKUP(C40,[1]!tesserati[#Data],8,FALSE))</f>
        <v/>
      </c>
      <c r="I40" s="57"/>
      <c r="J40" s="237"/>
      <c r="K40" s="199"/>
      <c r="L40" s="205"/>
      <c r="M40" s="234"/>
    </row>
    <row r="41" spans="1:13" ht="29.15" customHeight="1" x14ac:dyDescent="0.3">
      <c r="A41" s="607"/>
      <c r="B41" s="194">
        <v>34</v>
      </c>
      <c r="C41" s="236"/>
      <c r="D41" s="208" t="str">
        <f>IF(ISERROR(VLOOKUP(C41,[1]!tesserati[#Data],2,FALSE)),"",VLOOKUP(C41,[1]!tesserati[#Data],2,FALSE))</f>
        <v/>
      </c>
      <c r="E41" s="208" t="str">
        <f>IF(ISERROR(VLOOKUP(C41,[1]!tesserati[#Data],3,FALSE)),"",VLOOKUP(C41,[1]!tesserati[#Data],3,FALSE))</f>
        <v/>
      </c>
      <c r="F41" s="47" t="str">
        <f>IF(ISERROR(VLOOKUP(C41,[1]!tesserati[#Data],6,FALSE)),"",VLOOKUP(C41,[1]!tesserati[#Data],6,FALSE))</f>
        <v/>
      </c>
      <c r="G41" s="48" t="str">
        <f>IF(ISERROR(VLOOKUP(C41,[1]!tesserati[#Data],4,FALSE)),"",VLOOKUP(C41,[1]!tesserati[#Data],4,FALSE))</f>
        <v/>
      </c>
      <c r="H41" s="46" t="str">
        <f>IF(ISERROR(VLOOKUP(C41,[1]!tesserati[#Data],8,FALSE)),"",VLOOKUP(C41,[1]!tesserati[#Data],8,FALSE))</f>
        <v/>
      </c>
      <c r="I41" s="57"/>
      <c r="J41" s="237"/>
      <c r="K41" s="199"/>
      <c r="L41" s="205"/>
      <c r="M41" s="234"/>
    </row>
    <row r="42" spans="1:13" ht="29.15" customHeight="1" x14ac:dyDescent="0.3">
      <c r="A42" s="607"/>
      <c r="B42" s="194">
        <v>35</v>
      </c>
      <c r="C42" s="236"/>
      <c r="D42" s="208" t="str">
        <f>IF(ISERROR(VLOOKUP(C42,[1]!tesserati[#Data],2,FALSE)),"",VLOOKUP(C42,[1]!tesserati[#Data],2,FALSE))</f>
        <v/>
      </c>
      <c r="E42" s="208" t="str">
        <f>IF(ISERROR(VLOOKUP(C42,[1]!tesserati[#Data],3,FALSE)),"",VLOOKUP(C42,[1]!tesserati[#Data],3,FALSE))</f>
        <v/>
      </c>
      <c r="F42" s="47" t="str">
        <f>IF(ISERROR(VLOOKUP(C42,[1]!tesserati[#Data],6,FALSE)),"",VLOOKUP(C42,[1]!tesserati[#Data],6,FALSE))</f>
        <v/>
      </c>
      <c r="G42" s="48" t="str">
        <f>IF(ISERROR(VLOOKUP(C42,[1]!tesserati[#Data],4,FALSE)),"",VLOOKUP(C42,[1]!tesserati[#Data],4,FALSE))</f>
        <v/>
      </c>
      <c r="H42" s="46" t="str">
        <f>IF(ISERROR(VLOOKUP(C42,[1]!tesserati[#Data],8,FALSE)),"",VLOOKUP(C42,[1]!tesserati[#Data],8,FALSE))</f>
        <v/>
      </c>
      <c r="I42" s="57"/>
      <c r="J42" s="237"/>
      <c r="K42" s="199"/>
      <c r="L42" s="205"/>
      <c r="M42" s="234"/>
    </row>
    <row r="43" spans="1:13" ht="29.15" customHeight="1" x14ac:dyDescent="0.3">
      <c r="A43" s="607"/>
      <c r="B43" s="194">
        <v>36</v>
      </c>
      <c r="C43" s="236"/>
      <c r="D43" s="208" t="str">
        <f>IF(ISERROR(VLOOKUP(C43,[1]!tesserati[#Data],2,FALSE)),"",VLOOKUP(C43,[1]!tesserati[#Data],2,FALSE))</f>
        <v/>
      </c>
      <c r="E43" s="208" t="str">
        <f>IF(ISERROR(VLOOKUP(C43,[1]!tesserati[#Data],3,FALSE)),"",VLOOKUP(C43,[1]!tesserati[#Data],3,FALSE))</f>
        <v/>
      </c>
      <c r="F43" s="47" t="str">
        <f>IF(ISERROR(VLOOKUP(C43,[1]!tesserati[#Data],6,FALSE)),"",VLOOKUP(C43,[1]!tesserati[#Data],6,FALSE))</f>
        <v/>
      </c>
      <c r="G43" s="48" t="str">
        <f>IF(ISERROR(VLOOKUP(C43,[1]!tesserati[#Data],4,FALSE)),"",VLOOKUP(C43,[1]!tesserati[#Data],4,FALSE))</f>
        <v/>
      </c>
      <c r="H43" s="46" t="str">
        <f>IF(ISERROR(VLOOKUP(C43,[1]!tesserati[#Data],8,FALSE)),"",VLOOKUP(C43,[1]!tesserati[#Data],8,FALSE))</f>
        <v/>
      </c>
      <c r="I43" s="57"/>
      <c r="J43" s="237"/>
      <c r="K43" s="199"/>
      <c r="L43" s="205"/>
      <c r="M43" s="234"/>
    </row>
    <row r="44" spans="1:13" ht="29.15" customHeight="1" x14ac:dyDescent="0.3">
      <c r="A44" s="607"/>
      <c r="B44" s="194">
        <v>37</v>
      </c>
      <c r="C44" s="236"/>
      <c r="D44" s="208" t="str">
        <f>IF(ISERROR(VLOOKUP(C44,[1]!tesserati[#Data],2,FALSE)),"",VLOOKUP(C44,[1]!tesserati[#Data],2,FALSE))</f>
        <v/>
      </c>
      <c r="E44" s="208" t="str">
        <f>IF(ISERROR(VLOOKUP(C44,[1]!tesserati[#Data],3,FALSE)),"",VLOOKUP(C44,[1]!tesserati[#Data],3,FALSE))</f>
        <v/>
      </c>
      <c r="F44" s="47" t="str">
        <f>IF(ISERROR(VLOOKUP(C44,[1]!tesserati[#Data],6,FALSE)),"",VLOOKUP(C44,[1]!tesserati[#Data],6,FALSE))</f>
        <v/>
      </c>
      <c r="G44" s="48" t="str">
        <f>IF(ISERROR(VLOOKUP(C44,[1]!tesserati[#Data],4,FALSE)),"",VLOOKUP(C44,[1]!tesserati[#Data],4,FALSE))</f>
        <v/>
      </c>
      <c r="H44" s="46" t="str">
        <f>IF(ISERROR(VLOOKUP(C44,[1]!tesserati[#Data],8,FALSE)),"",VLOOKUP(C44,[1]!tesserati[#Data],8,FALSE))</f>
        <v/>
      </c>
      <c r="I44" s="57"/>
      <c r="J44" s="237"/>
      <c r="K44" s="199"/>
      <c r="L44" s="205"/>
      <c r="M44" s="234"/>
    </row>
    <row r="45" spans="1:13" ht="29.15" customHeight="1" x14ac:dyDescent="0.3">
      <c r="A45" s="607"/>
      <c r="B45" s="194">
        <v>38</v>
      </c>
      <c r="C45" s="236"/>
      <c r="D45" s="208" t="str">
        <f>IF(ISERROR(VLOOKUP(C45,[1]!tesserati[#Data],2,FALSE)),"",VLOOKUP(C45,[1]!tesserati[#Data],2,FALSE))</f>
        <v/>
      </c>
      <c r="E45" s="208" t="str">
        <f>IF(ISERROR(VLOOKUP(C45,[1]!tesserati[#Data],3,FALSE)),"",VLOOKUP(C45,[1]!tesserati[#Data],3,FALSE))</f>
        <v/>
      </c>
      <c r="F45" s="47" t="str">
        <f>IF(ISERROR(VLOOKUP(C45,[1]!tesserati[#Data],6,FALSE)),"",VLOOKUP(C45,[1]!tesserati[#Data],6,FALSE))</f>
        <v/>
      </c>
      <c r="G45" s="48" t="str">
        <f>IF(ISERROR(VLOOKUP(C45,[1]!tesserati[#Data],4,FALSE)),"",VLOOKUP(C45,[1]!tesserati[#Data],4,FALSE))</f>
        <v/>
      </c>
      <c r="H45" s="46" t="str">
        <f>IF(ISERROR(VLOOKUP(C45,[1]!tesserati[#Data],8,FALSE)),"",VLOOKUP(C45,[1]!tesserati[#Data],8,FALSE))</f>
        <v/>
      </c>
      <c r="I45" s="57"/>
      <c r="J45" s="237"/>
      <c r="K45" s="199"/>
      <c r="L45" s="205"/>
      <c r="M45" s="234"/>
    </row>
    <row r="46" spans="1:13" ht="29.15" customHeight="1" x14ac:dyDescent="0.3">
      <c r="A46" s="607"/>
      <c r="B46" s="194">
        <v>39</v>
      </c>
      <c r="C46" s="236"/>
      <c r="D46" s="208" t="str">
        <f>IF(ISERROR(VLOOKUP(C46,[1]!tesserati[#Data],2,FALSE)),"",VLOOKUP(C46,[1]!tesserati[#Data],2,FALSE))</f>
        <v/>
      </c>
      <c r="E46" s="208" t="str">
        <f>IF(ISERROR(VLOOKUP(C46,[1]!tesserati[#Data],3,FALSE)),"",VLOOKUP(C46,[1]!tesserati[#Data],3,FALSE))</f>
        <v/>
      </c>
      <c r="F46" s="47" t="str">
        <f>IF(ISERROR(VLOOKUP(C46,[1]!tesserati[#Data],6,FALSE)),"",VLOOKUP(C46,[1]!tesserati[#Data],6,FALSE))</f>
        <v/>
      </c>
      <c r="G46" s="48" t="str">
        <f>IF(ISERROR(VLOOKUP(C46,[1]!tesserati[#Data],4,FALSE)),"",VLOOKUP(C46,[1]!tesserati[#Data],4,FALSE))</f>
        <v/>
      </c>
      <c r="H46" s="46" t="str">
        <f>IF(ISERROR(VLOOKUP(C46,[1]!tesserati[#Data],8,FALSE)),"",VLOOKUP(C46,[1]!tesserati[#Data],8,FALSE))</f>
        <v/>
      </c>
      <c r="I46" s="57"/>
      <c r="J46" s="237"/>
      <c r="K46" s="199"/>
      <c r="L46" s="205"/>
      <c r="M46" s="234"/>
    </row>
    <row r="47" spans="1:13" ht="29.15" customHeight="1" x14ac:dyDescent="0.3">
      <c r="A47" s="607"/>
      <c r="B47" s="194">
        <v>40</v>
      </c>
      <c r="C47" s="236"/>
      <c r="D47" s="208" t="str">
        <f>IF(ISERROR(VLOOKUP(C47,[1]!tesserati[#Data],2,FALSE)),"",VLOOKUP(C47,[1]!tesserati[#Data],2,FALSE))</f>
        <v/>
      </c>
      <c r="E47" s="208" t="str">
        <f>IF(ISERROR(VLOOKUP(C47,[1]!tesserati[#Data],3,FALSE)),"",VLOOKUP(C47,[1]!tesserati[#Data],3,FALSE))</f>
        <v/>
      </c>
      <c r="F47" s="47" t="str">
        <f>IF(ISERROR(VLOOKUP(C47,[1]!tesserati[#Data],6,FALSE)),"",VLOOKUP(C47,[1]!tesserati[#Data],6,FALSE))</f>
        <v/>
      </c>
      <c r="G47" s="48" t="str">
        <f>IF(ISERROR(VLOOKUP(C47,[1]!tesserati[#Data],4,FALSE)),"",VLOOKUP(C47,[1]!tesserati[#Data],4,FALSE))</f>
        <v/>
      </c>
      <c r="H47" s="46" t="str">
        <f>IF(ISERROR(VLOOKUP(C47,[1]!tesserati[#Data],8,FALSE)),"",VLOOKUP(C47,[1]!tesserati[#Data],8,FALSE))</f>
        <v/>
      </c>
      <c r="I47" s="57"/>
      <c r="J47" s="237"/>
      <c r="K47" s="199"/>
      <c r="L47" s="205"/>
      <c r="M47" s="234"/>
    </row>
    <row r="48" spans="1:13" ht="29.15" customHeight="1" x14ac:dyDescent="0.3">
      <c r="A48" s="607"/>
      <c r="B48" s="194">
        <v>41</v>
      </c>
      <c r="C48" s="236"/>
      <c r="D48" s="171" t="str">
        <f>IF(ISERROR(VLOOKUP(C48,[1]!tesserati[#Data],2,FALSE)),"",VLOOKUP(C48,[1]!tesserati[#Data],2,FALSE))</f>
        <v/>
      </c>
      <c r="E48" s="171" t="str">
        <f>IF(ISERROR(VLOOKUP(C48,[1]!tesserati[#Data],3,FALSE)),"",VLOOKUP(C48,[1]!tesserati[#Data],3,FALSE))</f>
        <v/>
      </c>
      <c r="F48" s="238" t="str">
        <f>IF(ISERROR(VLOOKUP(C48,[1]!tesserati[#Data],6,FALSE)),"",VLOOKUP(C48,[1]!tesserati[#Data],6,FALSE))</f>
        <v/>
      </c>
      <c r="G48" s="238" t="str">
        <f>IF(ISERROR(VLOOKUP(C48,[1]!tesserati[#Data],4,FALSE)),"",VLOOKUP(C48,[1]!tesserati[#Data],4,FALSE))</f>
        <v/>
      </c>
      <c r="H48" s="238" t="str">
        <f>IF(ISERROR(VLOOKUP(C48,[1]!tesserati[#Data],8,FALSE)),"",VLOOKUP(C48,[1]!tesserati[#Data],8,FALSE))</f>
        <v/>
      </c>
      <c r="I48" s="234"/>
      <c r="J48" s="237"/>
      <c r="K48" s="234"/>
      <c r="L48" s="234"/>
      <c r="M48" s="234"/>
    </row>
    <row r="49" spans="1:13" ht="29.15" customHeight="1" x14ac:dyDescent="0.3">
      <c r="A49" s="607"/>
      <c r="B49" s="194">
        <v>42</v>
      </c>
      <c r="C49" s="236"/>
      <c r="D49" s="171" t="str">
        <f>IF(ISERROR(VLOOKUP(C49,[1]!tesserati[#Data],2,FALSE)),"",VLOOKUP(C49,[1]!tesserati[#Data],2,FALSE))</f>
        <v/>
      </c>
      <c r="E49" s="171" t="str">
        <f>IF(ISERROR(VLOOKUP(C49,[1]!tesserati[#Data],3,FALSE)),"",VLOOKUP(C49,[1]!tesserati[#Data],3,FALSE))</f>
        <v/>
      </c>
      <c r="F49" s="238" t="str">
        <f>IF(ISERROR(VLOOKUP(C49,[1]!tesserati[#Data],6,FALSE)),"",VLOOKUP(C49,[1]!tesserati[#Data],6,FALSE))</f>
        <v/>
      </c>
      <c r="G49" s="238" t="str">
        <f>IF(ISERROR(VLOOKUP(C49,[1]!tesserati[#Data],4,FALSE)),"",VLOOKUP(C49,[1]!tesserati[#Data],4,FALSE))</f>
        <v/>
      </c>
      <c r="H49" s="238" t="str">
        <f>IF(ISERROR(VLOOKUP(C49,[1]!tesserati[#Data],8,FALSE)),"",VLOOKUP(C49,[1]!tesserati[#Data],8,FALSE))</f>
        <v/>
      </c>
      <c r="I49" s="234"/>
      <c r="J49" s="237"/>
      <c r="K49" s="234"/>
      <c r="L49" s="234"/>
      <c r="M49" s="234"/>
    </row>
    <row r="50" spans="1:13" ht="29.15" customHeight="1" x14ac:dyDescent="0.3">
      <c r="A50" s="607"/>
      <c r="B50" s="194">
        <v>43</v>
      </c>
      <c r="C50" s="236"/>
      <c r="D50" s="171" t="str">
        <f>IF(ISERROR(VLOOKUP(C50,[1]!tesserati[#Data],2,FALSE)),"",VLOOKUP(C50,[1]!tesserati[#Data],2,FALSE))</f>
        <v/>
      </c>
      <c r="E50" s="171" t="str">
        <f>IF(ISERROR(VLOOKUP(C50,[1]!tesserati[#Data],3,FALSE)),"",VLOOKUP(C50,[1]!tesserati[#Data],3,FALSE))</f>
        <v/>
      </c>
      <c r="F50" s="238" t="str">
        <f>IF(ISERROR(VLOOKUP(C50,[1]!tesserati[#Data],6,FALSE)),"",VLOOKUP(C50,[1]!tesserati[#Data],6,FALSE))</f>
        <v/>
      </c>
      <c r="G50" s="238" t="str">
        <f>IF(ISERROR(VLOOKUP(C50,[1]!tesserati[#Data],4,FALSE)),"",VLOOKUP(C50,[1]!tesserati[#Data],4,FALSE))</f>
        <v/>
      </c>
      <c r="H50" s="238" t="str">
        <f>IF(ISERROR(VLOOKUP(C50,[1]!tesserati[#Data],8,FALSE)),"",VLOOKUP(C50,[1]!tesserati[#Data],8,FALSE))</f>
        <v/>
      </c>
      <c r="I50" s="234"/>
      <c r="J50" s="237"/>
      <c r="K50" s="234"/>
      <c r="L50" s="234"/>
      <c r="M50" s="234"/>
    </row>
    <row r="51" spans="1:13" ht="29.15" customHeight="1" x14ac:dyDescent="0.3">
      <c r="A51" s="607"/>
      <c r="B51" s="194">
        <v>44</v>
      </c>
      <c r="C51" s="236"/>
      <c r="D51" s="171" t="str">
        <f>IF(ISERROR(VLOOKUP(C51,[1]!tesserati[#Data],2,FALSE)),"",VLOOKUP(C51,[1]!tesserati[#Data],2,FALSE))</f>
        <v/>
      </c>
      <c r="E51" s="171" t="str">
        <f>IF(ISERROR(VLOOKUP(C51,[1]!tesserati[#Data],3,FALSE)),"",VLOOKUP(C51,[1]!tesserati[#Data],3,FALSE))</f>
        <v/>
      </c>
      <c r="F51" s="238" t="str">
        <f>IF(ISERROR(VLOOKUP(C51,[1]!tesserati[#Data],6,FALSE)),"",VLOOKUP(C51,[1]!tesserati[#Data],6,FALSE))</f>
        <v/>
      </c>
      <c r="G51" s="238" t="str">
        <f>IF(ISERROR(VLOOKUP(C51,[1]!tesserati[#Data],4,FALSE)),"",VLOOKUP(C51,[1]!tesserati[#Data],4,FALSE))</f>
        <v/>
      </c>
      <c r="H51" s="238" t="str">
        <f>IF(ISERROR(VLOOKUP(C51,[1]!tesserati[#Data],8,FALSE)),"",VLOOKUP(C51,[1]!tesserati[#Data],8,FALSE))</f>
        <v/>
      </c>
      <c r="I51" s="234"/>
      <c r="J51" s="237"/>
      <c r="K51" s="234"/>
      <c r="L51" s="234"/>
      <c r="M51" s="234"/>
    </row>
    <row r="52" spans="1:13" ht="29.15" customHeight="1" x14ac:dyDescent="0.3">
      <c r="A52" s="607"/>
      <c r="B52" s="194">
        <v>45</v>
      </c>
      <c r="C52" s="236"/>
      <c r="D52" s="171" t="str">
        <f>IF(ISERROR(VLOOKUP(C52,[1]!tesserati[#Data],2,FALSE)),"",VLOOKUP(C52,[1]!tesserati[#Data],2,FALSE))</f>
        <v/>
      </c>
      <c r="E52" s="171" t="str">
        <f>IF(ISERROR(VLOOKUP(C52,[1]!tesserati[#Data],3,FALSE)),"",VLOOKUP(C52,[1]!tesserati[#Data],3,FALSE))</f>
        <v/>
      </c>
      <c r="F52" s="238" t="str">
        <f>IF(ISERROR(VLOOKUP(C52,[1]!tesserati[#Data],6,FALSE)),"",VLOOKUP(C52,[1]!tesserati[#Data],6,FALSE))</f>
        <v/>
      </c>
      <c r="G52" s="238" t="str">
        <f>IF(ISERROR(VLOOKUP(C52,[1]!tesserati[#Data],4,FALSE)),"",VLOOKUP(C52,[1]!tesserati[#Data],4,FALSE))</f>
        <v/>
      </c>
      <c r="H52" s="238" t="str">
        <f>IF(ISERROR(VLOOKUP(C52,[1]!tesserati[#Data],8,FALSE)),"",VLOOKUP(C52,[1]!tesserati[#Data],8,FALSE))</f>
        <v/>
      </c>
      <c r="I52" s="234"/>
      <c r="J52" s="237"/>
      <c r="K52" s="234"/>
      <c r="L52" s="234"/>
      <c r="M52" s="234"/>
    </row>
    <row r="53" spans="1:13" ht="29.15" customHeight="1" x14ac:dyDescent="0.3">
      <c r="A53" s="607"/>
      <c r="B53" s="194">
        <v>46</v>
      </c>
      <c r="C53" s="236"/>
      <c r="D53" s="171" t="str">
        <f>IF(ISERROR(VLOOKUP(C53,[1]!tesserati[#Data],2,FALSE)),"",VLOOKUP(C53,[1]!tesserati[#Data],2,FALSE))</f>
        <v/>
      </c>
      <c r="E53" s="171" t="str">
        <f>IF(ISERROR(VLOOKUP(C53,[1]!tesserati[#Data],3,FALSE)),"",VLOOKUP(C53,[1]!tesserati[#Data],3,FALSE))</f>
        <v/>
      </c>
      <c r="F53" s="238" t="str">
        <f>IF(ISERROR(VLOOKUP(C53,[1]!tesserati[#Data],6,FALSE)),"",VLOOKUP(C53,[1]!tesserati[#Data],6,FALSE))</f>
        <v/>
      </c>
      <c r="G53" s="238" t="str">
        <f>IF(ISERROR(VLOOKUP(C53,[1]!tesserati[#Data],4,FALSE)),"",VLOOKUP(C53,[1]!tesserati[#Data],4,FALSE))</f>
        <v/>
      </c>
      <c r="H53" s="238" t="str">
        <f>IF(ISERROR(VLOOKUP(C53,[1]!tesserati[#Data],8,FALSE)),"",VLOOKUP(C53,[1]!tesserati[#Data],8,FALSE))</f>
        <v/>
      </c>
      <c r="I53" s="234"/>
      <c r="J53" s="237"/>
      <c r="K53" s="234"/>
      <c r="L53" s="234"/>
      <c r="M53" s="234"/>
    </row>
    <row r="54" spans="1:13" ht="29.15" customHeight="1" x14ac:dyDescent="0.3">
      <c r="A54" s="607"/>
      <c r="B54" s="194">
        <v>47</v>
      </c>
      <c r="C54" s="236"/>
      <c r="D54" s="171" t="str">
        <f>IF(ISERROR(VLOOKUP(C54,[1]!tesserati[#Data],2,FALSE)),"",VLOOKUP(C54,[1]!tesserati[#Data],2,FALSE))</f>
        <v/>
      </c>
      <c r="E54" s="171" t="str">
        <f>IF(ISERROR(VLOOKUP(C54,[1]!tesserati[#Data],3,FALSE)),"",VLOOKUP(C54,[1]!tesserati[#Data],3,FALSE))</f>
        <v/>
      </c>
      <c r="F54" s="238" t="str">
        <f>IF(ISERROR(VLOOKUP(C54,[1]!tesserati[#Data],6,FALSE)),"",VLOOKUP(C54,[1]!tesserati[#Data],6,FALSE))</f>
        <v/>
      </c>
      <c r="G54" s="238" t="str">
        <f>IF(ISERROR(VLOOKUP(C54,[1]!tesserati[#Data],4,FALSE)),"",VLOOKUP(C54,[1]!tesserati[#Data],4,FALSE))</f>
        <v/>
      </c>
      <c r="H54" s="238" t="str">
        <f>IF(ISERROR(VLOOKUP(C54,[1]!tesserati[#Data],8,FALSE)),"",VLOOKUP(C54,[1]!tesserati[#Data],8,FALSE))</f>
        <v/>
      </c>
      <c r="I54" s="234"/>
      <c r="J54" s="237"/>
      <c r="K54" s="234"/>
      <c r="L54" s="234"/>
      <c r="M54" s="234"/>
    </row>
    <row r="55" spans="1:13" ht="29.15" customHeight="1" x14ac:dyDescent="0.3">
      <c r="A55" s="607"/>
      <c r="B55" s="194">
        <v>48</v>
      </c>
      <c r="C55" s="239"/>
      <c r="D55" s="171" t="str">
        <f>IF(ISERROR(VLOOKUP(C55,[1]!tesserati[#Data],2,FALSE)),"",VLOOKUP(C55,[1]!tesserati[#Data],2,FALSE))</f>
        <v/>
      </c>
      <c r="E55" s="171" t="str">
        <f>IF(ISERROR(VLOOKUP(C55,[1]!tesserati[#Data],3,FALSE)),"",VLOOKUP(C55,[1]!tesserati[#Data],3,FALSE))</f>
        <v/>
      </c>
      <c r="F55" s="238" t="str">
        <f>IF(ISERROR(VLOOKUP(C55,[1]!tesserati[#Data],6,FALSE)),"",VLOOKUP(C55,[1]!tesserati[#Data],6,FALSE))</f>
        <v/>
      </c>
      <c r="G55" s="238" t="str">
        <f>IF(ISERROR(VLOOKUP(C55,[1]!tesserati[#Data],4,FALSE)),"",VLOOKUP(C55,[1]!tesserati[#Data],4,FALSE))</f>
        <v/>
      </c>
      <c r="H55" s="238" t="str">
        <f>IF(ISERROR(VLOOKUP(C55,[1]!tesserati[#Data],8,FALSE)),"",VLOOKUP(C55,[1]!tesserati[#Data],8,FALSE))</f>
        <v/>
      </c>
      <c r="I55" s="234"/>
      <c r="J55" s="237"/>
      <c r="K55" s="234"/>
      <c r="L55" s="234"/>
      <c r="M55" s="234"/>
    </row>
    <row r="56" spans="1:13" ht="29.15" customHeight="1" x14ac:dyDescent="0.3">
      <c r="A56" s="606">
        <v>4</v>
      </c>
      <c r="B56" s="194">
        <v>49</v>
      </c>
      <c r="C56" s="236"/>
      <c r="D56" s="171" t="str">
        <f>IF(ISERROR(VLOOKUP(C56,[1]!tesserati[#Data],2,FALSE)),"",VLOOKUP(C56,[1]!tesserati[#Data],2,FALSE))</f>
        <v/>
      </c>
      <c r="E56" s="171" t="str">
        <f>IF(ISERROR(VLOOKUP(C56,[1]!tesserati[#Data],3,FALSE)),"",VLOOKUP(C56,[1]!tesserati[#Data],3,FALSE))</f>
        <v/>
      </c>
      <c r="F56" s="238" t="str">
        <f>IF(ISERROR(VLOOKUP(C56,[1]!tesserati[#Data],6,FALSE)),"",VLOOKUP(C56,[1]!tesserati[#Data],6,FALSE))</f>
        <v/>
      </c>
      <c r="G56" s="238" t="str">
        <f>IF(ISERROR(VLOOKUP(C56,[1]!tesserati[#Data],4,FALSE)),"",VLOOKUP(C56,[1]!tesserati[#Data],4,FALSE))</f>
        <v/>
      </c>
      <c r="H56" s="238" t="str">
        <f>IF(ISERROR(VLOOKUP(C56,[1]!tesserati[#Data],8,FALSE)),"",VLOOKUP(C56,[1]!tesserati[#Data],8,FALSE))</f>
        <v/>
      </c>
      <c r="I56" s="234"/>
      <c r="J56" s="237"/>
      <c r="K56" s="234"/>
      <c r="L56" s="234"/>
      <c r="M56" s="234"/>
    </row>
    <row r="57" spans="1:13" ht="29.15" customHeight="1" x14ac:dyDescent="0.3">
      <c r="A57" s="607"/>
      <c r="B57" s="194">
        <v>50</v>
      </c>
      <c r="C57" s="236"/>
      <c r="D57" s="171" t="str">
        <f>IF(ISERROR(VLOOKUP(C57,[1]!tesserati[#Data],2,FALSE)),"",VLOOKUP(C57,[1]!tesserati[#Data],2,FALSE))</f>
        <v/>
      </c>
      <c r="E57" s="171" t="str">
        <f>IF(ISERROR(VLOOKUP(C57,[1]!tesserati[#Data],3,FALSE)),"",VLOOKUP(C57,[1]!tesserati[#Data],3,FALSE))</f>
        <v/>
      </c>
      <c r="F57" s="238" t="str">
        <f>IF(ISERROR(VLOOKUP(C57,[1]!tesserati[#Data],6,FALSE)),"",VLOOKUP(C57,[1]!tesserati[#Data],6,FALSE))</f>
        <v/>
      </c>
      <c r="G57" s="238" t="str">
        <f>IF(ISERROR(VLOOKUP(C57,[1]!tesserati[#Data],4,FALSE)),"",VLOOKUP(C57,[1]!tesserati[#Data],4,FALSE))</f>
        <v/>
      </c>
      <c r="H57" s="238" t="str">
        <f>IF(ISERROR(VLOOKUP(C57,[1]!tesserati[#Data],8,FALSE)),"",VLOOKUP(C57,[1]!tesserati[#Data],8,FALSE))</f>
        <v/>
      </c>
      <c r="I57" s="234"/>
      <c r="J57" s="237"/>
      <c r="K57" s="234"/>
      <c r="L57" s="234"/>
      <c r="M57" s="234"/>
    </row>
    <row r="58" spans="1:13" ht="29.15" customHeight="1" x14ac:dyDescent="0.3">
      <c r="A58" s="607"/>
      <c r="B58" s="194">
        <v>51</v>
      </c>
      <c r="C58" s="236"/>
      <c r="D58" s="171" t="str">
        <f>IF(ISERROR(VLOOKUP(C58,[1]!tesserati[#Data],2,FALSE)),"",VLOOKUP(C58,[1]!tesserati[#Data],2,FALSE))</f>
        <v/>
      </c>
      <c r="E58" s="171" t="str">
        <f>IF(ISERROR(VLOOKUP(C58,[1]!tesserati[#Data],3,FALSE)),"",VLOOKUP(C58,[1]!tesserati[#Data],3,FALSE))</f>
        <v/>
      </c>
      <c r="F58" s="238" t="str">
        <f>IF(ISERROR(VLOOKUP(C58,[1]!tesserati[#Data],6,FALSE)),"",VLOOKUP(C58,[1]!tesserati[#Data],6,FALSE))</f>
        <v/>
      </c>
      <c r="G58" s="238" t="str">
        <f>IF(ISERROR(VLOOKUP(C58,[1]!tesserati[#Data],4,FALSE)),"",VLOOKUP(C58,[1]!tesserati[#Data],4,FALSE))</f>
        <v/>
      </c>
      <c r="H58" s="238" t="str">
        <f>IF(ISERROR(VLOOKUP(C58,[1]!tesserati[#Data],8,FALSE)),"",VLOOKUP(C58,[1]!tesserati[#Data],8,FALSE))</f>
        <v/>
      </c>
      <c r="I58" s="234"/>
      <c r="J58" s="237"/>
      <c r="K58" s="234"/>
      <c r="L58" s="234"/>
      <c r="M58" s="234"/>
    </row>
    <row r="59" spans="1:13" ht="29.15" customHeight="1" x14ac:dyDescent="0.3">
      <c r="A59" s="607"/>
      <c r="B59" s="194">
        <v>52</v>
      </c>
      <c r="C59" s="236"/>
      <c r="D59" s="171" t="str">
        <f>IF(ISERROR(VLOOKUP(C59,[1]!tesserati[#Data],2,FALSE)),"",VLOOKUP(C59,[1]!tesserati[#Data],2,FALSE))</f>
        <v/>
      </c>
      <c r="E59" s="171" t="str">
        <f>IF(ISERROR(VLOOKUP(C59,[1]!tesserati[#Data],3,FALSE)),"",VLOOKUP(C59,[1]!tesserati[#Data],3,FALSE))</f>
        <v/>
      </c>
      <c r="F59" s="238" t="str">
        <f>IF(ISERROR(VLOOKUP(C59,[1]!tesserati[#Data],6,FALSE)),"",VLOOKUP(C59,[1]!tesserati[#Data],6,FALSE))</f>
        <v/>
      </c>
      <c r="G59" s="238" t="str">
        <f>IF(ISERROR(VLOOKUP(C59,[1]!tesserati[#Data],4,FALSE)),"",VLOOKUP(C59,[1]!tesserati[#Data],4,FALSE))</f>
        <v/>
      </c>
      <c r="H59" s="238" t="str">
        <f>IF(ISERROR(VLOOKUP(C59,[1]!tesserati[#Data],8,FALSE)),"",VLOOKUP(C59,[1]!tesserati[#Data],8,FALSE))</f>
        <v/>
      </c>
      <c r="I59" s="234"/>
      <c r="J59" s="237"/>
      <c r="K59" s="234"/>
      <c r="L59" s="234"/>
      <c r="M59" s="234"/>
    </row>
    <row r="60" spans="1:13" ht="29.15" customHeight="1" x14ac:dyDescent="0.3">
      <c r="A60" s="607"/>
      <c r="B60" s="194">
        <v>53</v>
      </c>
      <c r="C60" s="236"/>
      <c r="D60" s="171" t="str">
        <f>IF(ISERROR(VLOOKUP(C60,[1]!tesserati[#Data],2,FALSE)),"",VLOOKUP(C60,[1]!tesserati[#Data],2,FALSE))</f>
        <v/>
      </c>
      <c r="E60" s="171" t="str">
        <f>IF(ISERROR(VLOOKUP(C60,[1]!tesserati[#Data],3,FALSE)),"",VLOOKUP(C60,[1]!tesserati[#Data],3,FALSE))</f>
        <v/>
      </c>
      <c r="F60" s="238" t="str">
        <f>IF(ISERROR(VLOOKUP(C60,[1]!tesserati[#Data],6,FALSE)),"",VLOOKUP(C60,[1]!tesserati[#Data],6,FALSE))</f>
        <v/>
      </c>
      <c r="G60" s="238" t="str">
        <f>IF(ISERROR(VLOOKUP(C60,[1]!tesserati[#Data],4,FALSE)),"",VLOOKUP(C60,[1]!tesserati[#Data],4,FALSE))</f>
        <v/>
      </c>
      <c r="H60" s="238" t="str">
        <f>IF(ISERROR(VLOOKUP(C60,[1]!tesserati[#Data],8,FALSE)),"",VLOOKUP(C60,[1]!tesserati[#Data],8,FALSE))</f>
        <v/>
      </c>
      <c r="I60" s="234"/>
      <c r="J60" s="237"/>
      <c r="K60" s="234"/>
      <c r="L60" s="234"/>
      <c r="M60" s="234"/>
    </row>
    <row r="61" spans="1:13" ht="29.15" customHeight="1" x14ac:dyDescent="0.3">
      <c r="A61" s="607"/>
      <c r="B61" s="194">
        <v>54</v>
      </c>
      <c r="C61" s="236"/>
      <c r="D61" s="171" t="str">
        <f>IF(ISERROR(VLOOKUP(C61,[1]!tesserati[#Data],2,FALSE)),"",VLOOKUP(C61,[1]!tesserati[#Data],2,FALSE))</f>
        <v/>
      </c>
      <c r="E61" s="171" t="str">
        <f>IF(ISERROR(VLOOKUP(C61,[1]!tesserati[#Data],3,FALSE)),"",VLOOKUP(C61,[1]!tesserati[#Data],3,FALSE))</f>
        <v/>
      </c>
      <c r="F61" s="238" t="str">
        <f>IF(ISERROR(VLOOKUP(C61,[1]!tesserati[#Data],6,FALSE)),"",VLOOKUP(C61,[1]!tesserati[#Data],6,FALSE))</f>
        <v/>
      </c>
      <c r="G61" s="238" t="str">
        <f>IF(ISERROR(VLOOKUP(C61,[1]!tesserati[#Data],4,FALSE)),"",VLOOKUP(C61,[1]!tesserati[#Data],4,FALSE))</f>
        <v/>
      </c>
      <c r="H61" s="238" t="str">
        <f>IF(ISERROR(VLOOKUP(C61,[1]!tesserati[#Data],8,FALSE)),"",VLOOKUP(C61,[1]!tesserati[#Data],8,FALSE))</f>
        <v/>
      </c>
      <c r="I61" s="234"/>
      <c r="J61" s="237"/>
      <c r="K61" s="234"/>
      <c r="L61" s="234"/>
      <c r="M61" s="234"/>
    </row>
    <row r="62" spans="1:13" ht="29.15" customHeight="1" x14ac:dyDescent="0.3">
      <c r="A62" s="607"/>
      <c r="B62" s="194">
        <v>55</v>
      </c>
      <c r="C62" s="236"/>
      <c r="D62" s="171" t="str">
        <f>IF(ISERROR(VLOOKUP(C62,[1]!tesserati[#Data],2,FALSE)),"",VLOOKUP(C62,[1]!tesserati[#Data],2,FALSE))</f>
        <v/>
      </c>
      <c r="E62" s="171" t="str">
        <f>IF(ISERROR(VLOOKUP(C62,[1]!tesserati[#Data],3,FALSE)),"",VLOOKUP(C62,[1]!tesserati[#Data],3,FALSE))</f>
        <v/>
      </c>
      <c r="F62" s="238" t="str">
        <f>IF(ISERROR(VLOOKUP(C62,[1]!tesserati[#Data],6,FALSE)),"",VLOOKUP(C62,[1]!tesserati[#Data],6,FALSE))</f>
        <v/>
      </c>
      <c r="G62" s="238" t="str">
        <f>IF(ISERROR(VLOOKUP(C62,[1]!tesserati[#Data],4,FALSE)),"",VLOOKUP(C62,[1]!tesserati[#Data],4,FALSE))</f>
        <v/>
      </c>
      <c r="H62" s="238" t="str">
        <f>IF(ISERROR(VLOOKUP(C62,[1]!tesserati[#Data],8,FALSE)),"",VLOOKUP(C62,[1]!tesserati[#Data],8,FALSE))</f>
        <v/>
      </c>
      <c r="I62" s="234"/>
      <c r="J62" s="237"/>
      <c r="K62" s="234"/>
      <c r="L62" s="234"/>
      <c r="M62" s="234"/>
    </row>
    <row r="63" spans="1:13" ht="29.15" customHeight="1" x14ac:dyDescent="0.3">
      <c r="A63" s="607"/>
      <c r="B63" s="194">
        <v>56</v>
      </c>
      <c r="C63" s="236"/>
      <c r="D63" s="171" t="str">
        <f>IF(ISERROR(VLOOKUP(C63,[1]!tesserati[#Data],2,FALSE)),"",VLOOKUP(C63,[1]!tesserati[#Data],2,FALSE))</f>
        <v/>
      </c>
      <c r="E63" s="171" t="str">
        <f>IF(ISERROR(VLOOKUP(C63,[1]!tesserati[#Data],3,FALSE)),"",VLOOKUP(C63,[1]!tesserati[#Data],3,FALSE))</f>
        <v/>
      </c>
      <c r="F63" s="238" t="str">
        <f>IF(ISERROR(VLOOKUP(C63,[1]!tesserati[#Data],6,FALSE)),"",VLOOKUP(C63,[1]!tesserati[#Data],6,FALSE))</f>
        <v/>
      </c>
      <c r="G63" s="238" t="str">
        <f>IF(ISERROR(VLOOKUP(C63,[1]!tesserati[#Data],4,FALSE)),"",VLOOKUP(C63,[1]!tesserati[#Data],4,FALSE))</f>
        <v/>
      </c>
      <c r="H63" s="238" t="str">
        <f>IF(ISERROR(VLOOKUP(C63,[1]!tesserati[#Data],8,FALSE)),"",VLOOKUP(C63,[1]!tesserati[#Data],8,FALSE))</f>
        <v/>
      </c>
      <c r="I63" s="234"/>
      <c r="J63" s="237"/>
      <c r="K63" s="234"/>
      <c r="L63" s="234"/>
      <c r="M63" s="234"/>
    </row>
    <row r="64" spans="1:13" ht="29.15" customHeight="1" x14ac:dyDescent="0.3">
      <c r="A64" s="607"/>
      <c r="B64" s="194">
        <v>57</v>
      </c>
      <c r="C64" s="236"/>
      <c r="D64" s="171" t="str">
        <f>IF(ISERROR(VLOOKUP(C64,[1]!tesserati[#Data],2,FALSE)),"",VLOOKUP(C64,[1]!tesserati[#Data],2,FALSE))</f>
        <v/>
      </c>
      <c r="E64" s="171" t="str">
        <f>IF(ISERROR(VLOOKUP(C64,[1]!tesserati[#Data],3,FALSE)),"",VLOOKUP(C64,[1]!tesserati[#Data],3,FALSE))</f>
        <v/>
      </c>
      <c r="F64" s="238" t="str">
        <f>IF(ISERROR(VLOOKUP(C64,[1]!tesserati[#Data],6,FALSE)),"",VLOOKUP(C64,[1]!tesserati[#Data],6,FALSE))</f>
        <v/>
      </c>
      <c r="G64" s="238" t="str">
        <f>IF(ISERROR(VLOOKUP(C64,[1]!tesserati[#Data],4,FALSE)),"",VLOOKUP(C64,[1]!tesserati[#Data],4,FALSE))</f>
        <v/>
      </c>
      <c r="H64" s="238" t="str">
        <f>IF(ISERROR(VLOOKUP(C64,[1]!tesserati[#Data],8,FALSE)),"",VLOOKUP(C64,[1]!tesserati[#Data],8,FALSE))</f>
        <v/>
      </c>
      <c r="I64" s="234"/>
      <c r="J64" s="237"/>
      <c r="K64" s="234"/>
      <c r="L64" s="234"/>
      <c r="M64" s="234"/>
    </row>
    <row r="65" spans="1:13" ht="29.15" customHeight="1" x14ac:dyDescent="0.3">
      <c r="A65" s="607"/>
      <c r="B65" s="194">
        <v>58</v>
      </c>
      <c r="C65" s="236"/>
      <c r="D65" s="171" t="str">
        <f>IF(ISERROR(VLOOKUP(C65,[1]!tesserati[#Data],2,FALSE)),"",VLOOKUP(C65,[1]!tesserati[#Data],2,FALSE))</f>
        <v/>
      </c>
      <c r="E65" s="171" t="str">
        <f>IF(ISERROR(VLOOKUP(C65,[1]!tesserati[#Data],3,FALSE)),"",VLOOKUP(C65,[1]!tesserati[#Data],3,FALSE))</f>
        <v/>
      </c>
      <c r="F65" s="238" t="str">
        <f>IF(ISERROR(VLOOKUP(C65,[1]!tesserati[#Data],6,FALSE)),"",VLOOKUP(C65,[1]!tesserati[#Data],6,FALSE))</f>
        <v/>
      </c>
      <c r="G65" s="238" t="str">
        <f>IF(ISERROR(VLOOKUP(C65,[1]!tesserati[#Data],4,FALSE)),"",VLOOKUP(C65,[1]!tesserati[#Data],4,FALSE))</f>
        <v/>
      </c>
      <c r="H65" s="238" t="str">
        <f>IF(ISERROR(VLOOKUP(C65,[1]!tesserati[#Data],8,FALSE)),"",VLOOKUP(C65,[1]!tesserati[#Data],8,FALSE))</f>
        <v/>
      </c>
      <c r="I65" s="234"/>
      <c r="J65" s="237"/>
      <c r="K65" s="234"/>
      <c r="L65" s="234"/>
      <c r="M65" s="234"/>
    </row>
    <row r="66" spans="1:13" ht="29.15" customHeight="1" x14ac:dyDescent="0.3">
      <c r="A66" s="607"/>
      <c r="B66" s="194">
        <v>59</v>
      </c>
      <c r="C66" s="236"/>
      <c r="D66" s="171" t="str">
        <f>IF(ISERROR(VLOOKUP(C66,[1]!tesserati[#Data],2,FALSE)),"",VLOOKUP(C66,[1]!tesserati[#Data],2,FALSE))</f>
        <v/>
      </c>
      <c r="E66" s="171" t="str">
        <f>IF(ISERROR(VLOOKUP(C66,[1]!tesserati[#Data],3,FALSE)),"",VLOOKUP(C66,[1]!tesserati[#Data],3,FALSE))</f>
        <v/>
      </c>
      <c r="F66" s="238" t="str">
        <f>IF(ISERROR(VLOOKUP(C66,[1]!tesserati[#Data],6,FALSE)),"",VLOOKUP(C66,[1]!tesserati[#Data],6,FALSE))</f>
        <v/>
      </c>
      <c r="G66" s="238" t="str">
        <f>IF(ISERROR(VLOOKUP(C66,[1]!tesserati[#Data],4,FALSE)),"",VLOOKUP(C66,[1]!tesserati[#Data],4,FALSE))</f>
        <v/>
      </c>
      <c r="H66" s="238" t="str">
        <f>IF(ISERROR(VLOOKUP(C66,[1]!tesserati[#Data],8,FALSE)),"",VLOOKUP(C66,[1]!tesserati[#Data],8,FALSE))</f>
        <v/>
      </c>
      <c r="I66" s="234"/>
      <c r="J66" s="237"/>
      <c r="K66" s="234"/>
      <c r="L66" s="234"/>
      <c r="M66" s="234"/>
    </row>
    <row r="67" spans="1:13" ht="29.15" customHeight="1" x14ac:dyDescent="0.3">
      <c r="A67" s="607"/>
      <c r="B67" s="194">
        <v>60</v>
      </c>
      <c r="C67" s="236"/>
      <c r="D67" s="171" t="str">
        <f>IF(ISERROR(VLOOKUP(C67,[1]!tesserati[#Data],2,FALSE)),"",VLOOKUP(C67,[1]!tesserati[#Data],2,FALSE))</f>
        <v/>
      </c>
      <c r="E67" s="171" t="str">
        <f>IF(ISERROR(VLOOKUP(C67,[1]!tesserati[#Data],3,FALSE)),"",VLOOKUP(C67,[1]!tesserati[#Data],3,FALSE))</f>
        <v/>
      </c>
      <c r="F67" s="238" t="str">
        <f>IF(ISERROR(VLOOKUP(C67,[1]!tesserati[#Data],6,FALSE)),"",VLOOKUP(C67,[1]!tesserati[#Data],6,FALSE))</f>
        <v/>
      </c>
      <c r="G67" s="238" t="str">
        <f>IF(ISERROR(VLOOKUP(C67,[1]!tesserati[#Data],4,FALSE)),"",VLOOKUP(C67,[1]!tesserati[#Data],4,FALSE))</f>
        <v/>
      </c>
      <c r="H67" s="238" t="str">
        <f>IF(ISERROR(VLOOKUP(C67,[1]!tesserati[#Data],8,FALSE)),"",VLOOKUP(C67,[1]!tesserati[#Data],8,FALSE))</f>
        <v/>
      </c>
      <c r="I67" s="234"/>
      <c r="J67" s="237"/>
      <c r="K67" s="234"/>
      <c r="L67" s="234"/>
      <c r="M67" s="234"/>
    </row>
    <row r="68" spans="1:13" ht="29.15" customHeight="1" x14ac:dyDescent="0.3">
      <c r="A68" s="607"/>
      <c r="B68" s="194">
        <v>61</v>
      </c>
      <c r="C68" s="236"/>
      <c r="D68" s="171" t="str">
        <f>IF(ISERROR(VLOOKUP(C68,[1]!tesserati[#Data],2,FALSE)),"",VLOOKUP(C68,[1]!tesserati[#Data],2,FALSE))</f>
        <v/>
      </c>
      <c r="E68" s="171" t="str">
        <f>IF(ISERROR(VLOOKUP(C68,[1]!tesserati[#Data],3,FALSE)),"",VLOOKUP(C68,[1]!tesserati[#Data],3,FALSE))</f>
        <v/>
      </c>
      <c r="F68" s="238" t="str">
        <f>IF(ISERROR(VLOOKUP(C68,[1]!tesserati[#Data],6,FALSE)),"",VLOOKUP(C68,[1]!tesserati[#Data],6,FALSE))</f>
        <v/>
      </c>
      <c r="G68" s="238" t="str">
        <f>IF(ISERROR(VLOOKUP(C68,[1]!tesserati[#Data],4,FALSE)),"",VLOOKUP(C68,[1]!tesserati[#Data],4,FALSE))</f>
        <v/>
      </c>
      <c r="H68" s="238" t="str">
        <f>IF(ISERROR(VLOOKUP(C68,[1]!tesserati[#Data],8,FALSE)),"",VLOOKUP(C68,[1]!tesserati[#Data],8,FALSE))</f>
        <v/>
      </c>
      <c r="I68" s="234"/>
      <c r="J68" s="237"/>
      <c r="K68" s="234"/>
      <c r="L68" s="234"/>
      <c r="M68" s="234"/>
    </row>
    <row r="69" spans="1:13" ht="29.15" customHeight="1" x14ac:dyDescent="0.3">
      <c r="A69" s="607"/>
      <c r="B69" s="194">
        <v>62</v>
      </c>
      <c r="C69" s="236"/>
      <c r="D69" s="171" t="str">
        <f>IF(ISERROR(VLOOKUP(C69,[1]!tesserati[#Data],2,FALSE)),"",VLOOKUP(C69,[1]!tesserati[#Data],2,FALSE))</f>
        <v/>
      </c>
      <c r="E69" s="171" t="str">
        <f>IF(ISERROR(VLOOKUP(C69,[1]!tesserati[#Data],3,FALSE)),"",VLOOKUP(C69,[1]!tesserati[#Data],3,FALSE))</f>
        <v/>
      </c>
      <c r="F69" s="238" t="str">
        <f>IF(ISERROR(VLOOKUP(C69,[1]!tesserati[#Data],6,FALSE)),"",VLOOKUP(C69,[1]!tesserati[#Data],6,FALSE))</f>
        <v/>
      </c>
      <c r="G69" s="238" t="str">
        <f>IF(ISERROR(VLOOKUP(C69,[1]!tesserati[#Data],4,FALSE)),"",VLOOKUP(C69,[1]!tesserati[#Data],4,FALSE))</f>
        <v/>
      </c>
      <c r="H69" s="238" t="str">
        <f>IF(ISERROR(VLOOKUP(C69,[1]!tesserati[#Data],8,FALSE)),"",VLOOKUP(C69,[1]!tesserati[#Data],8,FALSE))</f>
        <v/>
      </c>
      <c r="I69" s="234"/>
      <c r="J69" s="237"/>
      <c r="K69" s="234"/>
      <c r="L69" s="234"/>
      <c r="M69" s="234"/>
    </row>
    <row r="70" spans="1:13" ht="24.9" customHeight="1" x14ac:dyDescent="0.3">
      <c r="A70" s="607"/>
      <c r="B70" s="194">
        <v>63</v>
      </c>
      <c r="C70" s="236"/>
      <c r="D70" s="171" t="str">
        <f>IF(ISERROR(VLOOKUP(C70,[1]!tesserati[#Data],2,FALSE)),"",VLOOKUP(C70,[1]!tesserati[#Data],2,FALSE))</f>
        <v/>
      </c>
      <c r="E70" s="171" t="str">
        <f>IF(ISERROR(VLOOKUP(C70,[1]!tesserati[#Data],3,FALSE)),"",VLOOKUP(C70,[1]!tesserati[#Data],3,FALSE))</f>
        <v/>
      </c>
      <c r="F70" s="238" t="str">
        <f>IF(ISERROR(VLOOKUP(C70,[1]!tesserati[#Data],6,FALSE)),"",VLOOKUP(C70,[1]!tesserati[#Data],6,FALSE))</f>
        <v/>
      </c>
      <c r="G70" s="238" t="str">
        <f>IF(ISERROR(VLOOKUP(C70,[1]!tesserati[#Data],4,FALSE)),"",VLOOKUP(C70,[1]!tesserati[#Data],4,FALSE))</f>
        <v/>
      </c>
      <c r="H70" s="238" t="str">
        <f>IF(ISERROR(VLOOKUP(C70,[1]!tesserati[#Data],8,FALSE)),"",VLOOKUP(C70,[1]!tesserati[#Data],8,FALSE))</f>
        <v/>
      </c>
      <c r="I70" s="234"/>
      <c r="J70" s="237"/>
      <c r="K70" s="234"/>
      <c r="L70" s="234"/>
      <c r="M70" s="234"/>
    </row>
    <row r="71" spans="1:13" ht="24.9" customHeight="1" x14ac:dyDescent="0.3">
      <c r="A71" s="607"/>
      <c r="B71" s="194">
        <v>64</v>
      </c>
      <c r="C71" s="236"/>
      <c r="D71" s="171" t="str">
        <f>IF(ISERROR(VLOOKUP(C71,[1]!tesserati[#Data],2,FALSE)),"",VLOOKUP(C71,[1]!tesserati[#Data],2,FALSE))</f>
        <v/>
      </c>
      <c r="E71" s="171" t="str">
        <f>IF(ISERROR(VLOOKUP(C71,[1]!tesserati[#Data],3,FALSE)),"",VLOOKUP(C71,[1]!tesserati[#Data],3,FALSE))</f>
        <v/>
      </c>
      <c r="F71" s="238" t="str">
        <f>IF(ISERROR(VLOOKUP(C71,[1]!tesserati[#Data],6,FALSE)),"",VLOOKUP(C71,[1]!tesserati[#Data],6,FALSE))</f>
        <v/>
      </c>
      <c r="G71" s="238" t="str">
        <f>IF(ISERROR(VLOOKUP(C71,[1]!tesserati[#Data],4,FALSE)),"",VLOOKUP(C71,[1]!tesserati[#Data],4,FALSE))</f>
        <v/>
      </c>
      <c r="H71" s="238" t="str">
        <f>IF(ISERROR(VLOOKUP(C71,[1]!tesserati[#Data],8,FALSE)),"",VLOOKUP(C71,[1]!tesserati[#Data],8,FALSE))</f>
        <v/>
      </c>
      <c r="I71" s="234"/>
      <c r="J71" s="237"/>
      <c r="K71" s="234"/>
      <c r="L71" s="234"/>
    </row>
    <row r="72" spans="1:13" ht="29.15" customHeight="1" x14ac:dyDescent="0.3">
      <c r="A72" s="606">
        <v>5</v>
      </c>
      <c r="B72" s="194">
        <v>65</v>
      </c>
      <c r="C72" s="236"/>
      <c r="D72" s="171" t="str">
        <f>IF(ISERROR(VLOOKUP(C72,[1]!tesserati[#Data],2,FALSE)),"",VLOOKUP(C72,[1]!tesserati[#Data],2,FALSE))</f>
        <v/>
      </c>
      <c r="E72" s="171" t="str">
        <f>IF(ISERROR(VLOOKUP(C72,[1]!tesserati[#Data],3,FALSE)),"",VLOOKUP(C72,[1]!tesserati[#Data],3,FALSE))</f>
        <v/>
      </c>
      <c r="F72" s="238" t="str">
        <f>IF(ISERROR(VLOOKUP(C72,[1]!tesserati[#Data],6,FALSE)),"",VLOOKUP(C72,[1]!tesserati[#Data],6,FALSE))</f>
        <v/>
      </c>
      <c r="G72" s="238" t="str">
        <f>IF(ISERROR(VLOOKUP(C72,[1]!tesserati[#Data],4,FALSE)),"",VLOOKUP(C72,[1]!tesserati[#Data],4,FALSE))</f>
        <v/>
      </c>
      <c r="H72" s="238" t="str">
        <f>IF(ISERROR(VLOOKUP(C72,[1]!tesserati[#Data],8,FALSE)),"",VLOOKUP(C72,[1]!tesserati[#Data],8,FALSE))</f>
        <v/>
      </c>
      <c r="I72" s="234"/>
      <c r="J72" s="237"/>
      <c r="K72" s="234"/>
      <c r="L72" s="234"/>
    </row>
    <row r="73" spans="1:13" ht="29.15" customHeight="1" x14ac:dyDescent="0.3">
      <c r="A73" s="607"/>
      <c r="B73" s="194">
        <v>66</v>
      </c>
      <c r="C73" s="236"/>
      <c r="D73" s="171" t="str">
        <f>IF(ISERROR(VLOOKUP(C73,[1]!tesserati[#Data],2,FALSE)),"",VLOOKUP(C73,[1]!tesserati[#Data],2,FALSE))</f>
        <v/>
      </c>
      <c r="E73" s="171" t="str">
        <f>IF(ISERROR(VLOOKUP(C73,[1]!tesserati[#Data],3,FALSE)),"",VLOOKUP(C73,[1]!tesserati[#Data],3,FALSE))</f>
        <v/>
      </c>
      <c r="F73" s="238" t="str">
        <f>IF(ISERROR(VLOOKUP(C73,[1]!tesserati[#Data],6,FALSE)),"",VLOOKUP(C73,[1]!tesserati[#Data],6,FALSE))</f>
        <v/>
      </c>
      <c r="G73" s="238" t="str">
        <f>IF(ISERROR(VLOOKUP(C73,[1]!tesserati[#Data],4,FALSE)),"",VLOOKUP(C73,[1]!tesserati[#Data],4,FALSE))</f>
        <v/>
      </c>
      <c r="H73" s="238" t="str">
        <f>IF(ISERROR(VLOOKUP(C73,[1]!tesserati[#Data],8,FALSE)),"",VLOOKUP(C73,[1]!tesserati[#Data],8,FALSE))</f>
        <v/>
      </c>
      <c r="I73" s="234"/>
      <c r="J73" s="237"/>
      <c r="K73" s="234"/>
      <c r="L73" s="234"/>
    </row>
    <row r="74" spans="1:13" ht="29.15" customHeight="1" x14ac:dyDescent="0.3">
      <c r="A74" s="607"/>
      <c r="B74" s="194">
        <v>67</v>
      </c>
      <c r="C74" s="236"/>
      <c r="D74" s="171" t="str">
        <f>IF(ISERROR(VLOOKUP(C74,[1]!tesserati[#Data],2,FALSE)),"",VLOOKUP(C74,[1]!tesserati[#Data],2,FALSE))</f>
        <v/>
      </c>
      <c r="E74" s="171" t="str">
        <f>IF(ISERROR(VLOOKUP(C74,[1]!tesserati[#Data],3,FALSE)),"",VLOOKUP(C74,[1]!tesserati[#Data],3,FALSE))</f>
        <v/>
      </c>
      <c r="F74" s="238" t="str">
        <f>IF(ISERROR(VLOOKUP(C74,[1]!tesserati[#Data],6,FALSE)),"",VLOOKUP(C74,[1]!tesserati[#Data],6,FALSE))</f>
        <v/>
      </c>
      <c r="G74" s="238" t="str">
        <f>IF(ISERROR(VLOOKUP(C74,[1]!tesserati[#Data],4,FALSE)),"",VLOOKUP(C74,[1]!tesserati[#Data],4,FALSE))</f>
        <v/>
      </c>
      <c r="H74" s="238" t="str">
        <f>IF(ISERROR(VLOOKUP(C74,[1]!tesserati[#Data],8,FALSE)),"",VLOOKUP(C74,[1]!tesserati[#Data],8,FALSE))</f>
        <v/>
      </c>
      <c r="I74" s="234"/>
      <c r="J74" s="237"/>
      <c r="K74" s="234"/>
      <c r="L74" s="234"/>
    </row>
    <row r="75" spans="1:13" ht="29.15" customHeight="1" x14ac:dyDescent="0.3">
      <c r="A75" s="607"/>
      <c r="B75" s="194">
        <v>68</v>
      </c>
      <c r="C75" s="236"/>
      <c r="D75" s="171" t="str">
        <f>IF(ISERROR(VLOOKUP(C75,[1]!tesserati[#Data],2,FALSE)),"",VLOOKUP(C75,[1]!tesserati[#Data],2,FALSE))</f>
        <v/>
      </c>
      <c r="E75" s="171" t="str">
        <f>IF(ISERROR(VLOOKUP(C75,[1]!tesserati[#Data],3,FALSE)),"",VLOOKUP(C75,[1]!tesserati[#Data],3,FALSE))</f>
        <v/>
      </c>
      <c r="F75" s="238" t="str">
        <f>IF(ISERROR(VLOOKUP(C75,[1]!tesserati[#Data],6,FALSE)),"",VLOOKUP(C75,[1]!tesserati[#Data],6,FALSE))</f>
        <v/>
      </c>
      <c r="G75" s="238" t="str">
        <f>IF(ISERROR(VLOOKUP(C75,[1]!tesserati[#Data],4,FALSE)),"",VLOOKUP(C75,[1]!tesserati[#Data],4,FALSE))</f>
        <v/>
      </c>
      <c r="H75" s="238" t="str">
        <f>IF(ISERROR(VLOOKUP(C75,[1]!tesserati[#Data],8,FALSE)),"",VLOOKUP(C75,[1]!tesserati[#Data],8,FALSE))</f>
        <v/>
      </c>
      <c r="I75" s="234"/>
      <c r="J75" s="237"/>
      <c r="K75" s="234"/>
      <c r="L75" s="234"/>
    </row>
    <row r="76" spans="1:13" ht="29.15" customHeight="1" x14ac:dyDescent="0.3">
      <c r="A76" s="607"/>
      <c r="B76" s="194">
        <v>69</v>
      </c>
      <c r="C76" s="236"/>
      <c r="D76" s="171" t="str">
        <f>IF(ISERROR(VLOOKUP(C76,[1]!tesserati[#Data],2,FALSE)),"",VLOOKUP(C76,[1]!tesserati[#Data],2,FALSE))</f>
        <v/>
      </c>
      <c r="E76" s="171" t="str">
        <f>IF(ISERROR(VLOOKUP(C76,[1]!tesserati[#Data],3,FALSE)),"",VLOOKUP(C76,[1]!tesserati[#Data],3,FALSE))</f>
        <v/>
      </c>
      <c r="F76" s="238" t="str">
        <f>IF(ISERROR(VLOOKUP(C76,[1]!tesserati[#Data],6,FALSE)),"",VLOOKUP(C76,[1]!tesserati[#Data],6,FALSE))</f>
        <v/>
      </c>
      <c r="G76" s="238" t="str">
        <f>IF(ISERROR(VLOOKUP(C76,[1]!tesserati[#Data],4,FALSE)),"",VLOOKUP(C76,[1]!tesserati[#Data],4,FALSE))</f>
        <v/>
      </c>
      <c r="H76" s="238" t="str">
        <f>IF(ISERROR(VLOOKUP(C76,[1]!tesserati[#Data],8,FALSE)),"",VLOOKUP(C76,[1]!tesserati[#Data],8,FALSE))</f>
        <v/>
      </c>
      <c r="I76" s="234"/>
      <c r="J76" s="237"/>
      <c r="K76" s="234"/>
      <c r="L76" s="234"/>
    </row>
    <row r="77" spans="1:13" ht="29.15" customHeight="1" x14ac:dyDescent="0.3">
      <c r="A77" s="607"/>
      <c r="B77" s="194">
        <v>70</v>
      </c>
      <c r="C77" s="236"/>
      <c r="D77" s="171" t="str">
        <f>IF(ISERROR(VLOOKUP(C77,[1]!tesserati[#Data],2,FALSE)),"",VLOOKUP(C77,[1]!tesserati[#Data],2,FALSE))</f>
        <v/>
      </c>
      <c r="E77" s="171" t="str">
        <f>IF(ISERROR(VLOOKUP(C77,[1]!tesserati[#Data],3,FALSE)),"",VLOOKUP(C77,[1]!tesserati[#Data],3,FALSE))</f>
        <v/>
      </c>
      <c r="F77" s="238" t="str">
        <f>IF(ISERROR(VLOOKUP(C77,[1]!tesserati[#Data],6,FALSE)),"",VLOOKUP(C77,[1]!tesserati[#Data],6,FALSE))</f>
        <v/>
      </c>
      <c r="G77" s="238" t="str">
        <f>IF(ISERROR(VLOOKUP(C77,[1]!tesserati[#Data],4,FALSE)),"",VLOOKUP(C77,[1]!tesserati[#Data],4,FALSE))</f>
        <v/>
      </c>
      <c r="H77" s="238" t="str">
        <f>IF(ISERROR(VLOOKUP(C77,[1]!tesserati[#Data],8,FALSE)),"",VLOOKUP(C77,[1]!tesserati[#Data],8,FALSE))</f>
        <v/>
      </c>
      <c r="I77" s="234"/>
      <c r="J77" s="237"/>
      <c r="K77" s="234"/>
      <c r="L77" s="234"/>
    </row>
    <row r="78" spans="1:13" ht="29.15" customHeight="1" x14ac:dyDescent="0.3">
      <c r="A78" s="607"/>
      <c r="B78" s="194">
        <v>71</v>
      </c>
      <c r="C78" s="236"/>
      <c r="D78" s="171" t="str">
        <f>IF(ISERROR(VLOOKUP(C78,[1]!tesserati[#Data],2,FALSE)),"",VLOOKUP(C78,[1]!tesserati[#Data],2,FALSE))</f>
        <v/>
      </c>
      <c r="E78" s="171" t="str">
        <f>IF(ISERROR(VLOOKUP(C78,[1]!tesserati[#Data],3,FALSE)),"",VLOOKUP(C78,[1]!tesserati[#Data],3,FALSE))</f>
        <v/>
      </c>
      <c r="F78" s="238" t="str">
        <f>IF(ISERROR(VLOOKUP(C78,[1]!tesserati[#Data],6,FALSE)),"",VLOOKUP(C78,[1]!tesserati[#Data],6,FALSE))</f>
        <v/>
      </c>
      <c r="G78" s="238" t="str">
        <f>IF(ISERROR(VLOOKUP(C78,[1]!tesserati[#Data],4,FALSE)),"",VLOOKUP(C78,[1]!tesserati[#Data],4,FALSE))</f>
        <v/>
      </c>
      <c r="H78" s="238" t="str">
        <f>IF(ISERROR(VLOOKUP(C78,[1]!tesserati[#Data],8,FALSE)),"",VLOOKUP(C78,[1]!tesserati[#Data],8,FALSE))</f>
        <v/>
      </c>
      <c r="I78" s="234"/>
      <c r="J78" s="237"/>
      <c r="K78" s="234"/>
      <c r="L78" s="234"/>
    </row>
    <row r="79" spans="1:13" ht="29.15" customHeight="1" x14ac:dyDescent="0.3">
      <c r="A79" s="607"/>
      <c r="B79" s="194">
        <v>72</v>
      </c>
      <c r="C79" s="236"/>
      <c r="D79" s="171" t="str">
        <f>IF(ISERROR(VLOOKUP(C79,[1]!tesserati[#Data],2,FALSE)),"",VLOOKUP(C79,[1]!tesserati[#Data],2,FALSE))</f>
        <v/>
      </c>
      <c r="E79" s="171" t="str">
        <f>IF(ISERROR(VLOOKUP(C79,[1]!tesserati[#Data],3,FALSE)),"",VLOOKUP(C79,[1]!tesserati[#Data],3,FALSE))</f>
        <v/>
      </c>
      <c r="F79" s="238" t="str">
        <f>IF(ISERROR(VLOOKUP(C79,[1]!tesserati[#Data],6,FALSE)),"",VLOOKUP(C79,[1]!tesserati[#Data],6,FALSE))</f>
        <v/>
      </c>
      <c r="G79" s="238" t="str">
        <f>IF(ISERROR(VLOOKUP(C79,[1]!tesserati[#Data],4,FALSE)),"",VLOOKUP(C79,[1]!tesserati[#Data],4,FALSE))</f>
        <v/>
      </c>
      <c r="H79" s="238" t="str">
        <f>IF(ISERROR(VLOOKUP(C79,[1]!tesserati[#Data],8,FALSE)),"",VLOOKUP(C79,[1]!tesserati[#Data],8,FALSE))</f>
        <v/>
      </c>
      <c r="I79" s="234"/>
      <c r="J79" s="237"/>
      <c r="K79" s="234"/>
      <c r="L79" s="234"/>
    </row>
    <row r="80" spans="1:13" ht="29.15" customHeight="1" x14ac:dyDescent="0.3">
      <c r="A80" s="607"/>
      <c r="B80" s="194">
        <v>73</v>
      </c>
      <c r="C80" s="236"/>
      <c r="D80" s="171" t="str">
        <f>IF(ISERROR(VLOOKUP(C80,[1]!tesserati[#Data],2,FALSE)),"",VLOOKUP(C80,[1]!tesserati[#Data],2,FALSE))</f>
        <v/>
      </c>
      <c r="E80" s="171" t="str">
        <f>IF(ISERROR(VLOOKUP(C80,[1]!tesserati[#Data],3,FALSE)),"",VLOOKUP(C80,[1]!tesserati[#Data],3,FALSE))</f>
        <v/>
      </c>
      <c r="F80" s="238" t="str">
        <f>IF(ISERROR(VLOOKUP(C80,[1]!tesserati[#Data],6,FALSE)),"",VLOOKUP(C80,[1]!tesserati[#Data],6,FALSE))</f>
        <v/>
      </c>
      <c r="G80" s="238" t="str">
        <f>IF(ISERROR(VLOOKUP(C80,[1]!tesserati[#Data],4,FALSE)),"",VLOOKUP(C80,[1]!tesserati[#Data],4,FALSE))</f>
        <v/>
      </c>
      <c r="H80" s="238" t="str">
        <f>IF(ISERROR(VLOOKUP(C80,[1]!tesserati[#Data],8,FALSE)),"",VLOOKUP(C80,[1]!tesserati[#Data],8,FALSE))</f>
        <v/>
      </c>
      <c r="I80" s="234"/>
      <c r="J80" s="237"/>
      <c r="K80" s="234"/>
      <c r="L80" s="234"/>
    </row>
    <row r="81" spans="1:12" ht="29.15" customHeight="1" x14ac:dyDescent="0.3">
      <c r="A81" s="607"/>
      <c r="B81" s="194">
        <v>74</v>
      </c>
      <c r="C81" s="236"/>
      <c r="D81" s="171" t="str">
        <f>IF(ISERROR(VLOOKUP(C81,[1]!tesserati[#Data],2,FALSE)),"",VLOOKUP(C81,[1]!tesserati[#Data],2,FALSE))</f>
        <v/>
      </c>
      <c r="E81" s="171" t="str">
        <f>IF(ISERROR(VLOOKUP(C81,[1]!tesserati[#Data],3,FALSE)),"",VLOOKUP(C81,[1]!tesserati[#Data],3,FALSE))</f>
        <v/>
      </c>
      <c r="F81" s="238" t="str">
        <f>IF(ISERROR(VLOOKUP(C81,[1]!tesserati[#Data],6,FALSE)),"",VLOOKUP(C81,[1]!tesserati[#Data],6,FALSE))</f>
        <v/>
      </c>
      <c r="G81" s="238" t="str">
        <f>IF(ISERROR(VLOOKUP(C81,[1]!tesserati[#Data],4,FALSE)),"",VLOOKUP(C81,[1]!tesserati[#Data],4,FALSE))</f>
        <v/>
      </c>
      <c r="H81" s="238" t="str">
        <f>IF(ISERROR(VLOOKUP(C81,[1]!tesserati[#Data],8,FALSE)),"",VLOOKUP(C81,[1]!tesserati[#Data],8,FALSE))</f>
        <v/>
      </c>
      <c r="I81" s="234"/>
      <c r="J81" s="237"/>
      <c r="K81" s="234"/>
      <c r="L81" s="234"/>
    </row>
    <row r="82" spans="1:12" ht="29.15" customHeight="1" x14ac:dyDescent="0.3">
      <c r="A82" s="607"/>
      <c r="B82" s="194">
        <v>75</v>
      </c>
      <c r="C82" s="236"/>
      <c r="D82" s="171" t="str">
        <f>IF(ISERROR(VLOOKUP(C82,[1]!tesserati[#Data],2,FALSE)),"",VLOOKUP(C82,[1]!tesserati[#Data],2,FALSE))</f>
        <v/>
      </c>
      <c r="E82" s="171" t="str">
        <f>IF(ISERROR(VLOOKUP(C82,[1]!tesserati[#Data],3,FALSE)),"",VLOOKUP(C82,[1]!tesserati[#Data],3,FALSE))</f>
        <v/>
      </c>
      <c r="F82" s="238" t="str">
        <f>IF(ISERROR(VLOOKUP(C82,[1]!tesserati[#Data],6,FALSE)),"",VLOOKUP(C82,[1]!tesserati[#Data],6,FALSE))</f>
        <v/>
      </c>
      <c r="G82" s="238" t="str">
        <f>IF(ISERROR(VLOOKUP(C82,[1]!tesserati[#Data],4,FALSE)),"",VLOOKUP(C82,[1]!tesserati[#Data],4,FALSE))</f>
        <v/>
      </c>
      <c r="H82" s="238" t="str">
        <f>IF(ISERROR(VLOOKUP(C82,[1]!tesserati[#Data],8,FALSE)),"",VLOOKUP(C82,[1]!tesserati[#Data],8,FALSE))</f>
        <v/>
      </c>
      <c r="I82" s="234"/>
      <c r="J82" s="237"/>
      <c r="K82" s="234"/>
      <c r="L82" s="234"/>
    </row>
    <row r="83" spans="1:12" ht="29.15" customHeight="1" x14ac:dyDescent="0.3">
      <c r="A83" s="607"/>
      <c r="B83" s="194">
        <v>76</v>
      </c>
      <c r="C83" s="236"/>
      <c r="D83" s="171" t="str">
        <f>IF(ISERROR(VLOOKUP(C83,[1]!tesserati[#Data],2,FALSE)),"",VLOOKUP(C83,[1]!tesserati[#Data],2,FALSE))</f>
        <v/>
      </c>
      <c r="E83" s="171" t="str">
        <f>IF(ISERROR(VLOOKUP(C83,[1]!tesserati[#Data],3,FALSE)),"",VLOOKUP(C83,[1]!tesserati[#Data],3,FALSE))</f>
        <v/>
      </c>
      <c r="F83" s="238" t="str">
        <f>IF(ISERROR(VLOOKUP(C83,[1]!tesserati[#Data],6,FALSE)),"",VLOOKUP(C83,[1]!tesserati[#Data],6,FALSE))</f>
        <v/>
      </c>
      <c r="G83" s="238" t="str">
        <f>IF(ISERROR(VLOOKUP(C83,[1]!tesserati[#Data],4,FALSE)),"",VLOOKUP(C83,[1]!tesserati[#Data],4,FALSE))</f>
        <v/>
      </c>
      <c r="H83" s="238" t="str">
        <f>IF(ISERROR(VLOOKUP(C83,[1]!tesserati[#Data],8,FALSE)),"",VLOOKUP(C83,[1]!tesserati[#Data],8,FALSE))</f>
        <v/>
      </c>
      <c r="I83" s="234"/>
      <c r="J83" s="237"/>
      <c r="K83" s="234"/>
      <c r="L83" s="234"/>
    </row>
    <row r="84" spans="1:12" ht="29.15" customHeight="1" x14ac:dyDescent="0.3">
      <c r="A84" s="607"/>
      <c r="B84" s="194">
        <v>77</v>
      </c>
      <c r="C84" s="236"/>
      <c r="D84" s="171" t="str">
        <f>IF(ISERROR(VLOOKUP(C84,[1]!tesserati[#Data],2,FALSE)),"",VLOOKUP(C84,[1]!tesserati[#Data],2,FALSE))</f>
        <v/>
      </c>
      <c r="E84" s="171" t="str">
        <f>IF(ISERROR(VLOOKUP(C84,[1]!tesserati[#Data],3,FALSE)),"",VLOOKUP(C84,[1]!tesserati[#Data],3,FALSE))</f>
        <v/>
      </c>
      <c r="F84" s="238" t="str">
        <f>IF(ISERROR(VLOOKUP(C84,[1]!tesserati[#Data],6,FALSE)),"",VLOOKUP(C84,[1]!tesserati[#Data],6,FALSE))</f>
        <v/>
      </c>
      <c r="G84" s="238" t="str">
        <f>IF(ISERROR(VLOOKUP(C84,[1]!tesserati[#Data],4,FALSE)),"",VLOOKUP(C84,[1]!tesserati[#Data],4,FALSE))</f>
        <v/>
      </c>
      <c r="H84" s="238" t="str">
        <f>IF(ISERROR(VLOOKUP(C84,[1]!tesserati[#Data],8,FALSE)),"",VLOOKUP(C84,[1]!tesserati[#Data],8,FALSE))</f>
        <v/>
      </c>
      <c r="I84" s="234"/>
      <c r="J84" s="237"/>
      <c r="K84" s="234"/>
      <c r="L84" s="234"/>
    </row>
    <row r="85" spans="1:12" ht="29.15" customHeight="1" x14ac:dyDescent="0.3">
      <c r="A85" s="607"/>
      <c r="B85" s="194">
        <v>78</v>
      </c>
      <c r="C85" s="236"/>
      <c r="D85" s="171" t="str">
        <f>IF(ISERROR(VLOOKUP(C85,[1]!tesserati[#Data],2,FALSE)),"",VLOOKUP(C85,[1]!tesserati[#Data],2,FALSE))</f>
        <v/>
      </c>
      <c r="E85" s="171" t="str">
        <f>IF(ISERROR(VLOOKUP(C85,[1]!tesserati[#Data],3,FALSE)),"",VLOOKUP(C85,[1]!tesserati[#Data],3,FALSE))</f>
        <v/>
      </c>
      <c r="F85" s="238" t="str">
        <f>IF(ISERROR(VLOOKUP(C85,[1]!tesserati[#Data],6,FALSE)),"",VLOOKUP(C85,[1]!tesserati[#Data],6,FALSE))</f>
        <v/>
      </c>
      <c r="G85" s="238" t="str">
        <f>IF(ISERROR(VLOOKUP(C85,[1]!tesserati[#Data],4,FALSE)),"",VLOOKUP(C85,[1]!tesserati[#Data],4,FALSE))</f>
        <v/>
      </c>
      <c r="H85" s="238" t="str">
        <f>IF(ISERROR(VLOOKUP(C85,[1]!tesserati[#Data],8,FALSE)),"",VLOOKUP(C85,[1]!tesserati[#Data],8,FALSE))</f>
        <v/>
      </c>
      <c r="I85" s="234"/>
      <c r="J85" s="237"/>
      <c r="K85" s="234"/>
      <c r="L85" s="234"/>
    </row>
    <row r="86" spans="1:12" ht="29.15" customHeight="1" x14ac:dyDescent="0.3">
      <c r="A86" s="607"/>
      <c r="B86" s="194">
        <v>79</v>
      </c>
      <c r="C86" s="236"/>
      <c r="D86" s="171" t="str">
        <f>IF(ISERROR(VLOOKUP(C86,[1]!tesserati[#Data],2,FALSE)),"",VLOOKUP(C86,[1]!tesserati[#Data],2,FALSE))</f>
        <v/>
      </c>
      <c r="E86" s="171" t="str">
        <f>IF(ISERROR(VLOOKUP(C86,[1]!tesserati[#Data],3,FALSE)),"",VLOOKUP(C86,[1]!tesserati[#Data],3,FALSE))</f>
        <v/>
      </c>
      <c r="F86" s="238" t="str">
        <f>IF(ISERROR(VLOOKUP(C86,[1]!tesserati[#Data],6,FALSE)),"",VLOOKUP(C86,[1]!tesserati[#Data],6,FALSE))</f>
        <v/>
      </c>
      <c r="G86" s="238" t="str">
        <f>IF(ISERROR(VLOOKUP(C86,[1]!tesserati[#Data],4,FALSE)),"",VLOOKUP(C86,[1]!tesserati[#Data],4,FALSE))</f>
        <v/>
      </c>
      <c r="H86" s="238" t="str">
        <f>IF(ISERROR(VLOOKUP(C86,[1]!tesserati[#Data],8,FALSE)),"",VLOOKUP(C86,[1]!tesserati[#Data],8,FALSE))</f>
        <v/>
      </c>
      <c r="I86" s="234"/>
      <c r="J86" s="237"/>
      <c r="K86" s="234"/>
      <c r="L86" s="234"/>
    </row>
    <row r="87" spans="1:12" ht="29.15" customHeight="1" x14ac:dyDescent="0.3">
      <c r="A87" s="607"/>
      <c r="B87" s="194">
        <v>80</v>
      </c>
      <c r="C87" s="236"/>
      <c r="D87" s="171" t="str">
        <f>IF(ISERROR(VLOOKUP(C87,[1]!tesserati[#Data],2,FALSE)),"",VLOOKUP(C87,[1]!tesserati[#Data],2,FALSE))</f>
        <v/>
      </c>
      <c r="E87" s="171" t="str">
        <f>IF(ISERROR(VLOOKUP(C87,[1]!tesserati[#Data],3,FALSE)),"",VLOOKUP(C87,[1]!tesserati[#Data],3,FALSE))</f>
        <v/>
      </c>
      <c r="F87" s="238" t="str">
        <f>IF(ISERROR(VLOOKUP(C87,[1]!tesserati[#Data],6,FALSE)),"",VLOOKUP(C87,[1]!tesserati[#Data],6,FALSE))</f>
        <v/>
      </c>
      <c r="G87" s="238" t="str">
        <f>IF(ISERROR(VLOOKUP(C87,[1]!tesserati[#Data],4,FALSE)),"",VLOOKUP(C87,[1]!tesserati[#Data],4,FALSE))</f>
        <v/>
      </c>
      <c r="H87" s="238" t="str">
        <f>IF(ISERROR(VLOOKUP(C87,[1]!tesserati[#Data],8,FALSE)),"",VLOOKUP(C87,[1]!tesserati[#Data],8,FALSE))</f>
        <v/>
      </c>
      <c r="I87" s="234"/>
      <c r="J87" s="237"/>
      <c r="K87" s="234"/>
      <c r="L87" s="234"/>
    </row>
    <row r="88" spans="1:12" ht="29.15" customHeight="1" x14ac:dyDescent="0.3">
      <c r="B88" s="194">
        <v>81</v>
      </c>
      <c r="C88" s="236"/>
      <c r="D88" s="171" t="str">
        <f>IF(ISERROR(VLOOKUP(C88,[1]!tesserati[#Data],2,FALSE)),"",VLOOKUP(C88,[1]!tesserati[#Data],2,FALSE))</f>
        <v/>
      </c>
      <c r="E88" s="171" t="str">
        <f>IF(ISERROR(VLOOKUP(C88,[1]!tesserati[#Data],3,FALSE)),"",VLOOKUP(C88,[1]!tesserati[#Data],3,FALSE))</f>
        <v/>
      </c>
      <c r="F88" s="238" t="str">
        <f>IF(ISERROR(VLOOKUP(C88,[1]!tesserati[#Data],6,FALSE)),"",VLOOKUP(C88,[1]!tesserati[#Data],6,FALSE))</f>
        <v/>
      </c>
      <c r="G88" s="238" t="str">
        <f>IF(ISERROR(VLOOKUP(C88,[1]!tesserati[#Data],4,FALSE)),"",VLOOKUP(C88,[1]!tesserati[#Data],4,FALSE))</f>
        <v/>
      </c>
      <c r="H88" s="238" t="str">
        <f>IF(ISERROR(VLOOKUP(C88,[1]!tesserati[#Data],8,FALSE)),"",VLOOKUP(C88,[1]!tesserati[#Data],8,FALSE))</f>
        <v/>
      </c>
      <c r="I88" s="234"/>
      <c r="J88" s="237"/>
      <c r="K88" s="234"/>
      <c r="L88" s="234"/>
    </row>
    <row r="89" spans="1:12" ht="29.15" customHeight="1" x14ac:dyDescent="0.3">
      <c r="B89" s="194">
        <v>82</v>
      </c>
    </row>
  </sheetData>
  <mergeCells count="38">
    <mergeCell ref="M1:M5"/>
    <mergeCell ref="E2:G2"/>
    <mergeCell ref="H2:J2"/>
    <mergeCell ref="K2:L2"/>
    <mergeCell ref="C3:D3"/>
    <mergeCell ref="A1:B5"/>
    <mergeCell ref="C1:D2"/>
    <mergeCell ref="E1:G1"/>
    <mergeCell ref="H1:J1"/>
    <mergeCell ref="K1:L1"/>
    <mergeCell ref="F3:F5"/>
    <mergeCell ref="H3:I3"/>
    <mergeCell ref="J3:J5"/>
    <mergeCell ref="K3:L3"/>
    <mergeCell ref="C4:D5"/>
    <mergeCell ref="E4:E5"/>
    <mergeCell ref="G4:G5"/>
    <mergeCell ref="H4:I5"/>
    <mergeCell ref="K4:L5"/>
    <mergeCell ref="M6:M7"/>
    <mergeCell ref="A6:A7"/>
    <mergeCell ref="B6:B7"/>
    <mergeCell ref="C6:C7"/>
    <mergeCell ref="D6:E7"/>
    <mergeCell ref="F6:F7"/>
    <mergeCell ref="G6:G7"/>
    <mergeCell ref="H6:H7"/>
    <mergeCell ref="I6:I7"/>
    <mergeCell ref="J6:J7"/>
    <mergeCell ref="K6:K7"/>
    <mergeCell ref="L6:L7"/>
    <mergeCell ref="A72:A87"/>
    <mergeCell ref="A8:A30"/>
    <mergeCell ref="C17:M17"/>
    <mergeCell ref="C22:M22"/>
    <mergeCell ref="C28:M28"/>
    <mergeCell ref="A40:A55"/>
    <mergeCell ref="A56:A71"/>
  </mergeCells>
  <conditionalFormatting sqref="J23:J27 J8:J16 J18:J21 J29:J88">
    <cfRule type="duplicateValues" dxfId="15" priority="1" stopIfTrue="1"/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9"/>
  <sheetViews>
    <sheetView zoomScale="84" zoomScaleNormal="84" workbookViewId="0">
      <selection activeCell="E8" sqref="E8"/>
    </sheetView>
  </sheetViews>
  <sheetFormatPr defaultColWidth="9.109375" defaultRowHeight="15.05" x14ac:dyDescent="0.3"/>
  <cols>
    <col min="1" max="2" width="9.109375" style="182"/>
    <col min="3" max="3" width="11.5546875" style="182" customWidth="1"/>
    <col min="4" max="4" width="18.5546875" style="240" customWidth="1"/>
    <col min="5" max="5" width="26.109375" style="240" customWidth="1"/>
    <col min="6" max="6" width="11.33203125" style="240" customWidth="1"/>
    <col min="7" max="7" width="26.5546875" style="240" customWidth="1"/>
    <col min="8" max="8" width="11.109375" style="240" customWidth="1"/>
    <col min="9" max="9" width="12.6640625" style="182" customWidth="1"/>
    <col min="10" max="10" width="14.5546875" style="182" customWidth="1"/>
    <col min="11" max="11" width="22.44140625" style="182" customWidth="1"/>
    <col min="12" max="12" width="12.5546875" style="182" customWidth="1"/>
    <col min="13" max="13" width="13.44140625" style="182" customWidth="1"/>
    <col min="14" max="16384" width="9.109375" style="182"/>
  </cols>
  <sheetData>
    <row r="1" spans="1:14" ht="29.3" customHeight="1" x14ac:dyDescent="0.3">
      <c r="A1" s="618"/>
      <c r="B1" s="619"/>
      <c r="C1" s="624"/>
      <c r="D1" s="625"/>
      <c r="E1" s="628" t="s">
        <v>5</v>
      </c>
      <c r="F1" s="629"/>
      <c r="G1" s="629"/>
      <c r="H1" s="647" t="s">
        <v>0</v>
      </c>
      <c r="I1" s="629"/>
      <c r="J1" s="629"/>
      <c r="K1" s="648" t="s">
        <v>15</v>
      </c>
      <c r="L1" s="629"/>
      <c r="M1" s="636">
        <f>COUNTA(C8:C100)</f>
        <v>1</v>
      </c>
    </row>
    <row r="2" spans="1:14" ht="40.6" customHeight="1" x14ac:dyDescent="0.3">
      <c r="A2" s="620"/>
      <c r="B2" s="621"/>
      <c r="C2" s="626"/>
      <c r="D2" s="627"/>
      <c r="E2" s="639" t="s">
        <v>484</v>
      </c>
      <c r="F2" s="640"/>
      <c r="G2" s="641"/>
      <c r="H2" s="642" t="s">
        <v>485</v>
      </c>
      <c r="I2" s="643"/>
      <c r="J2" s="643"/>
      <c r="K2" s="644" t="s">
        <v>12</v>
      </c>
      <c r="L2" s="644"/>
      <c r="M2" s="637"/>
    </row>
    <row r="3" spans="1:14" ht="19.5" customHeight="1" x14ac:dyDescent="0.3">
      <c r="A3" s="620"/>
      <c r="B3" s="621"/>
      <c r="C3" s="645" t="s">
        <v>6</v>
      </c>
      <c r="D3" s="646"/>
      <c r="E3" s="183" t="s">
        <v>4</v>
      </c>
      <c r="F3" s="649"/>
      <c r="G3" s="184" t="s">
        <v>2</v>
      </c>
      <c r="H3" s="652" t="s">
        <v>3</v>
      </c>
      <c r="I3" s="653"/>
      <c r="J3" s="654"/>
      <c r="K3" s="648" t="s">
        <v>1</v>
      </c>
      <c r="L3" s="629"/>
      <c r="M3" s="637"/>
    </row>
    <row r="4" spans="1:14" ht="15.05" customHeight="1" x14ac:dyDescent="0.3">
      <c r="A4" s="620"/>
      <c r="B4" s="621"/>
      <c r="C4" s="630" t="s">
        <v>29</v>
      </c>
      <c r="D4" s="631"/>
      <c r="E4" s="634" t="s">
        <v>581</v>
      </c>
      <c r="F4" s="650"/>
      <c r="G4" s="657" t="s">
        <v>470</v>
      </c>
      <c r="H4" s="658"/>
      <c r="I4" s="658"/>
      <c r="J4" s="655"/>
      <c r="K4" s="659">
        <v>43275</v>
      </c>
      <c r="L4" s="659"/>
      <c r="M4" s="637"/>
    </row>
    <row r="5" spans="1:14" ht="17.2" customHeight="1" x14ac:dyDescent="0.3">
      <c r="A5" s="622"/>
      <c r="B5" s="623"/>
      <c r="C5" s="632"/>
      <c r="D5" s="633"/>
      <c r="E5" s="635"/>
      <c r="F5" s="651"/>
      <c r="G5" s="657"/>
      <c r="H5" s="658"/>
      <c r="I5" s="658"/>
      <c r="J5" s="656"/>
      <c r="K5" s="659"/>
      <c r="L5" s="659"/>
      <c r="M5" s="638"/>
    </row>
    <row r="6" spans="1:14" ht="21.8" customHeight="1" x14ac:dyDescent="0.3">
      <c r="A6" s="560" t="s">
        <v>14</v>
      </c>
      <c r="B6" s="560" t="s">
        <v>13</v>
      </c>
      <c r="C6" s="552" t="s">
        <v>7</v>
      </c>
      <c r="D6" s="552" t="s">
        <v>16</v>
      </c>
      <c r="E6" s="552"/>
      <c r="F6" s="552" t="s">
        <v>8</v>
      </c>
      <c r="G6" s="552" t="s">
        <v>17</v>
      </c>
      <c r="H6" s="554" t="s">
        <v>6</v>
      </c>
      <c r="I6" s="554" t="s">
        <v>9</v>
      </c>
      <c r="J6" s="556" t="s">
        <v>582</v>
      </c>
      <c r="K6" s="552" t="s">
        <v>10</v>
      </c>
      <c r="L6" s="552" t="s">
        <v>11</v>
      </c>
      <c r="M6" s="552" t="s">
        <v>496</v>
      </c>
    </row>
    <row r="7" spans="1:14" ht="18" customHeight="1" x14ac:dyDescent="0.3">
      <c r="A7" s="560"/>
      <c r="B7" s="560"/>
      <c r="C7" s="552"/>
      <c r="D7" s="552"/>
      <c r="E7" s="552"/>
      <c r="F7" s="552"/>
      <c r="G7" s="552"/>
      <c r="H7" s="554"/>
      <c r="I7" s="670"/>
      <c r="J7" s="671"/>
      <c r="K7" s="662"/>
      <c r="L7" s="552"/>
      <c r="M7" s="662"/>
    </row>
    <row r="8" spans="1:14" ht="29.15" customHeight="1" x14ac:dyDescent="0.3">
      <c r="A8" s="663">
        <v>1</v>
      </c>
      <c r="B8" s="194">
        <v>2</v>
      </c>
      <c r="C8" s="202"/>
      <c r="D8" s="196" t="s">
        <v>236</v>
      </c>
      <c r="E8" s="196" t="s">
        <v>30</v>
      </c>
      <c r="F8" s="47">
        <v>2002</v>
      </c>
      <c r="G8" s="48" t="s">
        <v>38</v>
      </c>
      <c r="H8" s="46" t="s">
        <v>29</v>
      </c>
      <c r="I8" s="57"/>
      <c r="J8" s="257">
        <v>1</v>
      </c>
      <c r="K8" s="199" t="s">
        <v>583</v>
      </c>
      <c r="L8" s="200">
        <v>1</v>
      </c>
      <c r="M8" s="200">
        <v>20</v>
      </c>
      <c r="N8" s="193" t="s">
        <v>530</v>
      </c>
    </row>
    <row r="9" spans="1:14" ht="29.15" customHeight="1" x14ac:dyDescent="0.3">
      <c r="A9" s="616"/>
      <c r="B9" s="194">
        <v>1</v>
      </c>
      <c r="C9" s="195"/>
      <c r="D9" s="196" t="s">
        <v>368</v>
      </c>
      <c r="E9" s="196" t="s">
        <v>33</v>
      </c>
      <c r="F9" s="47">
        <v>2001</v>
      </c>
      <c r="G9" s="48" t="s">
        <v>55</v>
      </c>
      <c r="H9" s="46" t="s">
        <v>29</v>
      </c>
      <c r="I9" s="57"/>
      <c r="J9" s="257">
        <v>2</v>
      </c>
      <c r="K9" s="199" t="s">
        <v>584</v>
      </c>
      <c r="L9" s="200">
        <v>2</v>
      </c>
      <c r="M9" s="200">
        <v>17</v>
      </c>
    </row>
    <row r="10" spans="1:14" ht="29.15" customHeight="1" x14ac:dyDescent="0.3">
      <c r="A10" s="616"/>
      <c r="B10" s="194">
        <v>3</v>
      </c>
      <c r="C10" s="202"/>
      <c r="D10" s="196" t="s">
        <v>448</v>
      </c>
      <c r="E10" s="196" t="s">
        <v>67</v>
      </c>
      <c r="F10" s="47">
        <v>2002</v>
      </c>
      <c r="G10" s="48" t="s">
        <v>70</v>
      </c>
      <c r="H10" s="46" t="s">
        <v>29</v>
      </c>
      <c r="I10" s="57"/>
      <c r="J10" s="257">
        <v>3</v>
      </c>
      <c r="K10" s="199" t="s">
        <v>585</v>
      </c>
      <c r="L10" s="200">
        <v>3</v>
      </c>
      <c r="M10" s="200">
        <v>14</v>
      </c>
    </row>
    <row r="11" spans="1:14" ht="29.15" customHeight="1" x14ac:dyDescent="0.3">
      <c r="A11" s="616"/>
      <c r="B11" s="194">
        <v>4</v>
      </c>
      <c r="C11" s="195"/>
      <c r="D11" s="196" t="s">
        <v>270</v>
      </c>
      <c r="E11" s="196" t="s">
        <v>271</v>
      </c>
      <c r="F11" s="47">
        <v>2001</v>
      </c>
      <c r="G11" s="48" t="s">
        <v>38</v>
      </c>
      <c r="H11" s="46" t="s">
        <v>29</v>
      </c>
      <c r="I11" s="57"/>
      <c r="J11" s="257">
        <v>4</v>
      </c>
      <c r="K11" s="199" t="s">
        <v>586</v>
      </c>
      <c r="L11" s="200">
        <v>4</v>
      </c>
      <c r="M11" s="200">
        <v>11</v>
      </c>
    </row>
    <row r="12" spans="1:14" ht="29.15" customHeight="1" x14ac:dyDescent="0.3">
      <c r="A12" s="617"/>
      <c r="B12" s="194">
        <v>5</v>
      </c>
      <c r="C12" s="202"/>
      <c r="D12" s="196" t="str">
        <f>IF(ISERROR(VLOOKUP(C12,[1]!tesserati[#Data],2,FALSE)),"",VLOOKUP(C12,[1]!tesserati[#Data],2,FALSE))</f>
        <v/>
      </c>
      <c r="E12" s="196" t="str">
        <f>IF(ISERROR(VLOOKUP(C12,[1]!tesserati[#Data],3,FALSE)),"",VLOOKUP(C12,[1]!tesserati[#Data],3,FALSE))</f>
        <v/>
      </c>
      <c r="F12" s="47" t="str">
        <f>IF(ISERROR(VLOOKUP(C12,[1]!tesserati[#Data],6,FALSE)),"",VLOOKUP(C12,[1]!tesserati[#Data],6,FALSE))</f>
        <v/>
      </c>
      <c r="G12" s="48" t="str">
        <f>IF(ISERROR(VLOOKUP(C12,[1]!tesserati[#Data],4,FALSE)),"",VLOOKUP(C12,[1]!tesserati[#Data],4,FALSE))</f>
        <v/>
      </c>
      <c r="H12" s="46" t="str">
        <f>IF(ISERROR(VLOOKUP(C12,[1]!tesserati[#Data],8,FALSE)),"",VLOOKUP(C12,[1]!tesserati[#Data],8,FALSE))</f>
        <v/>
      </c>
      <c r="I12" s="57"/>
      <c r="J12" s="257"/>
      <c r="K12" s="199"/>
      <c r="L12" s="200"/>
      <c r="M12" s="200"/>
    </row>
    <row r="13" spans="1:14" ht="29.15" customHeight="1" x14ac:dyDescent="0.3">
      <c r="A13" s="258"/>
      <c r="B13" s="194">
        <v>6</v>
      </c>
      <c r="C13" s="259" t="s">
        <v>470</v>
      </c>
      <c r="D13" s="196" t="str">
        <f>IF(ISERROR(VLOOKUP(C13,[1]!tesserati[#Data],2,FALSE)),"",VLOOKUP(C13,[1]!tesserati[#Data],2,FALSE))</f>
        <v/>
      </c>
      <c r="E13" s="196" t="str">
        <f>IF(ISERROR(VLOOKUP(C13,[1]!tesserati[#Data],3,FALSE)),"",VLOOKUP(C13,[1]!tesserati[#Data],3,FALSE))</f>
        <v/>
      </c>
      <c r="F13" s="47" t="str">
        <f>IF(ISERROR(VLOOKUP(C13,[1]!tesserati[#Data],6,FALSE)),"",VLOOKUP(C13,[1]!tesserati[#Data],6,FALSE))</f>
        <v/>
      </c>
      <c r="G13" s="48" t="str">
        <f>IF(ISERROR(VLOOKUP(C13,[1]!tesserati[#Data],4,FALSE)),"",VLOOKUP(C13,[1]!tesserati[#Data],4,FALSE))</f>
        <v/>
      </c>
      <c r="H13" s="46" t="str">
        <f>IF(ISERROR(VLOOKUP(C13,[1]!tesserati[#Data],8,FALSE)),"",VLOOKUP(C13,[1]!tesserati[#Data],8,FALSE))</f>
        <v/>
      </c>
      <c r="I13" s="57"/>
      <c r="J13" s="198"/>
      <c r="K13" s="199"/>
      <c r="L13" s="200"/>
      <c r="M13" s="200"/>
    </row>
    <row r="14" spans="1:14" ht="29.15" customHeight="1" x14ac:dyDescent="0.3">
      <c r="A14" s="258"/>
      <c r="B14" s="194">
        <v>7</v>
      </c>
      <c r="C14" s="260"/>
      <c r="D14" s="196"/>
      <c r="E14" s="196"/>
      <c r="F14" s="47"/>
      <c r="G14" s="48"/>
      <c r="H14" s="46"/>
      <c r="I14" s="57"/>
      <c r="J14" s="198" t="s">
        <v>470</v>
      </c>
      <c r="K14" s="199"/>
      <c r="L14" s="200"/>
      <c r="M14" s="200"/>
    </row>
    <row r="15" spans="1:14" ht="29.15" customHeight="1" x14ac:dyDescent="0.3">
      <c r="A15" s="258"/>
      <c r="B15" s="194">
        <v>8</v>
      </c>
      <c r="C15" s="260"/>
      <c r="D15" s="196"/>
      <c r="E15" s="196"/>
      <c r="F15" s="47"/>
      <c r="G15" s="48"/>
      <c r="H15" s="46"/>
      <c r="I15" s="57"/>
      <c r="J15" s="198"/>
      <c r="K15" s="199"/>
      <c r="L15" s="200"/>
      <c r="M15" s="200"/>
    </row>
    <row r="16" spans="1:14" ht="29.15" customHeight="1" x14ac:dyDescent="0.3">
      <c r="A16" s="258"/>
      <c r="B16" s="194">
        <v>9</v>
      </c>
      <c r="C16" s="259"/>
      <c r="D16" s="196"/>
      <c r="E16" s="196"/>
      <c r="F16" s="47"/>
      <c r="G16" s="48"/>
      <c r="H16" s="46"/>
      <c r="I16" s="57"/>
      <c r="J16" s="198"/>
      <c r="K16" s="199"/>
      <c r="L16" s="200"/>
      <c r="M16" s="200"/>
    </row>
    <row r="17" spans="1:13" ht="29.15" customHeight="1" x14ac:dyDescent="0.3">
      <c r="A17" s="258"/>
      <c r="B17" s="194">
        <v>10</v>
      </c>
      <c r="C17" s="260"/>
      <c r="D17" s="196"/>
      <c r="E17" s="196"/>
      <c r="F17" s="47"/>
      <c r="G17" s="48"/>
      <c r="H17" s="46"/>
      <c r="I17" s="57"/>
      <c r="J17" s="198"/>
      <c r="K17" s="199"/>
      <c r="L17" s="200"/>
      <c r="M17" s="200"/>
    </row>
    <row r="18" spans="1:13" ht="29.15" customHeight="1" x14ac:dyDescent="0.3">
      <c r="A18" s="258"/>
      <c r="B18" s="194">
        <v>11</v>
      </c>
      <c r="C18" s="176"/>
      <c r="D18" s="196"/>
      <c r="E18" s="196"/>
      <c r="F18" s="47"/>
      <c r="G18" s="48"/>
      <c r="H18" s="46"/>
      <c r="I18" s="57"/>
      <c r="J18" s="198"/>
      <c r="K18" s="199"/>
      <c r="L18" s="200"/>
      <c r="M18" s="200"/>
    </row>
    <row r="19" spans="1:13" ht="29.15" customHeight="1" x14ac:dyDescent="0.3">
      <c r="A19" s="258"/>
      <c r="B19" s="194">
        <v>12</v>
      </c>
      <c r="C19" s="176"/>
      <c r="D19" s="196" t="str">
        <f>IF(ISERROR(VLOOKUP(C19,[1]!tesserati[#Data],2,FALSE)),"",VLOOKUP(C19,[1]!tesserati[#Data],2,FALSE))</f>
        <v/>
      </c>
      <c r="E19" s="196" t="str">
        <f>IF(ISERROR(VLOOKUP(C19,[1]!tesserati[#Data],3,FALSE)),"",VLOOKUP(C19,[1]!tesserati[#Data],3,FALSE))</f>
        <v/>
      </c>
      <c r="F19" s="47" t="str">
        <f>IF(ISERROR(VLOOKUP(C19,[1]!tesserati[#Data],6,FALSE)),"",VLOOKUP(C19,[1]!tesserati[#Data],6,FALSE))</f>
        <v/>
      </c>
      <c r="G19" s="48" t="str">
        <f>IF(ISERROR(VLOOKUP(C19,[1]!tesserati[#Data],4,FALSE)),"",VLOOKUP(C19,[1]!tesserati[#Data],4,FALSE))</f>
        <v/>
      </c>
      <c r="H19" s="46" t="str">
        <f>IF(ISERROR(VLOOKUP(C19,[1]!tesserati[#Data],8,FALSE)),"",VLOOKUP(C19,[1]!tesserati[#Data],8,FALSE))</f>
        <v/>
      </c>
      <c r="I19" s="57"/>
      <c r="J19" s="198"/>
      <c r="K19" s="199"/>
      <c r="L19" s="205"/>
      <c r="M19" s="234"/>
    </row>
    <row r="20" spans="1:13" ht="29.15" customHeight="1" x14ac:dyDescent="0.3">
      <c r="A20" s="258"/>
      <c r="B20" s="194">
        <v>13</v>
      </c>
      <c r="C20" s="176"/>
      <c r="D20" s="196" t="str">
        <f>IF(ISERROR(VLOOKUP(C20,[1]!tesserati[#Data],2,FALSE)),"",VLOOKUP(C20,[1]!tesserati[#Data],2,FALSE))</f>
        <v/>
      </c>
      <c r="E20" s="196" t="str">
        <f>IF(ISERROR(VLOOKUP(C20,[1]!tesserati[#Data],3,FALSE)),"",VLOOKUP(C20,[1]!tesserati[#Data],3,FALSE))</f>
        <v/>
      </c>
      <c r="F20" s="47" t="str">
        <f>IF(ISERROR(VLOOKUP(C20,[1]!tesserati[#Data],6,FALSE)),"",VLOOKUP(C20,[1]!tesserati[#Data],6,FALSE))</f>
        <v/>
      </c>
      <c r="G20" s="48" t="str">
        <f>IF(ISERROR(VLOOKUP(C20,[1]!tesserati[#Data],4,FALSE)),"",VLOOKUP(C20,[1]!tesserati[#Data],4,FALSE))</f>
        <v/>
      </c>
      <c r="H20" s="46" t="str">
        <f>IF(ISERROR(VLOOKUP(C20,[1]!tesserati[#Data],8,FALSE)),"",VLOOKUP(C20,[1]!tesserati[#Data],8,FALSE))</f>
        <v/>
      </c>
      <c r="I20" s="57"/>
      <c r="J20" s="198"/>
      <c r="K20" s="199"/>
      <c r="L20" s="205"/>
      <c r="M20" s="234"/>
    </row>
    <row r="21" spans="1:13" ht="29.15" customHeight="1" x14ac:dyDescent="0.3">
      <c r="A21" s="258"/>
      <c r="B21" s="194">
        <v>14</v>
      </c>
      <c r="C21" s="261"/>
      <c r="D21" s="208" t="str">
        <f>IF(ISERROR(VLOOKUP(C21,[1]!tesserati[#Data],2,FALSE)),"",VLOOKUP(C21,[1]!tesserati[#Data],2,FALSE))</f>
        <v/>
      </c>
      <c r="E21" s="208" t="str">
        <f>IF(ISERROR(VLOOKUP(C21,[1]!tesserati[#Data],3,FALSE)),"",VLOOKUP(C21,[1]!tesserati[#Data],3,FALSE))</f>
        <v/>
      </c>
      <c r="F21" s="47" t="str">
        <f>IF(ISERROR(VLOOKUP(C21,[1]!tesserati[#Data],6,FALSE)),"",VLOOKUP(C21,[1]!tesserati[#Data],6,FALSE))</f>
        <v/>
      </c>
      <c r="G21" s="48" t="str">
        <f>IF(ISERROR(VLOOKUP(C21,[1]!tesserati[#Data],4,FALSE)),"",VLOOKUP(C21,[1]!tesserati[#Data],4,FALSE))</f>
        <v/>
      </c>
      <c r="H21" s="46" t="str">
        <f>IF(ISERROR(VLOOKUP(C21,[1]!tesserati[#Data],8,FALSE)),"",VLOOKUP(C21,[1]!tesserati[#Data],8,FALSE))</f>
        <v/>
      </c>
      <c r="I21" s="57"/>
      <c r="J21" s="198"/>
      <c r="K21" s="199"/>
      <c r="L21" s="205"/>
      <c r="M21" s="234"/>
    </row>
    <row r="22" spans="1:13" ht="29.15" customHeight="1" x14ac:dyDescent="0.3">
      <c r="A22" s="258"/>
      <c r="B22" s="194">
        <v>15</v>
      </c>
      <c r="C22" s="236"/>
      <c r="D22" s="208" t="str">
        <f>IF(ISERROR(VLOOKUP(C22,[1]!tesserati[#Data],2,FALSE)),"",VLOOKUP(C22,[1]!tesserati[#Data],2,FALSE))</f>
        <v/>
      </c>
      <c r="E22" s="208" t="str">
        <f>IF(ISERROR(VLOOKUP(C22,[1]!tesserati[#Data],3,FALSE)),"",VLOOKUP(C22,[1]!tesserati[#Data],3,FALSE))</f>
        <v/>
      </c>
      <c r="F22" s="47" t="str">
        <f>IF(ISERROR(VLOOKUP(C22,[1]!tesserati[#Data],6,FALSE)),"",VLOOKUP(C22,[1]!tesserati[#Data],6,FALSE))</f>
        <v/>
      </c>
      <c r="G22" s="48" t="str">
        <f>IF(ISERROR(VLOOKUP(C22,[1]!tesserati[#Data],4,FALSE)),"",VLOOKUP(C22,[1]!tesserati[#Data],4,FALSE))</f>
        <v/>
      </c>
      <c r="H22" s="46" t="str">
        <f>IF(ISERROR(VLOOKUP(C22,[1]!tesserati[#Data],8,FALSE)),"",VLOOKUP(C22,[1]!tesserati[#Data],8,FALSE))</f>
        <v/>
      </c>
      <c r="I22" s="57"/>
      <c r="J22" s="198"/>
      <c r="K22" s="199"/>
      <c r="L22" s="205"/>
      <c r="M22" s="234"/>
    </row>
    <row r="23" spans="1:13" ht="29.15" customHeight="1" x14ac:dyDescent="0.3">
      <c r="A23" s="258"/>
      <c r="B23" s="194">
        <v>16</v>
      </c>
      <c r="C23" s="236"/>
      <c r="D23" s="208" t="str">
        <f>IF(ISERROR(VLOOKUP(C23,[1]!tesserati[#Data],2,FALSE)),"",VLOOKUP(C23,[1]!tesserati[#Data],2,FALSE))</f>
        <v/>
      </c>
      <c r="E23" s="208" t="str">
        <f>IF(ISERROR(VLOOKUP(C23,[1]!tesserati[#Data],3,FALSE)),"",VLOOKUP(C23,[1]!tesserati[#Data],3,FALSE))</f>
        <v/>
      </c>
      <c r="F23" s="47" t="str">
        <f>IF(ISERROR(VLOOKUP(C23,[1]!tesserati[#Data],6,FALSE)),"",VLOOKUP(C23,[1]!tesserati[#Data],6,FALSE))</f>
        <v/>
      </c>
      <c r="G23" s="48" t="str">
        <f>IF(ISERROR(VLOOKUP(C23,[1]!tesserati[#Data],4,FALSE)),"",VLOOKUP(C23,[1]!tesserati[#Data],4,FALSE))</f>
        <v/>
      </c>
      <c r="H23" s="46" t="str">
        <f>IF(ISERROR(VLOOKUP(C23,[1]!tesserati[#Data],8,FALSE)),"",VLOOKUP(C23,[1]!tesserati[#Data],8,FALSE))</f>
        <v/>
      </c>
      <c r="I23" s="57"/>
      <c r="J23" s="198"/>
      <c r="K23" s="199"/>
      <c r="L23" s="205"/>
      <c r="M23" s="234"/>
    </row>
    <row r="24" spans="1:13" ht="29.15" customHeight="1" x14ac:dyDescent="0.3">
      <c r="A24" s="606">
        <v>2</v>
      </c>
      <c r="B24" s="194">
        <v>17</v>
      </c>
      <c r="C24" s="239"/>
      <c r="D24" s="208" t="str">
        <f>IF(ISERROR(VLOOKUP(C24,[1]!tesserati[#Data],2,FALSE)),"",VLOOKUP(C24,[1]!tesserati[#Data],2,FALSE))</f>
        <v/>
      </c>
      <c r="E24" s="208" t="str">
        <f>IF(ISERROR(VLOOKUP(C24,[1]!tesserati[#Data],3,FALSE)),"",VLOOKUP(C24,[1]!tesserati[#Data],3,FALSE))</f>
        <v/>
      </c>
      <c r="F24" s="47" t="str">
        <f>IF(ISERROR(VLOOKUP(C24,[1]!tesserati[#Data],6,FALSE)),"",VLOOKUP(C24,[1]!tesserati[#Data],6,FALSE))</f>
        <v/>
      </c>
      <c r="G24" s="48" t="str">
        <f>IF(ISERROR(VLOOKUP(C24,[1]!tesserati[#Data],4,FALSE)),"",VLOOKUP(C24,[1]!tesserati[#Data],4,FALSE))</f>
        <v/>
      </c>
      <c r="H24" s="46" t="str">
        <f>IF(ISERROR(VLOOKUP(C24,[1]!tesserati[#Data],8,FALSE)),"",VLOOKUP(C24,[1]!tesserati[#Data],8,FALSE))</f>
        <v/>
      </c>
      <c r="I24" s="57"/>
      <c r="J24" s="198"/>
      <c r="K24" s="199"/>
      <c r="L24" s="205"/>
      <c r="M24" s="234"/>
    </row>
    <row r="25" spans="1:13" ht="29.15" customHeight="1" x14ac:dyDescent="0.3">
      <c r="A25" s="607"/>
      <c r="B25" s="226">
        <v>18</v>
      </c>
      <c r="C25" s="176"/>
      <c r="D25" s="227" t="str">
        <f>IF(ISERROR(VLOOKUP(C25,[1]!tesserati[#Data],2,FALSE)),"",VLOOKUP(C25,[1]!tesserati[#Data],2,FALSE))</f>
        <v/>
      </c>
      <c r="E25" s="227" t="str">
        <f>IF(ISERROR(VLOOKUP(C25,[1]!tesserati[#Data],3,FALSE)),"",VLOOKUP(C25,[1]!tesserati[#Data],3,FALSE))</f>
        <v/>
      </c>
      <c r="F25" s="228" t="str">
        <f>IF(ISERROR(VLOOKUP(C25,[1]!tesserati[#Data],6,FALSE)),"",VLOOKUP(C25,[1]!tesserati[#Data],6,FALSE))</f>
        <v/>
      </c>
      <c r="G25" s="229" t="str">
        <f>IF(ISERROR(VLOOKUP(C25,[1]!tesserati[#Data],4,FALSE)),"",VLOOKUP(C25,[1]!tesserati[#Data],4,FALSE))</f>
        <v/>
      </c>
      <c r="H25" s="235" t="str">
        <f>IF(ISERROR(VLOOKUP(C25,[1]!tesserati[#Data],8,FALSE)),"",VLOOKUP(C25,[1]!tesserati[#Data],8,FALSE))</f>
        <v/>
      </c>
      <c r="I25" s="231"/>
      <c r="J25" s="198"/>
      <c r="K25" s="232"/>
      <c r="L25" s="233"/>
      <c r="M25" s="234"/>
    </row>
    <row r="26" spans="1:13" ht="29.15" customHeight="1" x14ac:dyDescent="0.3">
      <c r="A26" s="607"/>
      <c r="B26" s="194">
        <v>19</v>
      </c>
      <c r="C26" s="236"/>
      <c r="D26" s="208" t="str">
        <f>IF(ISERROR(VLOOKUP(C26,[1]!tesserati[#Data],2,FALSE)),"",VLOOKUP(C26,[1]!tesserati[#Data],2,FALSE))</f>
        <v/>
      </c>
      <c r="E26" s="208" t="str">
        <f>IF(ISERROR(VLOOKUP(C26,[1]!tesserati[#Data],3,FALSE)),"",VLOOKUP(C26,[1]!tesserati[#Data],3,FALSE))</f>
        <v/>
      </c>
      <c r="F26" s="47" t="str">
        <f>IF(ISERROR(VLOOKUP(C26,[1]!tesserati[#Data],6,FALSE)),"",VLOOKUP(C26,[1]!tesserati[#Data],6,FALSE))</f>
        <v/>
      </c>
      <c r="G26" s="48" t="str">
        <f>IF(ISERROR(VLOOKUP(C26,[1]!tesserati[#Data],4,FALSE)),"",VLOOKUP(C26,[1]!tesserati[#Data],4,FALSE))</f>
        <v/>
      </c>
      <c r="H26" s="46" t="str">
        <f>IF(ISERROR(VLOOKUP(C26,[1]!tesserati[#Data],8,FALSE)),"",VLOOKUP(C26,[1]!tesserati[#Data],8,FALSE))</f>
        <v/>
      </c>
      <c r="I26" s="57"/>
      <c r="J26" s="198"/>
      <c r="K26" s="199"/>
      <c r="L26" s="205"/>
      <c r="M26" s="234"/>
    </row>
    <row r="27" spans="1:13" ht="29.15" customHeight="1" x14ac:dyDescent="0.3">
      <c r="A27" s="607"/>
      <c r="B27" s="194">
        <v>20</v>
      </c>
      <c r="C27" s="236"/>
      <c r="D27" s="208" t="str">
        <f>IF(ISERROR(VLOOKUP(C27,[1]!tesserati[#Data],2,FALSE)),"",VLOOKUP(C27,[1]!tesserati[#Data],2,FALSE))</f>
        <v/>
      </c>
      <c r="E27" s="208" t="str">
        <f>IF(ISERROR(VLOOKUP(C27,[1]!tesserati[#Data],3,FALSE)),"",VLOOKUP(C27,[1]!tesserati[#Data],3,FALSE))</f>
        <v/>
      </c>
      <c r="F27" s="47" t="str">
        <f>IF(ISERROR(VLOOKUP(C27,[1]!tesserati[#Data],6,FALSE)),"",VLOOKUP(C27,[1]!tesserati[#Data],6,FALSE))</f>
        <v/>
      </c>
      <c r="G27" s="48" t="str">
        <f>IF(ISERROR(VLOOKUP(C27,[1]!tesserati[#Data],4,FALSE)),"",VLOOKUP(C27,[1]!tesserati[#Data],4,FALSE))</f>
        <v/>
      </c>
      <c r="H27" s="46" t="str">
        <f>IF(ISERROR(VLOOKUP(C27,[1]!tesserati[#Data],8,FALSE)),"",VLOOKUP(C27,[1]!tesserati[#Data],8,FALSE))</f>
        <v/>
      </c>
      <c r="I27" s="57"/>
      <c r="J27" s="198"/>
      <c r="K27" s="199"/>
      <c r="L27" s="205"/>
      <c r="M27" s="234"/>
    </row>
    <row r="28" spans="1:13" ht="29.15" customHeight="1" x14ac:dyDescent="0.3">
      <c r="A28" s="607"/>
      <c r="B28" s="194">
        <v>21</v>
      </c>
      <c r="C28" s="236"/>
      <c r="D28" s="208" t="str">
        <f>IF(ISERROR(VLOOKUP(C28,[1]!tesserati[#Data],2,FALSE)),"",VLOOKUP(C28,[1]!tesserati[#Data],2,FALSE))</f>
        <v/>
      </c>
      <c r="E28" s="208" t="str">
        <f>IF(ISERROR(VLOOKUP(C28,[1]!tesserati[#Data],3,FALSE)),"",VLOOKUP(C28,[1]!tesserati[#Data],3,FALSE))</f>
        <v/>
      </c>
      <c r="F28" s="47" t="str">
        <f>IF(ISERROR(VLOOKUP(C28,[1]!tesserati[#Data],6,FALSE)),"",VLOOKUP(C28,[1]!tesserati[#Data],6,FALSE))</f>
        <v/>
      </c>
      <c r="G28" s="48" t="str">
        <f>IF(ISERROR(VLOOKUP(C28,[1]!tesserati[#Data],4,FALSE)),"",VLOOKUP(C28,[1]!tesserati[#Data],4,FALSE))</f>
        <v/>
      </c>
      <c r="H28" s="46" t="str">
        <f>IF(ISERROR(VLOOKUP(C28,[1]!tesserati[#Data],8,FALSE)),"",VLOOKUP(C28,[1]!tesserati[#Data],8,FALSE))</f>
        <v/>
      </c>
      <c r="I28" s="57"/>
      <c r="J28" s="198"/>
      <c r="K28" s="199"/>
      <c r="L28" s="205"/>
      <c r="M28" s="234"/>
    </row>
    <row r="29" spans="1:13" ht="29.15" customHeight="1" x14ac:dyDescent="0.3">
      <c r="A29" s="607"/>
      <c r="B29" s="194">
        <v>22</v>
      </c>
      <c r="C29" s="236"/>
      <c r="D29" s="208" t="str">
        <f>IF(ISERROR(VLOOKUP(C29,[1]!tesserati[#Data],2,FALSE)),"",VLOOKUP(C29,[1]!tesserati[#Data],2,FALSE))</f>
        <v/>
      </c>
      <c r="E29" s="208" t="str">
        <f>IF(ISERROR(VLOOKUP(C29,[1]!tesserati[#Data],3,FALSE)),"",VLOOKUP(C29,[1]!tesserati[#Data],3,FALSE))</f>
        <v/>
      </c>
      <c r="F29" s="47" t="str">
        <f>IF(ISERROR(VLOOKUP(C29,[1]!tesserati[#Data],6,FALSE)),"",VLOOKUP(C29,[1]!tesserati[#Data],6,FALSE))</f>
        <v/>
      </c>
      <c r="G29" s="48" t="str">
        <f>IF(ISERROR(VLOOKUP(C29,[1]!tesserati[#Data],4,FALSE)),"",VLOOKUP(C29,[1]!tesserati[#Data],4,FALSE))</f>
        <v/>
      </c>
      <c r="H29" s="46" t="str">
        <f>IF(ISERROR(VLOOKUP(C29,[1]!tesserati[#Data],8,FALSE)),"",VLOOKUP(C29,[1]!tesserati[#Data],8,FALSE))</f>
        <v/>
      </c>
      <c r="I29" s="57"/>
      <c r="J29" s="198"/>
      <c r="K29" s="199"/>
      <c r="L29" s="205"/>
      <c r="M29" s="234"/>
    </row>
    <row r="30" spans="1:13" ht="29.15" customHeight="1" x14ac:dyDescent="0.3">
      <c r="A30" s="607"/>
      <c r="B30" s="194">
        <v>23</v>
      </c>
      <c r="C30" s="236"/>
      <c r="D30" s="208" t="str">
        <f>IF(ISERROR(VLOOKUP(C30,[1]!tesserati[#Data],2,FALSE)),"",VLOOKUP(C30,[1]!tesserati[#Data],2,FALSE))</f>
        <v/>
      </c>
      <c r="E30" s="208" t="str">
        <f>IF(ISERROR(VLOOKUP(C30,[1]!tesserati[#Data],3,FALSE)),"",VLOOKUP(C30,[1]!tesserati[#Data],3,FALSE))</f>
        <v/>
      </c>
      <c r="F30" s="47" t="str">
        <f>IF(ISERROR(VLOOKUP(C30,[1]!tesserati[#Data],6,FALSE)),"",VLOOKUP(C30,[1]!tesserati[#Data],6,FALSE))</f>
        <v/>
      </c>
      <c r="G30" s="48" t="str">
        <f>IF(ISERROR(VLOOKUP(C30,[1]!tesserati[#Data],4,FALSE)),"",VLOOKUP(C30,[1]!tesserati[#Data],4,FALSE))</f>
        <v/>
      </c>
      <c r="H30" s="46" t="str">
        <f>IF(ISERROR(VLOOKUP(C30,[1]!tesserati[#Data],8,FALSE)),"",VLOOKUP(C30,[1]!tesserati[#Data],8,FALSE))</f>
        <v/>
      </c>
      <c r="I30" s="57"/>
      <c r="J30" s="198"/>
      <c r="K30" s="199"/>
      <c r="L30" s="205"/>
      <c r="M30" s="234"/>
    </row>
    <row r="31" spans="1:13" ht="29.15" customHeight="1" x14ac:dyDescent="0.3">
      <c r="A31" s="607"/>
      <c r="B31" s="194">
        <v>24</v>
      </c>
      <c r="C31" s="236"/>
      <c r="D31" s="208" t="str">
        <f>IF(ISERROR(VLOOKUP(C31,[1]!tesserati[#Data],2,FALSE)),"",VLOOKUP(C31,[1]!tesserati[#Data],2,FALSE))</f>
        <v/>
      </c>
      <c r="E31" s="208" t="str">
        <f>IF(ISERROR(VLOOKUP(C31,[1]!tesserati[#Data],3,FALSE)),"",VLOOKUP(C31,[1]!tesserati[#Data],3,FALSE))</f>
        <v/>
      </c>
      <c r="F31" s="47" t="str">
        <f>IF(ISERROR(VLOOKUP(C31,[1]!tesserati[#Data],6,FALSE)),"",VLOOKUP(C31,[1]!tesserati[#Data],6,FALSE))</f>
        <v/>
      </c>
      <c r="G31" s="48" t="str">
        <f>IF(ISERROR(VLOOKUP(C31,[1]!tesserati[#Data],4,FALSE)),"",VLOOKUP(C31,[1]!tesserati[#Data],4,FALSE))</f>
        <v/>
      </c>
      <c r="H31" s="46" t="str">
        <f>IF(ISERROR(VLOOKUP(C31,[1]!tesserati[#Data],8,FALSE)),"",VLOOKUP(C31,[1]!tesserati[#Data],8,FALSE))</f>
        <v/>
      </c>
      <c r="I31" s="57"/>
      <c r="J31" s="198"/>
      <c r="K31" s="199"/>
      <c r="L31" s="205"/>
      <c r="M31" s="234"/>
    </row>
    <row r="32" spans="1:13" ht="29.15" customHeight="1" x14ac:dyDescent="0.3">
      <c r="A32" s="607"/>
      <c r="B32" s="194">
        <v>25</v>
      </c>
      <c r="C32" s="236"/>
      <c r="D32" s="227" t="str">
        <f>IF(ISERROR(VLOOKUP(C32,[1]!tesserati[#Data],2,FALSE)),"",VLOOKUP(C32,[1]!tesserati[#Data],2,FALSE))</f>
        <v/>
      </c>
      <c r="E32" s="227" t="str">
        <f>IF(ISERROR(VLOOKUP(C32,[1]!tesserati[#Data],3,FALSE)),"",VLOOKUP(C32,[1]!tesserati[#Data],3,FALSE))</f>
        <v/>
      </c>
      <c r="F32" s="228" t="str">
        <f>IF(ISERROR(VLOOKUP(C32,[1]!tesserati[#Data],6,FALSE)),"",VLOOKUP(C32,[1]!tesserati[#Data],6,FALSE))</f>
        <v/>
      </c>
      <c r="G32" s="229" t="str">
        <f>IF(ISERROR(VLOOKUP(C32,[1]!tesserati[#Data],4,FALSE)),"",VLOOKUP(C32,[1]!tesserati[#Data],4,FALSE))</f>
        <v/>
      </c>
      <c r="H32" s="235" t="str">
        <f>IF(ISERROR(VLOOKUP(C32,[1]!tesserati[#Data],8,FALSE)),"",VLOOKUP(C32,[1]!tesserati[#Data],8,FALSE))</f>
        <v/>
      </c>
      <c r="I32" s="231"/>
      <c r="J32" s="198"/>
      <c r="K32" s="199"/>
      <c r="L32" s="205"/>
      <c r="M32" s="234"/>
    </row>
    <row r="33" spans="1:13" ht="29.15" customHeight="1" x14ac:dyDescent="0.3">
      <c r="A33" s="607"/>
      <c r="B33" s="194">
        <v>26</v>
      </c>
      <c r="C33" s="236"/>
      <c r="D33" s="208" t="str">
        <f>IF(ISERROR(VLOOKUP(C33,[1]!tesserati[#Data],2,FALSE)),"",VLOOKUP(C33,[1]!tesserati[#Data],2,FALSE))</f>
        <v/>
      </c>
      <c r="E33" s="208" t="str">
        <f>IF(ISERROR(VLOOKUP(C33,[1]!tesserati[#Data],3,FALSE)),"",VLOOKUP(C33,[1]!tesserati[#Data],3,FALSE))</f>
        <v/>
      </c>
      <c r="F33" s="47" t="str">
        <f>IF(ISERROR(VLOOKUP(C33,[1]!tesserati[#Data],6,FALSE)),"",VLOOKUP(C33,[1]!tesserati[#Data],6,FALSE))</f>
        <v/>
      </c>
      <c r="G33" s="48" t="str">
        <f>IF(ISERROR(VLOOKUP(C33,[1]!tesserati[#Data],4,FALSE)),"",VLOOKUP(C33,[1]!tesserati[#Data],4,FALSE))</f>
        <v/>
      </c>
      <c r="H33" s="46" t="str">
        <f>IF(ISERROR(VLOOKUP(C33,[1]!tesserati[#Data],8,FALSE)),"",VLOOKUP(C33,[1]!tesserati[#Data],8,FALSE))</f>
        <v/>
      </c>
      <c r="I33" s="57"/>
      <c r="J33" s="237"/>
      <c r="K33" s="199"/>
      <c r="L33" s="205"/>
      <c r="M33" s="234"/>
    </row>
    <row r="34" spans="1:13" ht="29.15" customHeight="1" x14ac:dyDescent="0.3">
      <c r="A34" s="607"/>
      <c r="B34" s="194">
        <v>27</v>
      </c>
      <c r="C34" s="236"/>
      <c r="D34" s="208" t="str">
        <f>IF(ISERROR(VLOOKUP(C34,[1]!tesserati[#Data],2,FALSE)),"",VLOOKUP(C34,[1]!tesserati[#Data],2,FALSE))</f>
        <v/>
      </c>
      <c r="E34" s="208" t="str">
        <f>IF(ISERROR(VLOOKUP(C34,[1]!tesserati[#Data],3,FALSE)),"",VLOOKUP(C34,[1]!tesserati[#Data],3,FALSE))</f>
        <v/>
      </c>
      <c r="F34" s="47" t="str">
        <f>IF(ISERROR(VLOOKUP(C34,[1]!tesserati[#Data],6,FALSE)),"",VLOOKUP(C34,[1]!tesserati[#Data],6,FALSE))</f>
        <v/>
      </c>
      <c r="G34" s="48" t="str">
        <f>IF(ISERROR(VLOOKUP(C34,[1]!tesserati[#Data],4,FALSE)),"",VLOOKUP(C34,[1]!tesserati[#Data],4,FALSE))</f>
        <v/>
      </c>
      <c r="H34" s="46" t="str">
        <f>IF(ISERROR(VLOOKUP(C34,[1]!tesserati[#Data],8,FALSE)),"",VLOOKUP(C34,[1]!tesserati[#Data],8,FALSE))</f>
        <v/>
      </c>
      <c r="I34" s="57"/>
      <c r="J34" s="237"/>
      <c r="K34" s="199"/>
      <c r="L34" s="205"/>
      <c r="M34" s="234"/>
    </row>
    <row r="35" spans="1:13" ht="29.15" customHeight="1" x14ac:dyDescent="0.3">
      <c r="A35" s="607"/>
      <c r="B35" s="194">
        <v>28</v>
      </c>
      <c r="C35" s="236"/>
      <c r="D35" s="208" t="str">
        <f>IF(ISERROR(VLOOKUP(C35,[1]!tesserati[#Data],2,FALSE)),"",VLOOKUP(C35,[1]!tesserati[#Data],2,FALSE))</f>
        <v/>
      </c>
      <c r="E35" s="208" t="str">
        <f>IF(ISERROR(VLOOKUP(C35,[1]!tesserati[#Data],3,FALSE)),"",VLOOKUP(C35,[1]!tesserati[#Data],3,FALSE))</f>
        <v/>
      </c>
      <c r="F35" s="47" t="str">
        <f>IF(ISERROR(VLOOKUP(C35,[1]!tesserati[#Data],6,FALSE)),"",VLOOKUP(C35,[1]!tesserati[#Data],6,FALSE))</f>
        <v/>
      </c>
      <c r="G35" s="48" t="str">
        <f>IF(ISERROR(VLOOKUP(C35,[1]!tesserati[#Data],4,FALSE)),"",VLOOKUP(C35,[1]!tesserati[#Data],4,FALSE))</f>
        <v/>
      </c>
      <c r="H35" s="46" t="str">
        <f>IF(ISERROR(VLOOKUP(C35,[1]!tesserati[#Data],8,FALSE)),"",VLOOKUP(C35,[1]!tesserati[#Data],8,FALSE))</f>
        <v/>
      </c>
      <c r="I35" s="57"/>
      <c r="J35" s="237"/>
      <c r="K35" s="199"/>
      <c r="L35" s="205"/>
      <c r="M35" s="234"/>
    </row>
    <row r="36" spans="1:13" ht="29.15" customHeight="1" x14ac:dyDescent="0.3">
      <c r="A36" s="607"/>
      <c r="B36" s="194">
        <v>29</v>
      </c>
      <c r="C36" s="236"/>
      <c r="D36" s="208" t="str">
        <f>IF(ISERROR(VLOOKUP(C36,[1]!tesserati[#Data],2,FALSE)),"",VLOOKUP(C36,[1]!tesserati[#Data],2,FALSE))</f>
        <v/>
      </c>
      <c r="E36" s="208" t="str">
        <f>IF(ISERROR(VLOOKUP(C36,[1]!tesserati[#Data],3,FALSE)),"",VLOOKUP(C36,[1]!tesserati[#Data],3,FALSE))</f>
        <v/>
      </c>
      <c r="F36" s="47" t="str">
        <f>IF(ISERROR(VLOOKUP(C36,[1]!tesserati[#Data],6,FALSE)),"",VLOOKUP(C36,[1]!tesserati[#Data],6,FALSE))</f>
        <v/>
      </c>
      <c r="G36" s="48" t="str">
        <f>IF(ISERROR(VLOOKUP(C36,[1]!tesserati[#Data],4,FALSE)),"",VLOOKUP(C36,[1]!tesserati[#Data],4,FALSE))</f>
        <v/>
      </c>
      <c r="H36" s="46" t="str">
        <f>IF(ISERROR(VLOOKUP(C36,[1]!tesserati[#Data],8,FALSE)),"",VLOOKUP(C36,[1]!tesserati[#Data],8,FALSE))</f>
        <v/>
      </c>
      <c r="I36" s="57"/>
      <c r="J36" s="237"/>
      <c r="K36" s="199"/>
      <c r="L36" s="205"/>
      <c r="M36" s="234"/>
    </row>
    <row r="37" spans="1:13" ht="29.15" customHeight="1" x14ac:dyDescent="0.3">
      <c r="A37" s="607"/>
      <c r="B37" s="194">
        <v>30</v>
      </c>
      <c r="C37" s="236"/>
      <c r="D37" s="208" t="str">
        <f>IF(ISERROR(VLOOKUP(C37,[1]!tesserati[#Data],2,FALSE)),"",VLOOKUP(C37,[1]!tesserati[#Data],2,FALSE))</f>
        <v/>
      </c>
      <c r="E37" s="208" t="str">
        <f>IF(ISERROR(VLOOKUP(C37,[1]!tesserati[#Data],3,FALSE)),"",VLOOKUP(C37,[1]!tesserati[#Data],3,FALSE))</f>
        <v/>
      </c>
      <c r="F37" s="47" t="str">
        <f>IF(ISERROR(VLOOKUP(C37,[1]!tesserati[#Data],6,FALSE)),"",VLOOKUP(C37,[1]!tesserati[#Data],6,FALSE))</f>
        <v/>
      </c>
      <c r="G37" s="48" t="str">
        <f>IF(ISERROR(VLOOKUP(C37,[1]!tesserati[#Data],4,FALSE)),"",VLOOKUP(C37,[1]!tesserati[#Data],4,FALSE))</f>
        <v/>
      </c>
      <c r="H37" s="46" t="str">
        <f>IF(ISERROR(VLOOKUP(C37,[1]!tesserati[#Data],8,FALSE)),"",VLOOKUP(C37,[1]!tesserati[#Data],8,FALSE))</f>
        <v/>
      </c>
      <c r="I37" s="57"/>
      <c r="J37" s="237"/>
      <c r="K37" s="199"/>
      <c r="L37" s="205"/>
      <c r="M37" s="234"/>
    </row>
    <row r="38" spans="1:13" ht="29.15" customHeight="1" x14ac:dyDescent="0.3">
      <c r="A38" s="607"/>
      <c r="B38" s="194">
        <v>31</v>
      </c>
      <c r="C38" s="236"/>
      <c r="D38" s="208" t="str">
        <f>IF(ISERROR(VLOOKUP(C38,[1]!tesserati[#Data],2,FALSE)),"",VLOOKUP(C38,[1]!tesserati[#Data],2,FALSE))</f>
        <v/>
      </c>
      <c r="E38" s="208" t="str">
        <f>IF(ISERROR(VLOOKUP(C38,[1]!tesserati[#Data],3,FALSE)),"",VLOOKUP(C38,[1]!tesserati[#Data],3,FALSE))</f>
        <v/>
      </c>
      <c r="F38" s="47" t="str">
        <f>IF(ISERROR(VLOOKUP(C38,[1]!tesserati[#Data],6,FALSE)),"",VLOOKUP(C38,[1]!tesserati[#Data],6,FALSE))</f>
        <v/>
      </c>
      <c r="G38" s="48" t="str">
        <f>IF(ISERROR(VLOOKUP(C38,[1]!tesserati[#Data],4,FALSE)),"",VLOOKUP(C38,[1]!tesserati[#Data],4,FALSE))</f>
        <v/>
      </c>
      <c r="H38" s="46" t="str">
        <f>IF(ISERROR(VLOOKUP(C38,[1]!tesserati[#Data],8,FALSE)),"",VLOOKUP(C38,[1]!tesserati[#Data],8,FALSE))</f>
        <v/>
      </c>
      <c r="I38" s="57"/>
      <c r="J38" s="237"/>
      <c r="K38" s="199"/>
      <c r="L38" s="205"/>
      <c r="M38" s="234"/>
    </row>
    <row r="39" spans="1:13" ht="29.15" customHeight="1" x14ac:dyDescent="0.3">
      <c r="A39" s="607"/>
      <c r="B39" s="194">
        <v>32</v>
      </c>
      <c r="C39" s="236"/>
      <c r="D39" s="208" t="str">
        <f>IF(ISERROR(VLOOKUP(C39,[1]!tesserati[#Data],2,FALSE)),"",VLOOKUP(C39,[1]!tesserati[#Data],2,FALSE))</f>
        <v/>
      </c>
      <c r="E39" s="208" t="str">
        <f>IF(ISERROR(VLOOKUP(C39,[1]!tesserati[#Data],3,FALSE)),"",VLOOKUP(C39,[1]!tesserati[#Data],3,FALSE))</f>
        <v/>
      </c>
      <c r="F39" s="47" t="str">
        <f>IF(ISERROR(VLOOKUP(C39,[1]!tesserati[#Data],6,FALSE)),"",VLOOKUP(C39,[1]!tesserati[#Data],6,FALSE))</f>
        <v/>
      </c>
      <c r="G39" s="48" t="str">
        <f>IF(ISERROR(VLOOKUP(C39,[1]!tesserati[#Data],4,FALSE)),"",VLOOKUP(C39,[1]!tesserati[#Data],4,FALSE))</f>
        <v/>
      </c>
      <c r="H39" s="46" t="str">
        <f>IF(ISERROR(VLOOKUP(C39,[1]!tesserati[#Data],8,FALSE)),"",VLOOKUP(C39,[1]!tesserati[#Data],8,FALSE))</f>
        <v/>
      </c>
      <c r="I39" s="57"/>
      <c r="J39" s="237"/>
      <c r="K39" s="199"/>
      <c r="L39" s="205"/>
      <c r="M39" s="234"/>
    </row>
    <row r="40" spans="1:13" ht="29.15" customHeight="1" x14ac:dyDescent="0.3">
      <c r="A40" s="606">
        <v>3</v>
      </c>
      <c r="B40" s="194">
        <v>33</v>
      </c>
      <c r="C40" s="236"/>
      <c r="D40" s="208" t="str">
        <f>IF(ISERROR(VLOOKUP(C40,[1]!tesserati[#Data],2,FALSE)),"",VLOOKUP(C40,[1]!tesserati[#Data],2,FALSE))</f>
        <v/>
      </c>
      <c r="E40" s="208" t="str">
        <f>IF(ISERROR(VLOOKUP(C40,[1]!tesserati[#Data],3,FALSE)),"",VLOOKUP(C40,[1]!tesserati[#Data],3,FALSE))</f>
        <v/>
      </c>
      <c r="F40" s="47" t="str">
        <f>IF(ISERROR(VLOOKUP(C40,[1]!tesserati[#Data],6,FALSE)),"",VLOOKUP(C40,[1]!tesserati[#Data],6,FALSE))</f>
        <v/>
      </c>
      <c r="G40" s="48" t="str">
        <f>IF(ISERROR(VLOOKUP(C40,[1]!tesserati[#Data],4,FALSE)),"",VLOOKUP(C40,[1]!tesserati[#Data],4,FALSE))</f>
        <v/>
      </c>
      <c r="H40" s="46" t="str">
        <f>IF(ISERROR(VLOOKUP(C40,[1]!tesserati[#Data],8,FALSE)),"",VLOOKUP(C40,[1]!tesserati[#Data],8,FALSE))</f>
        <v/>
      </c>
      <c r="I40" s="57"/>
      <c r="J40" s="237"/>
      <c r="K40" s="199"/>
      <c r="L40" s="205"/>
      <c r="M40" s="234"/>
    </row>
    <row r="41" spans="1:13" ht="29.15" customHeight="1" x14ac:dyDescent="0.3">
      <c r="A41" s="607"/>
      <c r="B41" s="194">
        <v>34</v>
      </c>
      <c r="C41" s="236"/>
      <c r="D41" s="208" t="str">
        <f>IF(ISERROR(VLOOKUP(C41,[1]!tesserati[#Data],2,FALSE)),"",VLOOKUP(C41,[1]!tesserati[#Data],2,FALSE))</f>
        <v/>
      </c>
      <c r="E41" s="208" t="str">
        <f>IF(ISERROR(VLOOKUP(C41,[1]!tesserati[#Data],3,FALSE)),"",VLOOKUP(C41,[1]!tesserati[#Data],3,FALSE))</f>
        <v/>
      </c>
      <c r="F41" s="47" t="str">
        <f>IF(ISERROR(VLOOKUP(C41,[1]!tesserati[#Data],6,FALSE)),"",VLOOKUP(C41,[1]!tesserati[#Data],6,FALSE))</f>
        <v/>
      </c>
      <c r="G41" s="48" t="str">
        <f>IF(ISERROR(VLOOKUP(C41,[1]!tesserati[#Data],4,FALSE)),"",VLOOKUP(C41,[1]!tesserati[#Data],4,FALSE))</f>
        <v/>
      </c>
      <c r="H41" s="46" t="str">
        <f>IF(ISERROR(VLOOKUP(C41,[1]!tesserati[#Data],8,FALSE)),"",VLOOKUP(C41,[1]!tesserati[#Data],8,FALSE))</f>
        <v/>
      </c>
      <c r="I41" s="57"/>
      <c r="J41" s="237"/>
      <c r="K41" s="199"/>
      <c r="L41" s="205"/>
      <c r="M41" s="234"/>
    </row>
    <row r="42" spans="1:13" ht="29.15" customHeight="1" x14ac:dyDescent="0.3">
      <c r="A42" s="607"/>
      <c r="B42" s="194">
        <v>35</v>
      </c>
      <c r="C42" s="236"/>
      <c r="D42" s="208" t="str">
        <f>IF(ISERROR(VLOOKUP(C42,[1]!tesserati[#Data],2,FALSE)),"",VLOOKUP(C42,[1]!tesserati[#Data],2,FALSE))</f>
        <v/>
      </c>
      <c r="E42" s="208" t="str">
        <f>IF(ISERROR(VLOOKUP(C42,[1]!tesserati[#Data],3,FALSE)),"",VLOOKUP(C42,[1]!tesserati[#Data],3,FALSE))</f>
        <v/>
      </c>
      <c r="F42" s="47" t="str">
        <f>IF(ISERROR(VLOOKUP(C42,[1]!tesserati[#Data],6,FALSE)),"",VLOOKUP(C42,[1]!tesserati[#Data],6,FALSE))</f>
        <v/>
      </c>
      <c r="G42" s="48" t="str">
        <f>IF(ISERROR(VLOOKUP(C42,[1]!tesserati[#Data],4,FALSE)),"",VLOOKUP(C42,[1]!tesserati[#Data],4,FALSE))</f>
        <v/>
      </c>
      <c r="H42" s="46" t="str">
        <f>IF(ISERROR(VLOOKUP(C42,[1]!tesserati[#Data],8,FALSE)),"",VLOOKUP(C42,[1]!tesserati[#Data],8,FALSE))</f>
        <v/>
      </c>
      <c r="I42" s="57"/>
      <c r="J42" s="237"/>
      <c r="K42" s="199"/>
      <c r="L42" s="205"/>
      <c r="M42" s="234"/>
    </row>
    <row r="43" spans="1:13" ht="29.15" customHeight="1" x14ac:dyDescent="0.3">
      <c r="A43" s="607"/>
      <c r="B43" s="194">
        <v>36</v>
      </c>
      <c r="C43" s="236"/>
      <c r="D43" s="208" t="str">
        <f>IF(ISERROR(VLOOKUP(C43,[1]!tesserati[#Data],2,FALSE)),"",VLOOKUP(C43,[1]!tesserati[#Data],2,FALSE))</f>
        <v/>
      </c>
      <c r="E43" s="208" t="str">
        <f>IF(ISERROR(VLOOKUP(C43,[1]!tesserati[#Data],3,FALSE)),"",VLOOKUP(C43,[1]!tesserati[#Data],3,FALSE))</f>
        <v/>
      </c>
      <c r="F43" s="47" t="str">
        <f>IF(ISERROR(VLOOKUP(C43,[1]!tesserati[#Data],6,FALSE)),"",VLOOKUP(C43,[1]!tesserati[#Data],6,FALSE))</f>
        <v/>
      </c>
      <c r="G43" s="48" t="str">
        <f>IF(ISERROR(VLOOKUP(C43,[1]!tesserati[#Data],4,FALSE)),"",VLOOKUP(C43,[1]!tesserati[#Data],4,FALSE))</f>
        <v/>
      </c>
      <c r="H43" s="46" t="str">
        <f>IF(ISERROR(VLOOKUP(C43,[1]!tesserati[#Data],8,FALSE)),"",VLOOKUP(C43,[1]!tesserati[#Data],8,FALSE))</f>
        <v/>
      </c>
      <c r="I43" s="57"/>
      <c r="J43" s="237"/>
      <c r="K43" s="199"/>
      <c r="L43" s="205"/>
      <c r="M43" s="234"/>
    </row>
    <row r="44" spans="1:13" ht="29.15" customHeight="1" x14ac:dyDescent="0.3">
      <c r="A44" s="607"/>
      <c r="B44" s="194">
        <v>37</v>
      </c>
      <c r="C44" s="236"/>
      <c r="D44" s="208" t="str">
        <f>IF(ISERROR(VLOOKUP(C44,[1]!tesserati[#Data],2,FALSE)),"",VLOOKUP(C44,[1]!tesserati[#Data],2,FALSE))</f>
        <v/>
      </c>
      <c r="E44" s="208" t="str">
        <f>IF(ISERROR(VLOOKUP(C44,[1]!tesserati[#Data],3,FALSE)),"",VLOOKUP(C44,[1]!tesserati[#Data],3,FALSE))</f>
        <v/>
      </c>
      <c r="F44" s="47" t="str">
        <f>IF(ISERROR(VLOOKUP(C44,[1]!tesserati[#Data],6,FALSE)),"",VLOOKUP(C44,[1]!tesserati[#Data],6,FALSE))</f>
        <v/>
      </c>
      <c r="G44" s="48" t="str">
        <f>IF(ISERROR(VLOOKUP(C44,[1]!tesserati[#Data],4,FALSE)),"",VLOOKUP(C44,[1]!tesserati[#Data],4,FALSE))</f>
        <v/>
      </c>
      <c r="H44" s="46" t="str">
        <f>IF(ISERROR(VLOOKUP(C44,[1]!tesserati[#Data],8,FALSE)),"",VLOOKUP(C44,[1]!tesserati[#Data],8,FALSE))</f>
        <v/>
      </c>
      <c r="I44" s="57"/>
      <c r="J44" s="237"/>
      <c r="K44" s="199"/>
      <c r="L44" s="205"/>
      <c r="M44" s="234"/>
    </row>
    <row r="45" spans="1:13" ht="29.15" customHeight="1" x14ac:dyDescent="0.3">
      <c r="A45" s="607"/>
      <c r="B45" s="194">
        <v>38</v>
      </c>
      <c r="C45" s="236"/>
      <c r="D45" s="208" t="str">
        <f>IF(ISERROR(VLOOKUP(C45,[1]!tesserati[#Data],2,FALSE)),"",VLOOKUP(C45,[1]!tesserati[#Data],2,FALSE))</f>
        <v/>
      </c>
      <c r="E45" s="208" t="str">
        <f>IF(ISERROR(VLOOKUP(C45,[1]!tesserati[#Data],3,FALSE)),"",VLOOKUP(C45,[1]!tesserati[#Data],3,FALSE))</f>
        <v/>
      </c>
      <c r="F45" s="47" t="str">
        <f>IF(ISERROR(VLOOKUP(C45,[1]!tesserati[#Data],6,FALSE)),"",VLOOKUP(C45,[1]!tesserati[#Data],6,FALSE))</f>
        <v/>
      </c>
      <c r="G45" s="48" t="str">
        <f>IF(ISERROR(VLOOKUP(C45,[1]!tesserati[#Data],4,FALSE)),"",VLOOKUP(C45,[1]!tesserati[#Data],4,FALSE))</f>
        <v/>
      </c>
      <c r="H45" s="46" t="str">
        <f>IF(ISERROR(VLOOKUP(C45,[1]!tesserati[#Data],8,FALSE)),"",VLOOKUP(C45,[1]!tesserati[#Data],8,FALSE))</f>
        <v/>
      </c>
      <c r="I45" s="57"/>
      <c r="J45" s="237"/>
      <c r="K45" s="199"/>
      <c r="L45" s="205"/>
      <c r="M45" s="234"/>
    </row>
    <row r="46" spans="1:13" ht="29.15" customHeight="1" x14ac:dyDescent="0.3">
      <c r="A46" s="607"/>
      <c r="B46" s="194">
        <v>39</v>
      </c>
      <c r="C46" s="236"/>
      <c r="D46" s="208" t="str">
        <f>IF(ISERROR(VLOOKUP(C46,[1]!tesserati[#Data],2,FALSE)),"",VLOOKUP(C46,[1]!tesserati[#Data],2,FALSE))</f>
        <v/>
      </c>
      <c r="E46" s="208" t="str">
        <f>IF(ISERROR(VLOOKUP(C46,[1]!tesserati[#Data],3,FALSE)),"",VLOOKUP(C46,[1]!tesserati[#Data],3,FALSE))</f>
        <v/>
      </c>
      <c r="F46" s="47" t="str">
        <f>IF(ISERROR(VLOOKUP(C46,[1]!tesserati[#Data],6,FALSE)),"",VLOOKUP(C46,[1]!tesserati[#Data],6,FALSE))</f>
        <v/>
      </c>
      <c r="G46" s="48" t="str">
        <f>IF(ISERROR(VLOOKUP(C46,[1]!tesserati[#Data],4,FALSE)),"",VLOOKUP(C46,[1]!tesserati[#Data],4,FALSE))</f>
        <v/>
      </c>
      <c r="H46" s="46" t="str">
        <f>IF(ISERROR(VLOOKUP(C46,[1]!tesserati[#Data],8,FALSE)),"",VLOOKUP(C46,[1]!tesserati[#Data],8,FALSE))</f>
        <v/>
      </c>
      <c r="I46" s="57"/>
      <c r="J46" s="237"/>
      <c r="K46" s="199"/>
      <c r="L46" s="205"/>
      <c r="M46" s="234"/>
    </row>
    <row r="47" spans="1:13" ht="29.15" customHeight="1" x14ac:dyDescent="0.3">
      <c r="A47" s="607"/>
      <c r="B47" s="194">
        <v>40</v>
      </c>
      <c r="C47" s="236"/>
      <c r="D47" s="208" t="str">
        <f>IF(ISERROR(VLOOKUP(C47,[1]!tesserati[#Data],2,FALSE)),"",VLOOKUP(C47,[1]!tesserati[#Data],2,FALSE))</f>
        <v/>
      </c>
      <c r="E47" s="208" t="str">
        <f>IF(ISERROR(VLOOKUP(C47,[1]!tesserati[#Data],3,FALSE)),"",VLOOKUP(C47,[1]!tesserati[#Data],3,FALSE))</f>
        <v/>
      </c>
      <c r="F47" s="47" t="str">
        <f>IF(ISERROR(VLOOKUP(C47,[1]!tesserati[#Data],6,FALSE)),"",VLOOKUP(C47,[1]!tesserati[#Data],6,FALSE))</f>
        <v/>
      </c>
      <c r="G47" s="48" t="str">
        <f>IF(ISERROR(VLOOKUP(C47,[1]!tesserati[#Data],4,FALSE)),"",VLOOKUP(C47,[1]!tesserati[#Data],4,FALSE))</f>
        <v/>
      </c>
      <c r="H47" s="46" t="str">
        <f>IF(ISERROR(VLOOKUP(C47,[1]!tesserati[#Data],8,FALSE)),"",VLOOKUP(C47,[1]!tesserati[#Data],8,FALSE))</f>
        <v/>
      </c>
      <c r="I47" s="57"/>
      <c r="J47" s="237"/>
      <c r="K47" s="199"/>
      <c r="L47" s="205"/>
      <c r="M47" s="234"/>
    </row>
    <row r="48" spans="1:13" ht="29.15" customHeight="1" x14ac:dyDescent="0.3">
      <c r="A48" s="607"/>
      <c r="B48" s="194">
        <v>41</v>
      </c>
      <c r="C48" s="236"/>
      <c r="D48" s="208" t="str">
        <f>IF(ISERROR(VLOOKUP(C48,[1]!tesserati[#Data],2,FALSE)),"",VLOOKUP(C48,[1]!tesserati[#Data],2,FALSE))</f>
        <v/>
      </c>
      <c r="E48" s="208" t="str">
        <f>IF(ISERROR(VLOOKUP(C48,[1]!tesserati[#Data],3,FALSE)),"",VLOOKUP(C48,[1]!tesserati[#Data],3,FALSE))</f>
        <v/>
      </c>
      <c r="F48" s="47" t="str">
        <f>IF(ISERROR(VLOOKUP(C48,[1]!tesserati[#Data],6,FALSE)),"",VLOOKUP(C48,[1]!tesserati[#Data],6,FALSE))</f>
        <v/>
      </c>
      <c r="G48" s="48" t="str">
        <f>IF(ISERROR(VLOOKUP(C48,[1]!tesserati[#Data],4,FALSE)),"",VLOOKUP(C48,[1]!tesserati[#Data],4,FALSE))</f>
        <v/>
      </c>
      <c r="H48" s="46" t="str">
        <f>IF(ISERROR(VLOOKUP(C48,[1]!tesserati[#Data],8,FALSE)),"",VLOOKUP(C48,[1]!tesserati[#Data],8,FALSE))</f>
        <v/>
      </c>
      <c r="I48" s="57"/>
      <c r="J48" s="237"/>
      <c r="K48" s="199"/>
      <c r="L48" s="205"/>
      <c r="M48" s="234"/>
    </row>
    <row r="49" spans="1:13" ht="29.15" customHeight="1" x14ac:dyDescent="0.3">
      <c r="A49" s="607"/>
      <c r="B49" s="194">
        <v>42</v>
      </c>
      <c r="C49" s="236"/>
      <c r="D49" s="171" t="str">
        <f>IF(ISERROR(VLOOKUP(C49,[1]!tesserati[#Data],2,FALSE)),"",VLOOKUP(C49,[1]!tesserati[#Data],2,FALSE))</f>
        <v/>
      </c>
      <c r="E49" s="171" t="str">
        <f>IF(ISERROR(VLOOKUP(C49,[1]!tesserati[#Data],3,FALSE)),"",VLOOKUP(C49,[1]!tesserati[#Data],3,FALSE))</f>
        <v/>
      </c>
      <c r="F49" s="238" t="str">
        <f>IF(ISERROR(VLOOKUP(C49,[1]!tesserati[#Data],6,FALSE)),"",VLOOKUP(C49,[1]!tesserati[#Data],6,FALSE))</f>
        <v/>
      </c>
      <c r="G49" s="238" t="str">
        <f>IF(ISERROR(VLOOKUP(C49,[1]!tesserati[#Data],4,FALSE)),"",VLOOKUP(C49,[1]!tesserati[#Data],4,FALSE))</f>
        <v/>
      </c>
      <c r="H49" s="238" t="str">
        <f>IF(ISERROR(VLOOKUP(C49,[1]!tesserati[#Data],8,FALSE)),"",VLOOKUP(C49,[1]!tesserati[#Data],8,FALSE))</f>
        <v/>
      </c>
      <c r="I49" s="234"/>
      <c r="J49" s="237"/>
      <c r="K49" s="234"/>
      <c r="L49" s="234"/>
      <c r="M49" s="234"/>
    </row>
    <row r="50" spans="1:13" ht="29.15" customHeight="1" x14ac:dyDescent="0.3">
      <c r="A50" s="607"/>
      <c r="B50" s="194">
        <v>43</v>
      </c>
      <c r="C50" s="236"/>
      <c r="D50" s="171" t="str">
        <f>IF(ISERROR(VLOOKUP(C50,[1]!tesserati[#Data],2,FALSE)),"",VLOOKUP(C50,[1]!tesserati[#Data],2,FALSE))</f>
        <v/>
      </c>
      <c r="E50" s="171" t="str">
        <f>IF(ISERROR(VLOOKUP(C50,[1]!tesserati[#Data],3,FALSE)),"",VLOOKUP(C50,[1]!tesserati[#Data],3,FALSE))</f>
        <v/>
      </c>
      <c r="F50" s="238" t="str">
        <f>IF(ISERROR(VLOOKUP(C50,[1]!tesserati[#Data],6,FALSE)),"",VLOOKUP(C50,[1]!tesserati[#Data],6,FALSE))</f>
        <v/>
      </c>
      <c r="G50" s="238" t="str">
        <f>IF(ISERROR(VLOOKUP(C50,[1]!tesserati[#Data],4,FALSE)),"",VLOOKUP(C50,[1]!tesserati[#Data],4,FALSE))</f>
        <v/>
      </c>
      <c r="H50" s="238" t="str">
        <f>IF(ISERROR(VLOOKUP(C50,[1]!tesserati[#Data],8,FALSE)),"",VLOOKUP(C50,[1]!tesserati[#Data],8,FALSE))</f>
        <v/>
      </c>
      <c r="I50" s="234"/>
      <c r="J50" s="237"/>
      <c r="K50" s="234"/>
      <c r="L50" s="234"/>
      <c r="M50" s="234"/>
    </row>
    <row r="51" spans="1:13" ht="29.15" customHeight="1" x14ac:dyDescent="0.3">
      <c r="A51" s="607"/>
      <c r="B51" s="194">
        <v>44</v>
      </c>
      <c r="C51" s="236"/>
      <c r="D51" s="171" t="str">
        <f>IF(ISERROR(VLOOKUP(C51,[1]!tesserati[#Data],2,FALSE)),"",VLOOKUP(C51,[1]!tesserati[#Data],2,FALSE))</f>
        <v/>
      </c>
      <c r="E51" s="171" t="str">
        <f>IF(ISERROR(VLOOKUP(C51,[1]!tesserati[#Data],3,FALSE)),"",VLOOKUP(C51,[1]!tesserati[#Data],3,FALSE))</f>
        <v/>
      </c>
      <c r="F51" s="238" t="str">
        <f>IF(ISERROR(VLOOKUP(C51,[1]!tesserati[#Data],6,FALSE)),"",VLOOKUP(C51,[1]!tesserati[#Data],6,FALSE))</f>
        <v/>
      </c>
      <c r="G51" s="238" t="str">
        <f>IF(ISERROR(VLOOKUP(C51,[1]!tesserati[#Data],4,FALSE)),"",VLOOKUP(C51,[1]!tesserati[#Data],4,FALSE))</f>
        <v/>
      </c>
      <c r="H51" s="238" t="str">
        <f>IF(ISERROR(VLOOKUP(C51,[1]!tesserati[#Data],8,FALSE)),"",VLOOKUP(C51,[1]!tesserati[#Data],8,FALSE))</f>
        <v/>
      </c>
      <c r="I51" s="234"/>
      <c r="J51" s="237"/>
      <c r="K51" s="234"/>
      <c r="L51" s="234"/>
      <c r="M51" s="234"/>
    </row>
    <row r="52" spans="1:13" ht="29.15" customHeight="1" x14ac:dyDescent="0.3">
      <c r="A52" s="607"/>
      <c r="B52" s="194">
        <v>45</v>
      </c>
      <c r="C52" s="236"/>
      <c r="D52" s="171" t="str">
        <f>IF(ISERROR(VLOOKUP(C52,[1]!tesserati[#Data],2,FALSE)),"",VLOOKUP(C52,[1]!tesserati[#Data],2,FALSE))</f>
        <v/>
      </c>
      <c r="E52" s="171" t="str">
        <f>IF(ISERROR(VLOOKUP(C52,[1]!tesserati[#Data],3,FALSE)),"",VLOOKUP(C52,[1]!tesserati[#Data],3,FALSE))</f>
        <v/>
      </c>
      <c r="F52" s="238" t="str">
        <f>IF(ISERROR(VLOOKUP(C52,[1]!tesserati[#Data],6,FALSE)),"",VLOOKUP(C52,[1]!tesserati[#Data],6,FALSE))</f>
        <v/>
      </c>
      <c r="G52" s="238" t="str">
        <f>IF(ISERROR(VLOOKUP(C52,[1]!tesserati[#Data],4,FALSE)),"",VLOOKUP(C52,[1]!tesserati[#Data],4,FALSE))</f>
        <v/>
      </c>
      <c r="H52" s="238" t="str">
        <f>IF(ISERROR(VLOOKUP(C52,[1]!tesserati[#Data],8,FALSE)),"",VLOOKUP(C52,[1]!tesserati[#Data],8,FALSE))</f>
        <v/>
      </c>
      <c r="I52" s="234"/>
      <c r="J52" s="237"/>
      <c r="K52" s="234"/>
      <c r="L52" s="234"/>
      <c r="M52" s="234"/>
    </row>
    <row r="53" spans="1:13" ht="29.15" customHeight="1" x14ac:dyDescent="0.3">
      <c r="A53" s="607"/>
      <c r="B53" s="194">
        <v>46</v>
      </c>
      <c r="C53" s="236"/>
      <c r="D53" s="171" t="str">
        <f>IF(ISERROR(VLOOKUP(C53,[1]!tesserati[#Data],2,FALSE)),"",VLOOKUP(C53,[1]!tesserati[#Data],2,FALSE))</f>
        <v/>
      </c>
      <c r="E53" s="171" t="str">
        <f>IF(ISERROR(VLOOKUP(C53,[1]!tesserati[#Data],3,FALSE)),"",VLOOKUP(C53,[1]!tesserati[#Data],3,FALSE))</f>
        <v/>
      </c>
      <c r="F53" s="238" t="str">
        <f>IF(ISERROR(VLOOKUP(C53,[1]!tesserati[#Data],6,FALSE)),"",VLOOKUP(C53,[1]!tesserati[#Data],6,FALSE))</f>
        <v/>
      </c>
      <c r="G53" s="238" t="str">
        <f>IF(ISERROR(VLOOKUP(C53,[1]!tesserati[#Data],4,FALSE)),"",VLOOKUP(C53,[1]!tesserati[#Data],4,FALSE))</f>
        <v/>
      </c>
      <c r="H53" s="238" t="str">
        <f>IF(ISERROR(VLOOKUP(C53,[1]!tesserati[#Data],8,FALSE)),"",VLOOKUP(C53,[1]!tesserati[#Data],8,FALSE))</f>
        <v/>
      </c>
      <c r="I53" s="234"/>
      <c r="J53" s="237"/>
      <c r="K53" s="234"/>
      <c r="L53" s="234"/>
      <c r="M53" s="234"/>
    </row>
    <row r="54" spans="1:13" ht="29.15" customHeight="1" x14ac:dyDescent="0.3">
      <c r="A54" s="607"/>
      <c r="B54" s="194">
        <v>47</v>
      </c>
      <c r="C54" s="236"/>
      <c r="D54" s="171" t="str">
        <f>IF(ISERROR(VLOOKUP(C54,[1]!tesserati[#Data],2,FALSE)),"",VLOOKUP(C54,[1]!tesserati[#Data],2,FALSE))</f>
        <v/>
      </c>
      <c r="E54" s="171" t="str">
        <f>IF(ISERROR(VLOOKUP(C54,[1]!tesserati[#Data],3,FALSE)),"",VLOOKUP(C54,[1]!tesserati[#Data],3,FALSE))</f>
        <v/>
      </c>
      <c r="F54" s="238" t="str">
        <f>IF(ISERROR(VLOOKUP(C54,[1]!tesserati[#Data],6,FALSE)),"",VLOOKUP(C54,[1]!tesserati[#Data],6,FALSE))</f>
        <v/>
      </c>
      <c r="G54" s="238" t="str">
        <f>IF(ISERROR(VLOOKUP(C54,[1]!tesserati[#Data],4,FALSE)),"",VLOOKUP(C54,[1]!tesserati[#Data],4,FALSE))</f>
        <v/>
      </c>
      <c r="H54" s="238" t="str">
        <f>IF(ISERROR(VLOOKUP(C54,[1]!tesserati[#Data],8,FALSE)),"",VLOOKUP(C54,[1]!tesserati[#Data],8,FALSE))</f>
        <v/>
      </c>
      <c r="I54" s="234"/>
      <c r="J54" s="237"/>
      <c r="K54" s="234"/>
      <c r="L54" s="234"/>
      <c r="M54" s="234"/>
    </row>
    <row r="55" spans="1:13" ht="29.15" customHeight="1" x14ac:dyDescent="0.3">
      <c r="A55" s="607"/>
      <c r="B55" s="194">
        <v>48</v>
      </c>
      <c r="C55" s="236"/>
      <c r="D55" s="171" t="str">
        <f>IF(ISERROR(VLOOKUP(C55,[1]!tesserati[#Data],2,FALSE)),"",VLOOKUP(C55,[1]!tesserati[#Data],2,FALSE))</f>
        <v/>
      </c>
      <c r="E55" s="171" t="str">
        <f>IF(ISERROR(VLOOKUP(C55,[1]!tesserati[#Data],3,FALSE)),"",VLOOKUP(C55,[1]!tesserati[#Data],3,FALSE))</f>
        <v/>
      </c>
      <c r="F55" s="238" t="str">
        <f>IF(ISERROR(VLOOKUP(C55,[1]!tesserati[#Data],6,FALSE)),"",VLOOKUP(C55,[1]!tesserati[#Data],6,FALSE))</f>
        <v/>
      </c>
      <c r="G55" s="238" t="str">
        <f>IF(ISERROR(VLOOKUP(C55,[1]!tesserati[#Data],4,FALSE)),"",VLOOKUP(C55,[1]!tesserati[#Data],4,FALSE))</f>
        <v/>
      </c>
      <c r="H55" s="238" t="str">
        <f>IF(ISERROR(VLOOKUP(C55,[1]!tesserati[#Data],8,FALSE)),"",VLOOKUP(C55,[1]!tesserati[#Data],8,FALSE))</f>
        <v/>
      </c>
      <c r="I55" s="234"/>
      <c r="J55" s="237"/>
      <c r="K55" s="234"/>
      <c r="L55" s="234"/>
      <c r="M55" s="234"/>
    </row>
    <row r="56" spans="1:13" ht="29.15" customHeight="1" x14ac:dyDescent="0.3">
      <c r="A56" s="606">
        <v>4</v>
      </c>
      <c r="B56" s="194">
        <v>49</v>
      </c>
      <c r="C56" s="239"/>
      <c r="D56" s="171" t="str">
        <f>IF(ISERROR(VLOOKUP(C56,[1]!tesserati[#Data],2,FALSE)),"",VLOOKUP(C56,[1]!tesserati[#Data],2,FALSE))</f>
        <v/>
      </c>
      <c r="E56" s="171" t="str">
        <f>IF(ISERROR(VLOOKUP(C56,[1]!tesserati[#Data],3,FALSE)),"",VLOOKUP(C56,[1]!tesserati[#Data],3,FALSE))</f>
        <v/>
      </c>
      <c r="F56" s="238" t="str">
        <f>IF(ISERROR(VLOOKUP(C56,[1]!tesserati[#Data],6,FALSE)),"",VLOOKUP(C56,[1]!tesserati[#Data],6,FALSE))</f>
        <v/>
      </c>
      <c r="G56" s="238" t="str">
        <f>IF(ISERROR(VLOOKUP(C56,[1]!tesserati[#Data],4,FALSE)),"",VLOOKUP(C56,[1]!tesserati[#Data],4,FALSE))</f>
        <v/>
      </c>
      <c r="H56" s="238" t="str">
        <f>IF(ISERROR(VLOOKUP(C56,[1]!tesserati[#Data],8,FALSE)),"",VLOOKUP(C56,[1]!tesserati[#Data],8,FALSE))</f>
        <v/>
      </c>
      <c r="I56" s="234"/>
      <c r="J56" s="237"/>
      <c r="K56" s="234"/>
      <c r="L56" s="234"/>
      <c r="M56" s="234"/>
    </row>
    <row r="57" spans="1:13" ht="29.15" customHeight="1" x14ac:dyDescent="0.3">
      <c r="A57" s="607"/>
      <c r="B57" s="194">
        <v>50</v>
      </c>
      <c r="C57" s="236"/>
      <c r="D57" s="171" t="str">
        <f>IF(ISERROR(VLOOKUP(C57,[1]!tesserati[#Data],2,FALSE)),"",VLOOKUP(C57,[1]!tesserati[#Data],2,FALSE))</f>
        <v/>
      </c>
      <c r="E57" s="171" t="str">
        <f>IF(ISERROR(VLOOKUP(C57,[1]!tesserati[#Data],3,FALSE)),"",VLOOKUP(C57,[1]!tesserati[#Data],3,FALSE))</f>
        <v/>
      </c>
      <c r="F57" s="238" t="str">
        <f>IF(ISERROR(VLOOKUP(C57,[1]!tesserati[#Data],6,FALSE)),"",VLOOKUP(C57,[1]!tesserati[#Data],6,FALSE))</f>
        <v/>
      </c>
      <c r="G57" s="238" t="str">
        <f>IF(ISERROR(VLOOKUP(C57,[1]!tesserati[#Data],4,FALSE)),"",VLOOKUP(C57,[1]!tesserati[#Data],4,FALSE))</f>
        <v/>
      </c>
      <c r="H57" s="238" t="str">
        <f>IF(ISERROR(VLOOKUP(C57,[1]!tesserati[#Data],8,FALSE)),"",VLOOKUP(C57,[1]!tesserati[#Data],8,FALSE))</f>
        <v/>
      </c>
      <c r="I57" s="234"/>
      <c r="J57" s="237"/>
      <c r="K57" s="234"/>
      <c r="L57" s="234"/>
      <c r="M57" s="234"/>
    </row>
    <row r="58" spans="1:13" ht="29.15" customHeight="1" x14ac:dyDescent="0.3">
      <c r="A58" s="607"/>
      <c r="B58" s="194">
        <v>51</v>
      </c>
      <c r="C58" s="236"/>
      <c r="D58" s="171" t="str">
        <f>IF(ISERROR(VLOOKUP(C58,[1]!tesserati[#Data],2,FALSE)),"",VLOOKUP(C58,[1]!tesserati[#Data],2,FALSE))</f>
        <v/>
      </c>
      <c r="E58" s="171" t="str">
        <f>IF(ISERROR(VLOOKUP(C58,[1]!tesserati[#Data],3,FALSE)),"",VLOOKUP(C58,[1]!tesserati[#Data],3,FALSE))</f>
        <v/>
      </c>
      <c r="F58" s="238" t="str">
        <f>IF(ISERROR(VLOOKUP(C58,[1]!tesserati[#Data],6,FALSE)),"",VLOOKUP(C58,[1]!tesserati[#Data],6,FALSE))</f>
        <v/>
      </c>
      <c r="G58" s="238" t="str">
        <f>IF(ISERROR(VLOOKUP(C58,[1]!tesserati[#Data],4,FALSE)),"",VLOOKUP(C58,[1]!tesserati[#Data],4,FALSE))</f>
        <v/>
      </c>
      <c r="H58" s="238" t="str">
        <f>IF(ISERROR(VLOOKUP(C58,[1]!tesserati[#Data],8,FALSE)),"",VLOOKUP(C58,[1]!tesserati[#Data],8,FALSE))</f>
        <v/>
      </c>
      <c r="I58" s="234"/>
      <c r="J58" s="237"/>
      <c r="K58" s="234"/>
      <c r="L58" s="234"/>
      <c r="M58" s="234"/>
    </row>
    <row r="59" spans="1:13" ht="29.15" customHeight="1" x14ac:dyDescent="0.3">
      <c r="A59" s="607"/>
      <c r="B59" s="194">
        <v>52</v>
      </c>
      <c r="C59" s="236"/>
      <c r="D59" s="171" t="str">
        <f>IF(ISERROR(VLOOKUP(C59,[1]!tesserati[#Data],2,FALSE)),"",VLOOKUP(C59,[1]!tesserati[#Data],2,FALSE))</f>
        <v/>
      </c>
      <c r="E59" s="171" t="str">
        <f>IF(ISERROR(VLOOKUP(C59,[1]!tesserati[#Data],3,FALSE)),"",VLOOKUP(C59,[1]!tesserati[#Data],3,FALSE))</f>
        <v/>
      </c>
      <c r="F59" s="238" t="str">
        <f>IF(ISERROR(VLOOKUP(C59,[1]!tesserati[#Data],6,FALSE)),"",VLOOKUP(C59,[1]!tesserati[#Data],6,FALSE))</f>
        <v/>
      </c>
      <c r="G59" s="238" t="str">
        <f>IF(ISERROR(VLOOKUP(C59,[1]!tesserati[#Data],4,FALSE)),"",VLOOKUP(C59,[1]!tesserati[#Data],4,FALSE))</f>
        <v/>
      </c>
      <c r="H59" s="238" t="str">
        <f>IF(ISERROR(VLOOKUP(C59,[1]!tesserati[#Data],8,FALSE)),"",VLOOKUP(C59,[1]!tesserati[#Data],8,FALSE))</f>
        <v/>
      </c>
      <c r="I59" s="234"/>
      <c r="J59" s="237"/>
      <c r="K59" s="234"/>
      <c r="L59" s="234"/>
      <c r="M59" s="234"/>
    </row>
    <row r="60" spans="1:13" ht="29.15" customHeight="1" x14ac:dyDescent="0.3">
      <c r="A60" s="607"/>
      <c r="B60" s="194">
        <v>53</v>
      </c>
      <c r="C60" s="236"/>
      <c r="D60" s="171" t="str">
        <f>IF(ISERROR(VLOOKUP(C60,[1]!tesserati[#Data],2,FALSE)),"",VLOOKUP(C60,[1]!tesserati[#Data],2,FALSE))</f>
        <v/>
      </c>
      <c r="E60" s="171" t="str">
        <f>IF(ISERROR(VLOOKUP(C60,[1]!tesserati[#Data],3,FALSE)),"",VLOOKUP(C60,[1]!tesserati[#Data],3,FALSE))</f>
        <v/>
      </c>
      <c r="F60" s="238" t="str">
        <f>IF(ISERROR(VLOOKUP(C60,[1]!tesserati[#Data],6,FALSE)),"",VLOOKUP(C60,[1]!tesserati[#Data],6,FALSE))</f>
        <v/>
      </c>
      <c r="G60" s="238" t="str">
        <f>IF(ISERROR(VLOOKUP(C60,[1]!tesserati[#Data],4,FALSE)),"",VLOOKUP(C60,[1]!tesserati[#Data],4,FALSE))</f>
        <v/>
      </c>
      <c r="H60" s="238" t="str">
        <f>IF(ISERROR(VLOOKUP(C60,[1]!tesserati[#Data],8,FALSE)),"",VLOOKUP(C60,[1]!tesserati[#Data],8,FALSE))</f>
        <v/>
      </c>
      <c r="I60" s="234"/>
      <c r="J60" s="237"/>
      <c r="K60" s="234"/>
      <c r="L60" s="234"/>
      <c r="M60" s="234"/>
    </row>
    <row r="61" spans="1:13" ht="29.15" customHeight="1" x14ac:dyDescent="0.3">
      <c r="A61" s="607"/>
      <c r="B61" s="194">
        <v>54</v>
      </c>
      <c r="C61" s="236"/>
      <c r="D61" s="171" t="str">
        <f>IF(ISERROR(VLOOKUP(C61,[1]!tesserati[#Data],2,FALSE)),"",VLOOKUP(C61,[1]!tesserati[#Data],2,FALSE))</f>
        <v/>
      </c>
      <c r="E61" s="171" t="str">
        <f>IF(ISERROR(VLOOKUP(C61,[1]!tesserati[#Data],3,FALSE)),"",VLOOKUP(C61,[1]!tesserati[#Data],3,FALSE))</f>
        <v/>
      </c>
      <c r="F61" s="238" t="str">
        <f>IF(ISERROR(VLOOKUP(C61,[1]!tesserati[#Data],6,FALSE)),"",VLOOKUP(C61,[1]!tesserati[#Data],6,FALSE))</f>
        <v/>
      </c>
      <c r="G61" s="238" t="str">
        <f>IF(ISERROR(VLOOKUP(C61,[1]!tesserati[#Data],4,FALSE)),"",VLOOKUP(C61,[1]!tesserati[#Data],4,FALSE))</f>
        <v/>
      </c>
      <c r="H61" s="238" t="str">
        <f>IF(ISERROR(VLOOKUP(C61,[1]!tesserati[#Data],8,FALSE)),"",VLOOKUP(C61,[1]!tesserati[#Data],8,FALSE))</f>
        <v/>
      </c>
      <c r="I61" s="234"/>
      <c r="J61" s="237"/>
      <c r="K61" s="234"/>
      <c r="L61" s="234"/>
      <c r="M61" s="234"/>
    </row>
    <row r="62" spans="1:13" ht="29.15" customHeight="1" x14ac:dyDescent="0.3">
      <c r="A62" s="607"/>
      <c r="B62" s="194">
        <v>55</v>
      </c>
      <c r="C62" s="236"/>
      <c r="D62" s="171" t="str">
        <f>IF(ISERROR(VLOOKUP(C62,[1]!tesserati[#Data],2,FALSE)),"",VLOOKUP(C62,[1]!tesserati[#Data],2,FALSE))</f>
        <v/>
      </c>
      <c r="E62" s="171" t="str">
        <f>IF(ISERROR(VLOOKUP(C62,[1]!tesserati[#Data],3,FALSE)),"",VLOOKUP(C62,[1]!tesserati[#Data],3,FALSE))</f>
        <v/>
      </c>
      <c r="F62" s="238" t="str">
        <f>IF(ISERROR(VLOOKUP(C62,[1]!tesserati[#Data],6,FALSE)),"",VLOOKUP(C62,[1]!tesserati[#Data],6,FALSE))</f>
        <v/>
      </c>
      <c r="G62" s="238" t="str">
        <f>IF(ISERROR(VLOOKUP(C62,[1]!tesserati[#Data],4,FALSE)),"",VLOOKUP(C62,[1]!tesserati[#Data],4,FALSE))</f>
        <v/>
      </c>
      <c r="H62" s="238" t="str">
        <f>IF(ISERROR(VLOOKUP(C62,[1]!tesserati[#Data],8,FALSE)),"",VLOOKUP(C62,[1]!tesserati[#Data],8,FALSE))</f>
        <v/>
      </c>
      <c r="I62" s="234"/>
      <c r="J62" s="237"/>
      <c r="K62" s="234"/>
      <c r="L62" s="234"/>
      <c r="M62" s="234"/>
    </row>
    <row r="63" spans="1:13" ht="29.15" customHeight="1" x14ac:dyDescent="0.3">
      <c r="A63" s="607"/>
      <c r="B63" s="194">
        <v>56</v>
      </c>
      <c r="C63" s="236"/>
      <c r="D63" s="171" t="str">
        <f>IF(ISERROR(VLOOKUP(C63,[1]!tesserati[#Data],2,FALSE)),"",VLOOKUP(C63,[1]!tesserati[#Data],2,FALSE))</f>
        <v/>
      </c>
      <c r="E63" s="171" t="str">
        <f>IF(ISERROR(VLOOKUP(C63,[1]!tesserati[#Data],3,FALSE)),"",VLOOKUP(C63,[1]!tesserati[#Data],3,FALSE))</f>
        <v/>
      </c>
      <c r="F63" s="238" t="str">
        <f>IF(ISERROR(VLOOKUP(C63,[1]!tesserati[#Data],6,FALSE)),"",VLOOKUP(C63,[1]!tesserati[#Data],6,FALSE))</f>
        <v/>
      </c>
      <c r="G63" s="238" t="str">
        <f>IF(ISERROR(VLOOKUP(C63,[1]!tesserati[#Data],4,FALSE)),"",VLOOKUP(C63,[1]!tesserati[#Data],4,FALSE))</f>
        <v/>
      </c>
      <c r="H63" s="238" t="str">
        <f>IF(ISERROR(VLOOKUP(C63,[1]!tesserati[#Data],8,FALSE)),"",VLOOKUP(C63,[1]!tesserati[#Data],8,FALSE))</f>
        <v/>
      </c>
      <c r="I63" s="234"/>
      <c r="J63" s="237"/>
      <c r="K63" s="234"/>
      <c r="L63" s="234"/>
      <c r="M63" s="234"/>
    </row>
    <row r="64" spans="1:13" ht="29.15" customHeight="1" x14ac:dyDescent="0.3">
      <c r="A64" s="607"/>
      <c r="B64" s="194">
        <v>57</v>
      </c>
      <c r="C64" s="236"/>
      <c r="D64" s="171" t="str">
        <f>IF(ISERROR(VLOOKUP(C64,[1]!tesserati[#Data],2,FALSE)),"",VLOOKUP(C64,[1]!tesserati[#Data],2,FALSE))</f>
        <v/>
      </c>
      <c r="E64" s="171" t="str">
        <f>IF(ISERROR(VLOOKUP(C64,[1]!tesserati[#Data],3,FALSE)),"",VLOOKUP(C64,[1]!tesserati[#Data],3,FALSE))</f>
        <v/>
      </c>
      <c r="F64" s="238" t="str">
        <f>IF(ISERROR(VLOOKUP(C64,[1]!tesserati[#Data],6,FALSE)),"",VLOOKUP(C64,[1]!tesserati[#Data],6,FALSE))</f>
        <v/>
      </c>
      <c r="G64" s="238" t="str">
        <f>IF(ISERROR(VLOOKUP(C64,[1]!tesserati[#Data],4,FALSE)),"",VLOOKUP(C64,[1]!tesserati[#Data],4,FALSE))</f>
        <v/>
      </c>
      <c r="H64" s="238" t="str">
        <f>IF(ISERROR(VLOOKUP(C64,[1]!tesserati[#Data],8,FALSE)),"",VLOOKUP(C64,[1]!tesserati[#Data],8,FALSE))</f>
        <v/>
      </c>
      <c r="I64" s="234"/>
      <c r="J64" s="237"/>
      <c r="K64" s="234"/>
      <c r="L64" s="234"/>
      <c r="M64" s="234"/>
    </row>
    <row r="65" spans="1:13" ht="29.15" customHeight="1" x14ac:dyDescent="0.3">
      <c r="A65" s="607"/>
      <c r="B65" s="194">
        <v>58</v>
      </c>
      <c r="C65" s="236"/>
      <c r="D65" s="171" t="str">
        <f>IF(ISERROR(VLOOKUP(C65,[1]!tesserati[#Data],2,FALSE)),"",VLOOKUP(C65,[1]!tesserati[#Data],2,FALSE))</f>
        <v/>
      </c>
      <c r="E65" s="171" t="str">
        <f>IF(ISERROR(VLOOKUP(C65,[1]!tesserati[#Data],3,FALSE)),"",VLOOKUP(C65,[1]!tesserati[#Data],3,FALSE))</f>
        <v/>
      </c>
      <c r="F65" s="238" t="str">
        <f>IF(ISERROR(VLOOKUP(C65,[1]!tesserati[#Data],6,FALSE)),"",VLOOKUP(C65,[1]!tesserati[#Data],6,FALSE))</f>
        <v/>
      </c>
      <c r="G65" s="238" t="str">
        <f>IF(ISERROR(VLOOKUP(C65,[1]!tesserati[#Data],4,FALSE)),"",VLOOKUP(C65,[1]!tesserati[#Data],4,FALSE))</f>
        <v/>
      </c>
      <c r="H65" s="238" t="str">
        <f>IF(ISERROR(VLOOKUP(C65,[1]!tesserati[#Data],8,FALSE)),"",VLOOKUP(C65,[1]!tesserati[#Data],8,FALSE))</f>
        <v/>
      </c>
      <c r="I65" s="234"/>
      <c r="J65" s="237"/>
      <c r="K65" s="234"/>
      <c r="L65" s="234"/>
      <c r="M65" s="234"/>
    </row>
    <row r="66" spans="1:13" ht="29.15" customHeight="1" x14ac:dyDescent="0.3">
      <c r="A66" s="607"/>
      <c r="B66" s="194">
        <v>59</v>
      </c>
      <c r="C66" s="236"/>
      <c r="D66" s="171" t="str">
        <f>IF(ISERROR(VLOOKUP(C66,[1]!tesserati[#Data],2,FALSE)),"",VLOOKUP(C66,[1]!tesserati[#Data],2,FALSE))</f>
        <v/>
      </c>
      <c r="E66" s="171" t="str">
        <f>IF(ISERROR(VLOOKUP(C66,[1]!tesserati[#Data],3,FALSE)),"",VLOOKUP(C66,[1]!tesserati[#Data],3,FALSE))</f>
        <v/>
      </c>
      <c r="F66" s="238" t="str">
        <f>IF(ISERROR(VLOOKUP(C66,[1]!tesserati[#Data],6,FALSE)),"",VLOOKUP(C66,[1]!tesserati[#Data],6,FALSE))</f>
        <v/>
      </c>
      <c r="G66" s="238" t="str">
        <f>IF(ISERROR(VLOOKUP(C66,[1]!tesserati[#Data],4,FALSE)),"",VLOOKUP(C66,[1]!tesserati[#Data],4,FALSE))</f>
        <v/>
      </c>
      <c r="H66" s="238" t="str">
        <f>IF(ISERROR(VLOOKUP(C66,[1]!tesserati[#Data],8,FALSE)),"",VLOOKUP(C66,[1]!tesserati[#Data],8,FALSE))</f>
        <v/>
      </c>
      <c r="I66" s="234"/>
      <c r="J66" s="237"/>
      <c r="K66" s="234"/>
      <c r="L66" s="234"/>
      <c r="M66" s="234"/>
    </row>
    <row r="67" spans="1:13" ht="29.15" customHeight="1" x14ac:dyDescent="0.3">
      <c r="A67" s="607"/>
      <c r="B67" s="194">
        <v>60</v>
      </c>
      <c r="C67" s="236"/>
      <c r="D67" s="171" t="str">
        <f>IF(ISERROR(VLOOKUP(C67,[1]!tesserati[#Data],2,FALSE)),"",VLOOKUP(C67,[1]!tesserati[#Data],2,FALSE))</f>
        <v/>
      </c>
      <c r="E67" s="171" t="str">
        <f>IF(ISERROR(VLOOKUP(C67,[1]!tesserati[#Data],3,FALSE)),"",VLOOKUP(C67,[1]!tesserati[#Data],3,FALSE))</f>
        <v/>
      </c>
      <c r="F67" s="238" t="str">
        <f>IF(ISERROR(VLOOKUP(C67,[1]!tesserati[#Data],6,FALSE)),"",VLOOKUP(C67,[1]!tesserati[#Data],6,FALSE))</f>
        <v/>
      </c>
      <c r="G67" s="238" t="str">
        <f>IF(ISERROR(VLOOKUP(C67,[1]!tesserati[#Data],4,FALSE)),"",VLOOKUP(C67,[1]!tesserati[#Data],4,FALSE))</f>
        <v/>
      </c>
      <c r="H67" s="238" t="str">
        <f>IF(ISERROR(VLOOKUP(C67,[1]!tesserati[#Data],8,FALSE)),"",VLOOKUP(C67,[1]!tesserati[#Data],8,FALSE))</f>
        <v/>
      </c>
      <c r="I67" s="234"/>
      <c r="J67" s="237"/>
      <c r="K67" s="234"/>
      <c r="L67" s="234"/>
      <c r="M67" s="234"/>
    </row>
    <row r="68" spans="1:13" ht="29.15" customHeight="1" x14ac:dyDescent="0.3">
      <c r="A68" s="607"/>
      <c r="B68" s="194">
        <v>61</v>
      </c>
      <c r="C68" s="236"/>
      <c r="D68" s="171" t="str">
        <f>IF(ISERROR(VLOOKUP(C68,[1]!tesserati[#Data],2,FALSE)),"",VLOOKUP(C68,[1]!tesserati[#Data],2,FALSE))</f>
        <v/>
      </c>
      <c r="E68" s="171" t="str">
        <f>IF(ISERROR(VLOOKUP(C68,[1]!tesserati[#Data],3,FALSE)),"",VLOOKUP(C68,[1]!tesserati[#Data],3,FALSE))</f>
        <v/>
      </c>
      <c r="F68" s="238" t="str">
        <f>IF(ISERROR(VLOOKUP(C68,[1]!tesserati[#Data],6,FALSE)),"",VLOOKUP(C68,[1]!tesserati[#Data],6,FALSE))</f>
        <v/>
      </c>
      <c r="G68" s="238" t="str">
        <f>IF(ISERROR(VLOOKUP(C68,[1]!tesserati[#Data],4,FALSE)),"",VLOOKUP(C68,[1]!tesserati[#Data],4,FALSE))</f>
        <v/>
      </c>
      <c r="H68" s="238" t="str">
        <f>IF(ISERROR(VLOOKUP(C68,[1]!tesserati[#Data],8,FALSE)),"",VLOOKUP(C68,[1]!tesserati[#Data],8,FALSE))</f>
        <v/>
      </c>
      <c r="I68" s="234"/>
      <c r="J68" s="237"/>
      <c r="K68" s="234"/>
      <c r="L68" s="234"/>
      <c r="M68" s="234"/>
    </row>
    <row r="69" spans="1:13" ht="29.15" customHeight="1" x14ac:dyDescent="0.3">
      <c r="A69" s="607"/>
      <c r="B69" s="194">
        <v>62</v>
      </c>
      <c r="C69" s="236"/>
      <c r="D69" s="171" t="str">
        <f>IF(ISERROR(VLOOKUP(C69,[1]!tesserati[#Data],2,FALSE)),"",VLOOKUP(C69,[1]!tesserati[#Data],2,FALSE))</f>
        <v/>
      </c>
      <c r="E69" s="171" t="str">
        <f>IF(ISERROR(VLOOKUP(C69,[1]!tesserati[#Data],3,FALSE)),"",VLOOKUP(C69,[1]!tesserati[#Data],3,FALSE))</f>
        <v/>
      </c>
      <c r="F69" s="238" t="str">
        <f>IF(ISERROR(VLOOKUP(C69,[1]!tesserati[#Data],6,FALSE)),"",VLOOKUP(C69,[1]!tesserati[#Data],6,FALSE))</f>
        <v/>
      </c>
      <c r="G69" s="238" t="str">
        <f>IF(ISERROR(VLOOKUP(C69,[1]!tesserati[#Data],4,FALSE)),"",VLOOKUP(C69,[1]!tesserati[#Data],4,FALSE))</f>
        <v/>
      </c>
      <c r="H69" s="238" t="str">
        <f>IF(ISERROR(VLOOKUP(C69,[1]!tesserati[#Data],8,FALSE)),"",VLOOKUP(C69,[1]!tesserati[#Data],8,FALSE))</f>
        <v/>
      </c>
      <c r="I69" s="234"/>
      <c r="J69" s="237"/>
      <c r="K69" s="234"/>
      <c r="L69" s="234"/>
      <c r="M69" s="234"/>
    </row>
    <row r="70" spans="1:13" ht="24.9" customHeight="1" x14ac:dyDescent="0.3">
      <c r="A70" s="607"/>
      <c r="B70" s="194">
        <v>63</v>
      </c>
      <c r="C70" s="236"/>
      <c r="D70" s="171" t="str">
        <f>IF(ISERROR(VLOOKUP(C70,[1]!tesserati[#Data],2,FALSE)),"",VLOOKUP(C70,[1]!tesserati[#Data],2,FALSE))</f>
        <v/>
      </c>
      <c r="E70" s="171" t="str">
        <f>IF(ISERROR(VLOOKUP(C70,[1]!tesserati[#Data],3,FALSE)),"",VLOOKUP(C70,[1]!tesserati[#Data],3,FALSE))</f>
        <v/>
      </c>
      <c r="F70" s="238" t="str">
        <f>IF(ISERROR(VLOOKUP(C70,[1]!tesserati[#Data],6,FALSE)),"",VLOOKUP(C70,[1]!tesserati[#Data],6,FALSE))</f>
        <v/>
      </c>
      <c r="G70" s="238" t="str">
        <f>IF(ISERROR(VLOOKUP(C70,[1]!tesserati[#Data],4,FALSE)),"",VLOOKUP(C70,[1]!tesserati[#Data],4,FALSE))</f>
        <v/>
      </c>
      <c r="H70" s="238" t="str">
        <f>IF(ISERROR(VLOOKUP(C70,[1]!tesserati[#Data],8,FALSE)),"",VLOOKUP(C70,[1]!tesserati[#Data],8,FALSE))</f>
        <v/>
      </c>
      <c r="I70" s="234"/>
      <c r="J70" s="237"/>
      <c r="K70" s="234"/>
      <c r="L70" s="234"/>
      <c r="M70" s="234"/>
    </row>
    <row r="71" spans="1:13" ht="24.9" customHeight="1" x14ac:dyDescent="0.3">
      <c r="A71" s="607"/>
      <c r="B71" s="194">
        <v>64</v>
      </c>
      <c r="C71" s="236"/>
      <c r="D71" s="171" t="str">
        <f>IF(ISERROR(VLOOKUP(C71,[1]!tesserati[#Data],2,FALSE)),"",VLOOKUP(C71,[1]!tesserati[#Data],2,FALSE))</f>
        <v/>
      </c>
      <c r="E71" s="171" t="str">
        <f>IF(ISERROR(VLOOKUP(C71,[1]!tesserati[#Data],3,FALSE)),"",VLOOKUP(C71,[1]!tesserati[#Data],3,FALSE))</f>
        <v/>
      </c>
      <c r="F71" s="238" t="str">
        <f>IF(ISERROR(VLOOKUP(C71,[1]!tesserati[#Data],6,FALSE)),"",VLOOKUP(C71,[1]!tesserati[#Data],6,FALSE))</f>
        <v/>
      </c>
      <c r="G71" s="238" t="str">
        <f>IF(ISERROR(VLOOKUP(C71,[1]!tesserati[#Data],4,FALSE)),"",VLOOKUP(C71,[1]!tesserati[#Data],4,FALSE))</f>
        <v/>
      </c>
      <c r="H71" s="238" t="str">
        <f>IF(ISERROR(VLOOKUP(C71,[1]!tesserati[#Data],8,FALSE)),"",VLOOKUP(C71,[1]!tesserati[#Data],8,FALSE))</f>
        <v/>
      </c>
      <c r="I71" s="234"/>
      <c r="J71" s="237"/>
      <c r="K71" s="234"/>
      <c r="L71" s="234"/>
      <c r="M71" s="234"/>
    </row>
    <row r="72" spans="1:13" ht="29.15" customHeight="1" x14ac:dyDescent="0.3">
      <c r="A72" s="606">
        <v>5</v>
      </c>
      <c r="B72" s="194">
        <v>65</v>
      </c>
      <c r="C72" s="236"/>
      <c r="D72" s="171" t="str">
        <f>IF(ISERROR(VLOOKUP(C72,[1]!tesserati[#Data],2,FALSE)),"",VLOOKUP(C72,[1]!tesserati[#Data],2,FALSE))</f>
        <v/>
      </c>
      <c r="E72" s="171" t="str">
        <f>IF(ISERROR(VLOOKUP(C72,[1]!tesserati[#Data],3,FALSE)),"",VLOOKUP(C72,[1]!tesserati[#Data],3,FALSE))</f>
        <v/>
      </c>
      <c r="F72" s="238" t="str">
        <f>IF(ISERROR(VLOOKUP(C72,[1]!tesserati[#Data],6,FALSE)),"",VLOOKUP(C72,[1]!tesserati[#Data],6,FALSE))</f>
        <v/>
      </c>
      <c r="G72" s="238" t="str">
        <f>IF(ISERROR(VLOOKUP(C72,[1]!tesserati[#Data],4,FALSE)),"",VLOOKUP(C72,[1]!tesserati[#Data],4,FALSE))</f>
        <v/>
      </c>
      <c r="H72" s="238" t="str">
        <f>IF(ISERROR(VLOOKUP(C72,[1]!tesserati[#Data],8,FALSE)),"",VLOOKUP(C72,[1]!tesserati[#Data],8,FALSE))</f>
        <v/>
      </c>
      <c r="I72" s="234"/>
      <c r="J72" s="237"/>
      <c r="K72" s="234"/>
      <c r="L72" s="234"/>
    </row>
    <row r="73" spans="1:13" ht="29.15" customHeight="1" x14ac:dyDescent="0.3">
      <c r="A73" s="607"/>
      <c r="B73" s="194">
        <v>66</v>
      </c>
      <c r="C73" s="236"/>
      <c r="D73" s="171" t="str">
        <f>IF(ISERROR(VLOOKUP(C73,[1]!tesserati[#Data],2,FALSE)),"",VLOOKUP(C73,[1]!tesserati[#Data],2,FALSE))</f>
        <v/>
      </c>
      <c r="E73" s="171" t="str">
        <f>IF(ISERROR(VLOOKUP(C73,[1]!tesserati[#Data],3,FALSE)),"",VLOOKUP(C73,[1]!tesserati[#Data],3,FALSE))</f>
        <v/>
      </c>
      <c r="F73" s="238" t="str">
        <f>IF(ISERROR(VLOOKUP(C73,[1]!tesserati[#Data],6,FALSE)),"",VLOOKUP(C73,[1]!tesserati[#Data],6,FALSE))</f>
        <v/>
      </c>
      <c r="G73" s="238" t="str">
        <f>IF(ISERROR(VLOOKUP(C73,[1]!tesserati[#Data],4,FALSE)),"",VLOOKUP(C73,[1]!tesserati[#Data],4,FALSE))</f>
        <v/>
      </c>
      <c r="H73" s="238" t="str">
        <f>IF(ISERROR(VLOOKUP(C73,[1]!tesserati[#Data],8,FALSE)),"",VLOOKUP(C73,[1]!tesserati[#Data],8,FALSE))</f>
        <v/>
      </c>
      <c r="I73" s="234"/>
      <c r="J73" s="237"/>
      <c r="K73" s="234"/>
      <c r="L73" s="234"/>
    </row>
    <row r="74" spans="1:13" ht="29.15" customHeight="1" x14ac:dyDescent="0.3">
      <c r="A74" s="607"/>
      <c r="B74" s="194">
        <v>67</v>
      </c>
      <c r="C74" s="236"/>
      <c r="D74" s="171" t="str">
        <f>IF(ISERROR(VLOOKUP(C74,[1]!tesserati[#Data],2,FALSE)),"",VLOOKUP(C74,[1]!tesserati[#Data],2,FALSE))</f>
        <v/>
      </c>
      <c r="E74" s="171" t="str">
        <f>IF(ISERROR(VLOOKUP(C74,[1]!tesserati[#Data],3,FALSE)),"",VLOOKUP(C74,[1]!tesserati[#Data],3,FALSE))</f>
        <v/>
      </c>
      <c r="F74" s="238" t="str">
        <f>IF(ISERROR(VLOOKUP(C74,[1]!tesserati[#Data],6,FALSE)),"",VLOOKUP(C74,[1]!tesserati[#Data],6,FALSE))</f>
        <v/>
      </c>
      <c r="G74" s="238" t="str">
        <f>IF(ISERROR(VLOOKUP(C74,[1]!tesserati[#Data],4,FALSE)),"",VLOOKUP(C74,[1]!tesserati[#Data],4,FALSE))</f>
        <v/>
      </c>
      <c r="H74" s="238" t="str">
        <f>IF(ISERROR(VLOOKUP(C74,[1]!tesserati[#Data],8,FALSE)),"",VLOOKUP(C74,[1]!tesserati[#Data],8,FALSE))</f>
        <v/>
      </c>
      <c r="I74" s="234"/>
      <c r="J74" s="237"/>
      <c r="K74" s="234"/>
      <c r="L74" s="234"/>
    </row>
    <row r="75" spans="1:13" ht="29.15" customHeight="1" x14ac:dyDescent="0.3">
      <c r="A75" s="607"/>
      <c r="B75" s="194">
        <v>68</v>
      </c>
      <c r="C75" s="236"/>
      <c r="D75" s="171" t="str">
        <f>IF(ISERROR(VLOOKUP(C75,[1]!tesserati[#Data],2,FALSE)),"",VLOOKUP(C75,[1]!tesserati[#Data],2,FALSE))</f>
        <v/>
      </c>
      <c r="E75" s="171" t="str">
        <f>IF(ISERROR(VLOOKUP(C75,[1]!tesserati[#Data],3,FALSE)),"",VLOOKUP(C75,[1]!tesserati[#Data],3,FALSE))</f>
        <v/>
      </c>
      <c r="F75" s="238" t="str">
        <f>IF(ISERROR(VLOOKUP(C75,[1]!tesserati[#Data],6,FALSE)),"",VLOOKUP(C75,[1]!tesserati[#Data],6,FALSE))</f>
        <v/>
      </c>
      <c r="G75" s="238" t="str">
        <f>IF(ISERROR(VLOOKUP(C75,[1]!tesserati[#Data],4,FALSE)),"",VLOOKUP(C75,[1]!tesserati[#Data],4,FALSE))</f>
        <v/>
      </c>
      <c r="H75" s="238" t="str">
        <f>IF(ISERROR(VLOOKUP(C75,[1]!tesserati[#Data],8,FALSE)),"",VLOOKUP(C75,[1]!tesserati[#Data],8,FALSE))</f>
        <v/>
      </c>
      <c r="I75" s="234"/>
      <c r="J75" s="237"/>
      <c r="K75" s="234"/>
      <c r="L75" s="234"/>
    </row>
    <row r="76" spans="1:13" ht="29.15" customHeight="1" x14ac:dyDescent="0.3">
      <c r="A76" s="607"/>
      <c r="B76" s="194">
        <v>69</v>
      </c>
      <c r="C76" s="236"/>
      <c r="D76" s="171" t="str">
        <f>IF(ISERROR(VLOOKUP(C76,[1]!tesserati[#Data],2,FALSE)),"",VLOOKUP(C76,[1]!tesserati[#Data],2,FALSE))</f>
        <v/>
      </c>
      <c r="E76" s="171" t="str">
        <f>IF(ISERROR(VLOOKUP(C76,[1]!tesserati[#Data],3,FALSE)),"",VLOOKUP(C76,[1]!tesserati[#Data],3,FALSE))</f>
        <v/>
      </c>
      <c r="F76" s="238" t="str">
        <f>IF(ISERROR(VLOOKUP(C76,[1]!tesserati[#Data],6,FALSE)),"",VLOOKUP(C76,[1]!tesserati[#Data],6,FALSE))</f>
        <v/>
      </c>
      <c r="G76" s="238" t="str">
        <f>IF(ISERROR(VLOOKUP(C76,[1]!tesserati[#Data],4,FALSE)),"",VLOOKUP(C76,[1]!tesserati[#Data],4,FALSE))</f>
        <v/>
      </c>
      <c r="H76" s="238" t="str">
        <f>IF(ISERROR(VLOOKUP(C76,[1]!tesserati[#Data],8,FALSE)),"",VLOOKUP(C76,[1]!tesserati[#Data],8,FALSE))</f>
        <v/>
      </c>
      <c r="I76" s="234"/>
      <c r="J76" s="237"/>
      <c r="K76" s="234"/>
      <c r="L76" s="234"/>
    </row>
    <row r="77" spans="1:13" ht="29.15" customHeight="1" x14ac:dyDescent="0.3">
      <c r="A77" s="607"/>
      <c r="B77" s="194">
        <v>70</v>
      </c>
      <c r="C77" s="236"/>
      <c r="D77" s="171" t="str">
        <f>IF(ISERROR(VLOOKUP(C77,[1]!tesserati[#Data],2,FALSE)),"",VLOOKUP(C77,[1]!tesserati[#Data],2,FALSE))</f>
        <v/>
      </c>
      <c r="E77" s="171" t="str">
        <f>IF(ISERROR(VLOOKUP(C77,[1]!tesserati[#Data],3,FALSE)),"",VLOOKUP(C77,[1]!tesserati[#Data],3,FALSE))</f>
        <v/>
      </c>
      <c r="F77" s="238" t="str">
        <f>IF(ISERROR(VLOOKUP(C77,[1]!tesserati[#Data],6,FALSE)),"",VLOOKUP(C77,[1]!tesserati[#Data],6,FALSE))</f>
        <v/>
      </c>
      <c r="G77" s="238" t="str">
        <f>IF(ISERROR(VLOOKUP(C77,[1]!tesserati[#Data],4,FALSE)),"",VLOOKUP(C77,[1]!tesserati[#Data],4,FALSE))</f>
        <v/>
      </c>
      <c r="H77" s="238" t="str">
        <f>IF(ISERROR(VLOOKUP(C77,[1]!tesserati[#Data],8,FALSE)),"",VLOOKUP(C77,[1]!tesserati[#Data],8,FALSE))</f>
        <v/>
      </c>
      <c r="I77" s="234"/>
      <c r="J77" s="237"/>
      <c r="K77" s="234"/>
      <c r="L77" s="234"/>
    </row>
    <row r="78" spans="1:13" ht="29.15" customHeight="1" x14ac:dyDescent="0.3">
      <c r="A78" s="607"/>
      <c r="B78" s="194">
        <v>71</v>
      </c>
      <c r="C78" s="236"/>
      <c r="D78" s="171" t="str">
        <f>IF(ISERROR(VLOOKUP(C78,[1]!tesserati[#Data],2,FALSE)),"",VLOOKUP(C78,[1]!tesserati[#Data],2,FALSE))</f>
        <v/>
      </c>
      <c r="E78" s="171" t="str">
        <f>IF(ISERROR(VLOOKUP(C78,[1]!tesserati[#Data],3,FALSE)),"",VLOOKUP(C78,[1]!tesserati[#Data],3,FALSE))</f>
        <v/>
      </c>
      <c r="F78" s="238" t="str">
        <f>IF(ISERROR(VLOOKUP(C78,[1]!tesserati[#Data],6,FALSE)),"",VLOOKUP(C78,[1]!tesserati[#Data],6,FALSE))</f>
        <v/>
      </c>
      <c r="G78" s="238" t="str">
        <f>IF(ISERROR(VLOOKUP(C78,[1]!tesserati[#Data],4,FALSE)),"",VLOOKUP(C78,[1]!tesserati[#Data],4,FALSE))</f>
        <v/>
      </c>
      <c r="H78" s="238" t="str">
        <f>IF(ISERROR(VLOOKUP(C78,[1]!tesserati[#Data],8,FALSE)),"",VLOOKUP(C78,[1]!tesserati[#Data],8,FALSE))</f>
        <v/>
      </c>
      <c r="I78" s="234"/>
      <c r="J78" s="237"/>
      <c r="K78" s="234"/>
      <c r="L78" s="234"/>
    </row>
    <row r="79" spans="1:13" ht="29.15" customHeight="1" x14ac:dyDescent="0.3">
      <c r="A79" s="607"/>
      <c r="B79" s="194">
        <v>72</v>
      </c>
      <c r="C79" s="236"/>
      <c r="D79" s="171" t="str">
        <f>IF(ISERROR(VLOOKUP(C79,[1]!tesserati[#Data],2,FALSE)),"",VLOOKUP(C79,[1]!tesserati[#Data],2,FALSE))</f>
        <v/>
      </c>
      <c r="E79" s="171" t="str">
        <f>IF(ISERROR(VLOOKUP(C79,[1]!tesserati[#Data],3,FALSE)),"",VLOOKUP(C79,[1]!tesserati[#Data],3,FALSE))</f>
        <v/>
      </c>
      <c r="F79" s="238" t="str">
        <f>IF(ISERROR(VLOOKUP(C79,[1]!tesserati[#Data],6,FALSE)),"",VLOOKUP(C79,[1]!tesserati[#Data],6,FALSE))</f>
        <v/>
      </c>
      <c r="G79" s="238" t="str">
        <f>IF(ISERROR(VLOOKUP(C79,[1]!tesserati[#Data],4,FALSE)),"",VLOOKUP(C79,[1]!tesserati[#Data],4,FALSE))</f>
        <v/>
      </c>
      <c r="H79" s="238" t="str">
        <f>IF(ISERROR(VLOOKUP(C79,[1]!tesserati[#Data],8,FALSE)),"",VLOOKUP(C79,[1]!tesserati[#Data],8,FALSE))</f>
        <v/>
      </c>
      <c r="I79" s="234"/>
      <c r="J79" s="237"/>
      <c r="K79" s="234"/>
      <c r="L79" s="234"/>
    </row>
    <row r="80" spans="1:13" ht="29.15" customHeight="1" x14ac:dyDescent="0.3">
      <c r="A80" s="607"/>
      <c r="B80" s="194">
        <v>73</v>
      </c>
      <c r="C80" s="236"/>
      <c r="D80" s="171" t="str">
        <f>IF(ISERROR(VLOOKUP(C80,[1]!tesserati[#Data],2,FALSE)),"",VLOOKUP(C80,[1]!tesserati[#Data],2,FALSE))</f>
        <v/>
      </c>
      <c r="E80" s="171" t="str">
        <f>IF(ISERROR(VLOOKUP(C80,[1]!tesserati[#Data],3,FALSE)),"",VLOOKUP(C80,[1]!tesserati[#Data],3,FALSE))</f>
        <v/>
      </c>
      <c r="F80" s="238" t="str">
        <f>IF(ISERROR(VLOOKUP(C80,[1]!tesserati[#Data],6,FALSE)),"",VLOOKUP(C80,[1]!tesserati[#Data],6,FALSE))</f>
        <v/>
      </c>
      <c r="G80" s="238" t="str">
        <f>IF(ISERROR(VLOOKUP(C80,[1]!tesserati[#Data],4,FALSE)),"",VLOOKUP(C80,[1]!tesserati[#Data],4,FALSE))</f>
        <v/>
      </c>
      <c r="H80" s="238" t="str">
        <f>IF(ISERROR(VLOOKUP(C80,[1]!tesserati[#Data],8,FALSE)),"",VLOOKUP(C80,[1]!tesserati[#Data],8,FALSE))</f>
        <v/>
      </c>
      <c r="I80" s="234"/>
      <c r="J80" s="237"/>
      <c r="K80" s="234"/>
      <c r="L80" s="234"/>
    </row>
    <row r="81" spans="1:12" ht="29.15" customHeight="1" x14ac:dyDescent="0.3">
      <c r="A81" s="607"/>
      <c r="B81" s="194">
        <v>74</v>
      </c>
      <c r="C81" s="236"/>
      <c r="D81" s="171" t="str">
        <f>IF(ISERROR(VLOOKUP(C81,[1]!tesserati[#Data],2,FALSE)),"",VLOOKUP(C81,[1]!tesserati[#Data],2,FALSE))</f>
        <v/>
      </c>
      <c r="E81" s="171" t="str">
        <f>IF(ISERROR(VLOOKUP(C81,[1]!tesserati[#Data],3,FALSE)),"",VLOOKUP(C81,[1]!tesserati[#Data],3,FALSE))</f>
        <v/>
      </c>
      <c r="F81" s="238" t="str">
        <f>IF(ISERROR(VLOOKUP(C81,[1]!tesserati[#Data],6,FALSE)),"",VLOOKUP(C81,[1]!tesserati[#Data],6,FALSE))</f>
        <v/>
      </c>
      <c r="G81" s="238" t="str">
        <f>IF(ISERROR(VLOOKUP(C81,[1]!tesserati[#Data],4,FALSE)),"",VLOOKUP(C81,[1]!tesserati[#Data],4,FALSE))</f>
        <v/>
      </c>
      <c r="H81" s="238" t="str">
        <f>IF(ISERROR(VLOOKUP(C81,[1]!tesserati[#Data],8,FALSE)),"",VLOOKUP(C81,[1]!tesserati[#Data],8,FALSE))</f>
        <v/>
      </c>
      <c r="I81" s="234"/>
      <c r="J81" s="237"/>
      <c r="K81" s="234"/>
      <c r="L81" s="234"/>
    </row>
    <row r="82" spans="1:12" ht="29.15" customHeight="1" x14ac:dyDescent="0.3">
      <c r="A82" s="607"/>
      <c r="B82" s="194">
        <v>75</v>
      </c>
      <c r="C82" s="236"/>
      <c r="D82" s="171" t="str">
        <f>IF(ISERROR(VLOOKUP(C82,[1]!tesserati[#Data],2,FALSE)),"",VLOOKUP(C82,[1]!tesserati[#Data],2,FALSE))</f>
        <v/>
      </c>
      <c r="E82" s="171" t="str">
        <f>IF(ISERROR(VLOOKUP(C82,[1]!tesserati[#Data],3,FALSE)),"",VLOOKUP(C82,[1]!tesserati[#Data],3,FALSE))</f>
        <v/>
      </c>
      <c r="F82" s="238" t="str">
        <f>IF(ISERROR(VLOOKUP(C82,[1]!tesserati[#Data],6,FALSE)),"",VLOOKUP(C82,[1]!tesserati[#Data],6,FALSE))</f>
        <v/>
      </c>
      <c r="G82" s="238" t="str">
        <f>IF(ISERROR(VLOOKUP(C82,[1]!tesserati[#Data],4,FALSE)),"",VLOOKUP(C82,[1]!tesserati[#Data],4,FALSE))</f>
        <v/>
      </c>
      <c r="H82" s="238" t="str">
        <f>IF(ISERROR(VLOOKUP(C82,[1]!tesserati[#Data],8,FALSE)),"",VLOOKUP(C82,[1]!tesserati[#Data],8,FALSE))</f>
        <v/>
      </c>
      <c r="I82" s="234"/>
      <c r="J82" s="237"/>
      <c r="K82" s="234"/>
      <c r="L82" s="234"/>
    </row>
    <row r="83" spans="1:12" ht="29.15" customHeight="1" x14ac:dyDescent="0.3">
      <c r="A83" s="607"/>
      <c r="B83" s="194">
        <v>76</v>
      </c>
      <c r="C83" s="236"/>
      <c r="D83" s="171" t="str">
        <f>IF(ISERROR(VLOOKUP(C83,[1]!tesserati[#Data],2,FALSE)),"",VLOOKUP(C83,[1]!tesserati[#Data],2,FALSE))</f>
        <v/>
      </c>
      <c r="E83" s="171" t="str">
        <f>IF(ISERROR(VLOOKUP(C83,[1]!tesserati[#Data],3,FALSE)),"",VLOOKUP(C83,[1]!tesserati[#Data],3,FALSE))</f>
        <v/>
      </c>
      <c r="F83" s="238" t="str">
        <f>IF(ISERROR(VLOOKUP(C83,[1]!tesserati[#Data],6,FALSE)),"",VLOOKUP(C83,[1]!tesserati[#Data],6,FALSE))</f>
        <v/>
      </c>
      <c r="G83" s="238" t="str">
        <f>IF(ISERROR(VLOOKUP(C83,[1]!tesserati[#Data],4,FALSE)),"",VLOOKUP(C83,[1]!tesserati[#Data],4,FALSE))</f>
        <v/>
      </c>
      <c r="H83" s="238" t="str">
        <f>IF(ISERROR(VLOOKUP(C83,[1]!tesserati[#Data],8,FALSE)),"",VLOOKUP(C83,[1]!tesserati[#Data],8,FALSE))</f>
        <v/>
      </c>
      <c r="I83" s="234"/>
      <c r="J83" s="237"/>
      <c r="K83" s="234"/>
      <c r="L83" s="234"/>
    </row>
    <row r="84" spans="1:12" ht="29.15" customHeight="1" x14ac:dyDescent="0.3">
      <c r="A84" s="607"/>
      <c r="B84" s="194">
        <v>77</v>
      </c>
      <c r="C84" s="236"/>
      <c r="D84" s="171" t="str">
        <f>IF(ISERROR(VLOOKUP(C84,[1]!tesserati[#Data],2,FALSE)),"",VLOOKUP(C84,[1]!tesserati[#Data],2,FALSE))</f>
        <v/>
      </c>
      <c r="E84" s="171" t="str">
        <f>IF(ISERROR(VLOOKUP(C84,[1]!tesserati[#Data],3,FALSE)),"",VLOOKUP(C84,[1]!tesserati[#Data],3,FALSE))</f>
        <v/>
      </c>
      <c r="F84" s="238" t="str">
        <f>IF(ISERROR(VLOOKUP(C84,[1]!tesserati[#Data],6,FALSE)),"",VLOOKUP(C84,[1]!tesserati[#Data],6,FALSE))</f>
        <v/>
      </c>
      <c r="G84" s="238" t="str">
        <f>IF(ISERROR(VLOOKUP(C84,[1]!tesserati[#Data],4,FALSE)),"",VLOOKUP(C84,[1]!tesserati[#Data],4,FALSE))</f>
        <v/>
      </c>
      <c r="H84" s="238" t="str">
        <f>IF(ISERROR(VLOOKUP(C84,[1]!tesserati[#Data],8,FALSE)),"",VLOOKUP(C84,[1]!tesserati[#Data],8,FALSE))</f>
        <v/>
      </c>
      <c r="I84" s="234"/>
      <c r="J84" s="237"/>
      <c r="K84" s="234"/>
      <c r="L84" s="234"/>
    </row>
    <row r="85" spans="1:12" ht="29.15" customHeight="1" x14ac:dyDescent="0.3">
      <c r="A85" s="607"/>
      <c r="B85" s="194">
        <v>78</v>
      </c>
      <c r="C85" s="236"/>
      <c r="D85" s="171" t="str">
        <f>IF(ISERROR(VLOOKUP(C85,[1]!tesserati[#Data],2,FALSE)),"",VLOOKUP(C85,[1]!tesserati[#Data],2,FALSE))</f>
        <v/>
      </c>
      <c r="E85" s="171" t="str">
        <f>IF(ISERROR(VLOOKUP(C85,[1]!tesserati[#Data],3,FALSE)),"",VLOOKUP(C85,[1]!tesserati[#Data],3,FALSE))</f>
        <v/>
      </c>
      <c r="F85" s="238" t="str">
        <f>IF(ISERROR(VLOOKUP(C85,[1]!tesserati[#Data],6,FALSE)),"",VLOOKUP(C85,[1]!tesserati[#Data],6,FALSE))</f>
        <v/>
      </c>
      <c r="G85" s="238" t="str">
        <f>IF(ISERROR(VLOOKUP(C85,[1]!tesserati[#Data],4,FALSE)),"",VLOOKUP(C85,[1]!tesserati[#Data],4,FALSE))</f>
        <v/>
      </c>
      <c r="H85" s="238" t="str">
        <f>IF(ISERROR(VLOOKUP(C85,[1]!tesserati[#Data],8,FALSE)),"",VLOOKUP(C85,[1]!tesserati[#Data],8,FALSE))</f>
        <v/>
      </c>
      <c r="I85" s="234"/>
      <c r="J85" s="237"/>
      <c r="K85" s="234"/>
      <c r="L85" s="234"/>
    </row>
    <row r="86" spans="1:12" ht="29.15" customHeight="1" x14ac:dyDescent="0.3">
      <c r="A86" s="607"/>
      <c r="B86" s="194">
        <v>79</v>
      </c>
      <c r="C86" s="236"/>
      <c r="D86" s="171" t="str">
        <f>IF(ISERROR(VLOOKUP(C86,[1]!tesserati[#Data],2,FALSE)),"",VLOOKUP(C86,[1]!tesserati[#Data],2,FALSE))</f>
        <v/>
      </c>
      <c r="E86" s="171" t="str">
        <f>IF(ISERROR(VLOOKUP(C86,[1]!tesserati[#Data],3,FALSE)),"",VLOOKUP(C86,[1]!tesserati[#Data],3,FALSE))</f>
        <v/>
      </c>
      <c r="F86" s="238" t="str">
        <f>IF(ISERROR(VLOOKUP(C86,[1]!tesserati[#Data],6,FALSE)),"",VLOOKUP(C86,[1]!tesserati[#Data],6,FALSE))</f>
        <v/>
      </c>
      <c r="G86" s="238" t="str">
        <f>IF(ISERROR(VLOOKUP(C86,[1]!tesserati[#Data],4,FALSE)),"",VLOOKUP(C86,[1]!tesserati[#Data],4,FALSE))</f>
        <v/>
      </c>
      <c r="H86" s="238" t="str">
        <f>IF(ISERROR(VLOOKUP(C86,[1]!tesserati[#Data],8,FALSE)),"",VLOOKUP(C86,[1]!tesserati[#Data],8,FALSE))</f>
        <v/>
      </c>
      <c r="I86" s="234"/>
      <c r="J86" s="237"/>
      <c r="K86" s="234"/>
      <c r="L86" s="234"/>
    </row>
    <row r="87" spans="1:12" ht="29.15" customHeight="1" x14ac:dyDescent="0.3">
      <c r="A87" s="607"/>
      <c r="B87" s="194">
        <v>80</v>
      </c>
      <c r="C87" s="236"/>
      <c r="D87" s="171" t="str">
        <f>IF(ISERROR(VLOOKUP(C87,[1]!tesserati[#Data],2,FALSE)),"",VLOOKUP(C87,[1]!tesserati[#Data],2,FALSE))</f>
        <v/>
      </c>
      <c r="E87" s="171" t="str">
        <f>IF(ISERROR(VLOOKUP(C87,[1]!tesserati[#Data],3,FALSE)),"",VLOOKUP(C87,[1]!tesserati[#Data],3,FALSE))</f>
        <v/>
      </c>
      <c r="F87" s="238" t="str">
        <f>IF(ISERROR(VLOOKUP(C87,[1]!tesserati[#Data],6,FALSE)),"",VLOOKUP(C87,[1]!tesserati[#Data],6,FALSE))</f>
        <v/>
      </c>
      <c r="G87" s="238" t="str">
        <f>IF(ISERROR(VLOOKUP(C87,[1]!tesserati[#Data],4,FALSE)),"",VLOOKUP(C87,[1]!tesserati[#Data],4,FALSE))</f>
        <v/>
      </c>
      <c r="H87" s="238" t="str">
        <f>IF(ISERROR(VLOOKUP(C87,[1]!tesserati[#Data],8,FALSE)),"",VLOOKUP(C87,[1]!tesserati[#Data],8,FALSE))</f>
        <v/>
      </c>
      <c r="I87" s="234"/>
      <c r="J87" s="237"/>
      <c r="K87" s="234"/>
      <c r="L87" s="234"/>
    </row>
    <row r="88" spans="1:12" ht="29.15" customHeight="1" x14ac:dyDescent="0.3">
      <c r="B88" s="194">
        <v>81</v>
      </c>
      <c r="C88" s="236"/>
      <c r="D88" s="171" t="str">
        <f>IF(ISERROR(VLOOKUP(C88,[1]!tesserati[#Data],2,FALSE)),"",VLOOKUP(C88,[1]!tesserati[#Data],2,FALSE))</f>
        <v/>
      </c>
      <c r="E88" s="171" t="str">
        <f>IF(ISERROR(VLOOKUP(C88,[1]!tesserati[#Data],3,FALSE)),"",VLOOKUP(C88,[1]!tesserati[#Data],3,FALSE))</f>
        <v/>
      </c>
      <c r="F88" s="238" t="str">
        <f>IF(ISERROR(VLOOKUP(C88,[1]!tesserati[#Data],6,FALSE)),"",VLOOKUP(C88,[1]!tesserati[#Data],6,FALSE))</f>
        <v/>
      </c>
      <c r="G88" s="238" t="str">
        <f>IF(ISERROR(VLOOKUP(C88,[1]!tesserati[#Data],4,FALSE)),"",VLOOKUP(C88,[1]!tesserati[#Data],4,FALSE))</f>
        <v/>
      </c>
      <c r="H88" s="238" t="str">
        <f>IF(ISERROR(VLOOKUP(C88,[1]!tesserati[#Data],8,FALSE)),"",VLOOKUP(C88,[1]!tesserati[#Data],8,FALSE))</f>
        <v/>
      </c>
      <c r="I88" s="234"/>
      <c r="J88" s="237"/>
      <c r="K88" s="234"/>
      <c r="L88" s="234"/>
    </row>
    <row r="89" spans="1:12" ht="29.15" customHeight="1" x14ac:dyDescent="0.3">
      <c r="B89" s="194">
        <v>82</v>
      </c>
      <c r="C89" s="236"/>
      <c r="D89" s="171" t="str">
        <f>IF(ISERROR(VLOOKUP(C89,[1]!tesserati[#Data],2,FALSE)),"",VLOOKUP(C89,[1]!tesserati[#Data],2,FALSE))</f>
        <v/>
      </c>
      <c r="E89" s="171" t="str">
        <f>IF(ISERROR(VLOOKUP(C89,[1]!tesserati[#Data],3,FALSE)),"",VLOOKUP(C89,[1]!tesserati[#Data],3,FALSE))</f>
        <v/>
      </c>
      <c r="F89" s="238" t="str">
        <f>IF(ISERROR(VLOOKUP(C89,[1]!tesserati[#Data],6,FALSE)),"",VLOOKUP(C89,[1]!tesserati[#Data],6,FALSE))</f>
        <v/>
      </c>
      <c r="G89" s="238" t="str">
        <f>IF(ISERROR(VLOOKUP(C89,[1]!tesserati[#Data],4,FALSE)),"",VLOOKUP(C89,[1]!tesserati[#Data],4,FALSE))</f>
        <v/>
      </c>
      <c r="H89" s="238" t="str">
        <f>IF(ISERROR(VLOOKUP(C89,[1]!tesserati[#Data],8,FALSE)),"",VLOOKUP(C89,[1]!tesserati[#Data],8,FALSE))</f>
        <v/>
      </c>
      <c r="I89" s="234"/>
      <c r="J89" s="237"/>
      <c r="K89" s="234"/>
      <c r="L89" s="234"/>
    </row>
  </sheetData>
  <mergeCells count="36">
    <mergeCell ref="M1:M5"/>
    <mergeCell ref="E2:G2"/>
    <mergeCell ref="H2:J2"/>
    <mergeCell ref="K2:L2"/>
    <mergeCell ref="C3:D3"/>
    <mergeCell ref="A1:B5"/>
    <mergeCell ref="C1:D2"/>
    <mergeCell ref="E1:G1"/>
    <mergeCell ref="H1:J1"/>
    <mergeCell ref="K1:L1"/>
    <mergeCell ref="F3:F5"/>
    <mergeCell ref="H3:I3"/>
    <mergeCell ref="J3:J5"/>
    <mergeCell ref="K3:L3"/>
    <mergeCell ref="C4:D5"/>
    <mergeCell ref="E4:E5"/>
    <mergeCell ref="G4:G5"/>
    <mergeCell ref="H4:I5"/>
    <mergeCell ref="K4:L5"/>
    <mergeCell ref="M6:M7"/>
    <mergeCell ref="A6:A7"/>
    <mergeCell ref="B6:B7"/>
    <mergeCell ref="C6:C7"/>
    <mergeCell ref="D6:E7"/>
    <mergeCell ref="F6:F7"/>
    <mergeCell ref="G6:G7"/>
    <mergeCell ref="H6:H7"/>
    <mergeCell ref="I6:I7"/>
    <mergeCell ref="J6:J7"/>
    <mergeCell ref="K6:K7"/>
    <mergeCell ref="L6:L7"/>
    <mergeCell ref="A8:A12"/>
    <mergeCell ref="A24:A39"/>
    <mergeCell ref="A40:A55"/>
    <mergeCell ref="A56:A71"/>
    <mergeCell ref="A72:A87"/>
  </mergeCells>
  <conditionalFormatting sqref="J8:J89">
    <cfRule type="duplicateValues" dxfId="14" priority="1" stopIfTrue="1"/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9"/>
  <sheetViews>
    <sheetView topLeftCell="A13" zoomScale="84" zoomScaleNormal="84" workbookViewId="0">
      <selection activeCell="E16" sqref="E16"/>
    </sheetView>
  </sheetViews>
  <sheetFormatPr defaultColWidth="9.109375" defaultRowHeight="15.05" x14ac:dyDescent="0.3"/>
  <cols>
    <col min="1" max="2" width="9.109375" style="182"/>
    <col min="3" max="3" width="11.5546875" style="182" customWidth="1"/>
    <col min="4" max="4" width="18.5546875" style="240" customWidth="1"/>
    <col min="5" max="5" width="26.109375" style="240" customWidth="1"/>
    <col min="6" max="6" width="11.33203125" style="240" customWidth="1"/>
    <col min="7" max="7" width="26.5546875" style="240" customWidth="1"/>
    <col min="8" max="8" width="11.109375" style="240" customWidth="1"/>
    <col min="9" max="9" width="12.6640625" style="182" customWidth="1"/>
    <col min="10" max="10" width="14.5546875" style="182" customWidth="1"/>
    <col min="11" max="11" width="22.44140625" style="182" customWidth="1"/>
    <col min="12" max="12" width="12.5546875" style="182" customWidth="1"/>
    <col min="13" max="13" width="13.44140625" style="182" customWidth="1"/>
    <col min="14" max="16384" width="9.109375" style="182"/>
  </cols>
  <sheetData>
    <row r="1" spans="1:14" ht="29.3" customHeight="1" x14ac:dyDescent="0.3">
      <c r="A1" s="618"/>
      <c r="B1" s="619"/>
      <c r="C1" s="624"/>
      <c r="D1" s="625"/>
      <c r="E1" s="628" t="s">
        <v>5</v>
      </c>
      <c r="F1" s="629"/>
      <c r="G1" s="629"/>
      <c r="H1" s="647" t="s">
        <v>0</v>
      </c>
      <c r="I1" s="629"/>
      <c r="J1" s="629"/>
      <c r="K1" s="648" t="s">
        <v>15</v>
      </c>
      <c r="L1" s="629"/>
      <c r="M1" s="636">
        <f>COUNTA(C8:C100)</f>
        <v>5</v>
      </c>
    </row>
    <row r="2" spans="1:14" ht="40.6" customHeight="1" x14ac:dyDescent="0.3">
      <c r="A2" s="620"/>
      <c r="B2" s="621"/>
      <c r="C2" s="626"/>
      <c r="D2" s="627"/>
      <c r="E2" s="639" t="s">
        <v>484</v>
      </c>
      <c r="F2" s="640"/>
      <c r="G2" s="641"/>
      <c r="H2" s="642" t="s">
        <v>485</v>
      </c>
      <c r="I2" s="643"/>
      <c r="J2" s="643"/>
      <c r="K2" s="644" t="s">
        <v>12</v>
      </c>
      <c r="L2" s="644"/>
      <c r="M2" s="637"/>
    </row>
    <row r="3" spans="1:14" ht="19.5" customHeight="1" x14ac:dyDescent="0.3">
      <c r="A3" s="620"/>
      <c r="B3" s="621"/>
      <c r="C3" s="645" t="s">
        <v>6</v>
      </c>
      <c r="D3" s="646"/>
      <c r="E3" s="183" t="s">
        <v>4</v>
      </c>
      <c r="F3" s="649"/>
      <c r="G3" s="184" t="s">
        <v>2</v>
      </c>
      <c r="H3" s="652" t="s">
        <v>3</v>
      </c>
      <c r="I3" s="653"/>
      <c r="J3" s="654"/>
      <c r="K3" s="648" t="s">
        <v>1</v>
      </c>
      <c r="L3" s="629"/>
      <c r="M3" s="637"/>
    </row>
    <row r="4" spans="1:14" ht="15.05" customHeight="1" x14ac:dyDescent="0.3">
      <c r="A4" s="620"/>
      <c r="B4" s="621"/>
      <c r="C4" s="630" t="s">
        <v>587</v>
      </c>
      <c r="D4" s="631"/>
      <c r="E4" s="634" t="s">
        <v>581</v>
      </c>
      <c r="F4" s="650"/>
      <c r="G4" s="657" t="s">
        <v>470</v>
      </c>
      <c r="H4" s="658"/>
      <c r="I4" s="658"/>
      <c r="J4" s="655"/>
      <c r="K4" s="659">
        <v>43275</v>
      </c>
      <c r="L4" s="659"/>
      <c r="M4" s="637"/>
    </row>
    <row r="5" spans="1:14" ht="17.2" customHeight="1" x14ac:dyDescent="0.3">
      <c r="A5" s="622"/>
      <c r="B5" s="623"/>
      <c r="C5" s="632"/>
      <c r="D5" s="633"/>
      <c r="E5" s="635"/>
      <c r="F5" s="651"/>
      <c r="G5" s="657"/>
      <c r="H5" s="658"/>
      <c r="I5" s="658"/>
      <c r="J5" s="656"/>
      <c r="K5" s="659"/>
      <c r="L5" s="659"/>
      <c r="M5" s="638"/>
    </row>
    <row r="6" spans="1:14" ht="21.8" customHeight="1" x14ac:dyDescent="0.3">
      <c r="A6" s="560" t="s">
        <v>14</v>
      </c>
      <c r="B6" s="560" t="s">
        <v>13</v>
      </c>
      <c r="C6" s="552" t="s">
        <v>7</v>
      </c>
      <c r="D6" s="552" t="s">
        <v>16</v>
      </c>
      <c r="E6" s="552"/>
      <c r="F6" s="552" t="s">
        <v>8</v>
      </c>
      <c r="G6" s="552" t="s">
        <v>17</v>
      </c>
      <c r="H6" s="554" t="s">
        <v>6</v>
      </c>
      <c r="I6" s="554" t="s">
        <v>9</v>
      </c>
      <c r="J6" s="556" t="s">
        <v>588</v>
      </c>
      <c r="K6" s="552" t="s">
        <v>10</v>
      </c>
      <c r="L6" s="552" t="s">
        <v>11</v>
      </c>
      <c r="M6" s="552" t="s">
        <v>496</v>
      </c>
    </row>
    <row r="7" spans="1:14" ht="18" customHeight="1" x14ac:dyDescent="0.3">
      <c r="A7" s="560"/>
      <c r="B7" s="560"/>
      <c r="C7" s="552"/>
      <c r="D7" s="552"/>
      <c r="E7" s="552"/>
      <c r="F7" s="552"/>
      <c r="G7" s="552"/>
      <c r="H7" s="554"/>
      <c r="I7" s="670"/>
      <c r="J7" s="671"/>
      <c r="K7" s="662"/>
      <c r="L7" s="552"/>
      <c r="M7" s="662"/>
    </row>
    <row r="8" spans="1:14" ht="29.15" customHeight="1" x14ac:dyDescent="0.3">
      <c r="A8" s="663">
        <v>1</v>
      </c>
      <c r="B8" s="194">
        <v>2</v>
      </c>
      <c r="C8" s="202"/>
      <c r="D8" s="196" t="s">
        <v>227</v>
      </c>
      <c r="E8" s="196" t="s">
        <v>45</v>
      </c>
      <c r="F8" s="47">
        <v>2000</v>
      </c>
      <c r="G8" s="48" t="s">
        <v>38</v>
      </c>
      <c r="H8" s="46" t="s">
        <v>44</v>
      </c>
      <c r="I8" s="57"/>
      <c r="J8" s="257">
        <v>4</v>
      </c>
      <c r="K8" s="199" t="s">
        <v>589</v>
      </c>
      <c r="L8" s="238">
        <v>1</v>
      </c>
      <c r="M8" s="238">
        <v>20</v>
      </c>
      <c r="N8" s="193" t="s">
        <v>530</v>
      </c>
    </row>
    <row r="9" spans="1:14" ht="29.15" customHeight="1" x14ac:dyDescent="0.3">
      <c r="A9" s="616"/>
      <c r="B9" s="194">
        <v>1</v>
      </c>
      <c r="C9" s="195"/>
      <c r="D9" s="196" t="s">
        <v>235</v>
      </c>
      <c r="E9" s="196" t="s">
        <v>141</v>
      </c>
      <c r="F9" s="47">
        <v>2000</v>
      </c>
      <c r="G9" s="48" t="s">
        <v>479</v>
      </c>
      <c r="H9" s="46" t="s">
        <v>44</v>
      </c>
      <c r="I9" s="57"/>
      <c r="J9" s="257">
        <v>5</v>
      </c>
      <c r="K9" s="199" t="s">
        <v>590</v>
      </c>
      <c r="L9" s="238">
        <v>2</v>
      </c>
      <c r="M9" s="238">
        <v>17</v>
      </c>
    </row>
    <row r="10" spans="1:14" ht="29.15" customHeight="1" x14ac:dyDescent="0.3">
      <c r="A10" s="616"/>
      <c r="B10" s="194">
        <v>3</v>
      </c>
      <c r="C10" s="202"/>
      <c r="D10" s="196" t="s">
        <v>440</v>
      </c>
      <c r="E10" s="196" t="s">
        <v>142</v>
      </c>
      <c r="F10" s="47">
        <v>2000</v>
      </c>
      <c r="G10" s="48" t="s">
        <v>478</v>
      </c>
      <c r="H10" s="46" t="s">
        <v>44</v>
      </c>
      <c r="I10" s="57"/>
      <c r="J10" s="257">
        <v>7</v>
      </c>
      <c r="K10" s="199" t="s">
        <v>591</v>
      </c>
      <c r="L10" s="238">
        <v>3</v>
      </c>
      <c r="M10" s="238">
        <v>14</v>
      </c>
    </row>
    <row r="11" spans="1:14" ht="29.15" customHeight="1" x14ac:dyDescent="0.3">
      <c r="A11" s="616"/>
      <c r="B11" s="194">
        <v>4</v>
      </c>
      <c r="C11" s="195"/>
      <c r="D11" s="196" t="s">
        <v>394</v>
      </c>
      <c r="E11" s="196" t="s">
        <v>66</v>
      </c>
      <c r="F11" s="47">
        <v>2000</v>
      </c>
      <c r="G11" s="48" t="s">
        <v>48</v>
      </c>
      <c r="H11" s="46" t="s">
        <v>44</v>
      </c>
      <c r="I11" s="57"/>
      <c r="J11" s="257">
        <v>8</v>
      </c>
      <c r="K11" s="199" t="s">
        <v>592</v>
      </c>
      <c r="L11" s="238">
        <v>4</v>
      </c>
      <c r="M11" s="238">
        <v>11</v>
      </c>
    </row>
    <row r="12" spans="1:14" ht="29.15" customHeight="1" x14ac:dyDescent="0.3">
      <c r="A12" s="616"/>
      <c r="B12" s="194">
        <v>5</v>
      </c>
      <c r="C12" s="202" t="s">
        <v>470</v>
      </c>
      <c r="D12" s="196" t="s">
        <v>470</v>
      </c>
      <c r="E12" s="196"/>
      <c r="F12" s="47"/>
      <c r="G12" s="48"/>
      <c r="H12" s="46"/>
      <c r="I12" s="57"/>
      <c r="J12" s="257"/>
      <c r="K12" s="199"/>
      <c r="L12" s="200"/>
      <c r="M12" s="200"/>
    </row>
    <row r="13" spans="1:14" ht="29.15" customHeight="1" x14ac:dyDescent="0.3">
      <c r="A13" s="616"/>
      <c r="B13" s="194">
        <v>6</v>
      </c>
      <c r="C13" s="673" t="s">
        <v>470</v>
      </c>
      <c r="D13" s="674"/>
      <c r="E13" s="270"/>
      <c r="F13" s="47" t="str">
        <f>IF(ISERROR(VLOOKUP(C13,[1]!tesserati[#Data],6,FALSE)),"",VLOOKUP(C13,[1]!tesserati[#Data],6,FALSE))</f>
        <v/>
      </c>
      <c r="G13" s="48" t="str">
        <f>IF(ISERROR(VLOOKUP(C13,[1]!tesserati[#Data],4,FALSE)),"",VLOOKUP(C13,[1]!tesserati[#Data],4,FALSE))</f>
        <v/>
      </c>
      <c r="H13" s="46" t="str">
        <f>IF(ISERROR(VLOOKUP(C13,[1]!tesserati[#Data],8,FALSE)),"",VLOOKUP(C13,[1]!tesserati[#Data],8,FALSE))</f>
        <v/>
      </c>
      <c r="I13" s="57"/>
      <c r="J13" s="257"/>
      <c r="K13" s="199"/>
      <c r="L13" s="200"/>
      <c r="M13" s="200"/>
    </row>
    <row r="14" spans="1:14" ht="29.15" customHeight="1" x14ac:dyDescent="0.3">
      <c r="A14" s="616"/>
      <c r="B14" s="194">
        <v>7</v>
      </c>
      <c r="C14" s="672" t="s">
        <v>6</v>
      </c>
      <c r="D14" s="476"/>
      <c r="E14" s="269" t="s">
        <v>581</v>
      </c>
      <c r="F14" s="47" t="str">
        <f>IF(ISERROR(VLOOKUP(C14,[1]!tesserati[#Data],6,FALSE)),"",VLOOKUP(C14,[1]!tesserati[#Data],6,FALSE))</f>
        <v/>
      </c>
      <c r="G14" s="48" t="str">
        <f>IF(ISERROR(VLOOKUP(C14,[1]!tesserati[#Data],4,FALSE)),"",VLOOKUP(C14,[1]!tesserati[#Data],4,FALSE))</f>
        <v/>
      </c>
      <c r="H14" s="46" t="str">
        <f>IF(ISERROR(VLOOKUP(C14,[1]!tesserati[#Data],8,FALSE)),"",VLOOKUP(C14,[1]!tesserati[#Data],8,FALSE))</f>
        <v/>
      </c>
      <c r="I14" s="57"/>
      <c r="J14" s="257" t="s">
        <v>470</v>
      </c>
      <c r="K14" s="199"/>
      <c r="L14" s="200"/>
      <c r="M14" s="200"/>
    </row>
    <row r="15" spans="1:14" ht="29.15" customHeight="1" x14ac:dyDescent="0.3">
      <c r="A15" s="616"/>
      <c r="B15" s="194">
        <v>8</v>
      </c>
      <c r="C15" s="672" t="s">
        <v>54</v>
      </c>
      <c r="D15" s="476"/>
      <c r="E15" s="269" t="s">
        <v>581</v>
      </c>
      <c r="F15" s="47" t="str">
        <f>IF(ISERROR(VLOOKUP(C15,[1]!tesserati[#Data],6,FALSE)),"",VLOOKUP(C15,[1]!tesserati[#Data],6,FALSE))</f>
        <v/>
      </c>
      <c r="G15" s="48" t="str">
        <f>IF(ISERROR(VLOOKUP(C15,[1]!tesserati[#Data],4,FALSE)),"",VLOOKUP(C15,[1]!tesserati[#Data],4,FALSE))</f>
        <v/>
      </c>
      <c r="H15" s="46" t="str">
        <f>IF(ISERROR(VLOOKUP(C15,[1]!tesserati[#Data],8,FALSE)),"",VLOOKUP(C15,[1]!tesserati[#Data],8,FALSE))</f>
        <v/>
      </c>
      <c r="I15" s="57"/>
      <c r="J15" s="257" t="s">
        <v>470</v>
      </c>
      <c r="K15" s="199" t="s">
        <v>470</v>
      </c>
      <c r="L15" s="200"/>
      <c r="M15" s="200"/>
    </row>
    <row r="16" spans="1:14" ht="29.15" customHeight="1" x14ac:dyDescent="0.3">
      <c r="A16" s="616"/>
      <c r="B16" s="194">
        <v>9</v>
      </c>
      <c r="C16" s="178"/>
      <c r="D16" s="196" t="s">
        <v>490</v>
      </c>
      <c r="E16" s="196" t="s">
        <v>141</v>
      </c>
      <c r="F16" s="47">
        <v>1994</v>
      </c>
      <c r="G16" s="48" t="s">
        <v>478</v>
      </c>
      <c r="H16" s="46" t="s">
        <v>54</v>
      </c>
      <c r="I16" s="57"/>
      <c r="J16" s="257">
        <v>1</v>
      </c>
      <c r="K16" s="199" t="s">
        <v>593</v>
      </c>
      <c r="L16" s="238">
        <v>1</v>
      </c>
      <c r="M16" s="238">
        <v>20</v>
      </c>
    </row>
    <row r="17" spans="1:13" ht="29.15" customHeight="1" x14ac:dyDescent="0.3">
      <c r="A17" s="616"/>
      <c r="B17" s="194">
        <v>10</v>
      </c>
      <c r="C17" s="195"/>
      <c r="D17" s="208" t="s">
        <v>69</v>
      </c>
      <c r="E17" s="208" t="s">
        <v>51</v>
      </c>
      <c r="F17" s="47">
        <v>1998</v>
      </c>
      <c r="G17" s="48" t="s">
        <v>19</v>
      </c>
      <c r="H17" s="46" t="s">
        <v>54</v>
      </c>
      <c r="I17" s="57"/>
      <c r="J17" s="257">
        <v>2</v>
      </c>
      <c r="K17" s="199" t="s">
        <v>594</v>
      </c>
      <c r="L17" s="238">
        <v>2</v>
      </c>
      <c r="M17" s="238">
        <v>17</v>
      </c>
    </row>
    <row r="18" spans="1:13" ht="29.15" customHeight="1" x14ac:dyDescent="0.3">
      <c r="A18" s="616"/>
      <c r="B18" s="194">
        <v>11</v>
      </c>
      <c r="C18" s="195"/>
      <c r="D18" s="196" t="s">
        <v>288</v>
      </c>
      <c r="E18" s="196" t="s">
        <v>176</v>
      </c>
      <c r="F18" s="47">
        <v>1995</v>
      </c>
      <c r="G18" s="48" t="s">
        <v>43</v>
      </c>
      <c r="H18" s="46" t="s">
        <v>54</v>
      </c>
      <c r="I18" s="57"/>
      <c r="J18" s="257">
        <v>3</v>
      </c>
      <c r="K18" s="199" t="s">
        <v>595</v>
      </c>
      <c r="L18" s="238">
        <v>3</v>
      </c>
      <c r="M18" s="238">
        <v>14</v>
      </c>
    </row>
    <row r="19" spans="1:13" ht="29.15" customHeight="1" x14ac:dyDescent="0.3">
      <c r="A19" s="616"/>
      <c r="B19" s="194">
        <v>12</v>
      </c>
      <c r="C19" s="178"/>
      <c r="D19" s="196" t="s">
        <v>320</v>
      </c>
      <c r="E19" s="196" t="s">
        <v>321</v>
      </c>
      <c r="F19" s="47">
        <v>1992</v>
      </c>
      <c r="G19" s="48" t="s">
        <v>478</v>
      </c>
      <c r="H19" s="46" t="s">
        <v>54</v>
      </c>
      <c r="I19" s="57"/>
      <c r="J19" s="257">
        <v>6</v>
      </c>
      <c r="K19" s="199" t="s">
        <v>596</v>
      </c>
      <c r="L19" s="57">
        <v>4</v>
      </c>
      <c r="M19" s="238">
        <v>11</v>
      </c>
    </row>
    <row r="20" spans="1:13" ht="29.15" customHeight="1" x14ac:dyDescent="0.3">
      <c r="A20" s="616"/>
      <c r="B20" s="194">
        <v>13</v>
      </c>
      <c r="C20" s="202"/>
      <c r="D20" s="196" t="s">
        <v>273</v>
      </c>
      <c r="E20" s="196" t="s">
        <v>274</v>
      </c>
      <c r="F20" s="47">
        <v>1998</v>
      </c>
      <c r="G20" s="48" t="s">
        <v>43</v>
      </c>
      <c r="H20" s="46" t="s">
        <v>54</v>
      </c>
      <c r="I20" s="57"/>
      <c r="J20" s="257">
        <v>9</v>
      </c>
      <c r="K20" s="199" t="s">
        <v>597</v>
      </c>
      <c r="L20" s="57">
        <v>5</v>
      </c>
      <c r="M20" s="238">
        <v>9</v>
      </c>
    </row>
    <row r="21" spans="1:13" ht="29.15" customHeight="1" x14ac:dyDescent="0.3">
      <c r="A21" s="616"/>
      <c r="B21" s="194">
        <v>14</v>
      </c>
      <c r="C21" s="178"/>
      <c r="D21" s="196" t="str">
        <f>IF(ISERROR(VLOOKUP(C21,[1]!tesserati[#Data],2,FALSE)),"",VLOOKUP(C21,[1]!tesserati[#Data],2,FALSE))</f>
        <v/>
      </c>
      <c r="E21" s="196" t="str">
        <f>IF(ISERROR(VLOOKUP(C21,[1]!tesserati[#Data],3,FALSE)),"",VLOOKUP(C21,[1]!tesserati[#Data],3,FALSE))</f>
        <v/>
      </c>
      <c r="F21" s="47" t="str">
        <f>IF(ISERROR(VLOOKUP(C21,[1]!tesserati[#Data],6,FALSE)),"",VLOOKUP(C21,[1]!tesserati[#Data],6,FALSE))</f>
        <v/>
      </c>
      <c r="G21" s="48" t="str">
        <f>IF(ISERROR(VLOOKUP(C21,[1]!tesserati[#Data],4,FALSE)),"",VLOOKUP(C21,[1]!tesserati[#Data],4,FALSE))</f>
        <v/>
      </c>
      <c r="H21" s="46" t="str">
        <f>IF(ISERROR(VLOOKUP(C21,[1]!tesserati[#Data],8,FALSE)),"",VLOOKUP(C21,[1]!tesserati[#Data],8,FALSE))</f>
        <v/>
      </c>
      <c r="I21" s="57"/>
      <c r="J21" s="257"/>
      <c r="K21" s="199"/>
      <c r="L21" s="205"/>
      <c r="M21" s="234"/>
    </row>
    <row r="22" spans="1:13" ht="29.15" customHeight="1" x14ac:dyDescent="0.3">
      <c r="A22" s="617"/>
      <c r="B22" s="194">
        <v>15</v>
      </c>
      <c r="C22" s="236" t="s">
        <v>470</v>
      </c>
      <c r="D22" s="208" t="str">
        <f>IF(ISERROR(VLOOKUP(C22,[1]!tesserati[#Data],2,FALSE)),"",VLOOKUP(C22,[1]!tesserati[#Data],2,FALSE))</f>
        <v/>
      </c>
      <c r="E22" s="208" t="str">
        <f>IF(ISERROR(VLOOKUP(C22,[1]!tesserati[#Data],3,FALSE)),"",VLOOKUP(C22,[1]!tesserati[#Data],3,FALSE))</f>
        <v/>
      </c>
      <c r="F22" s="47" t="str">
        <f>IF(ISERROR(VLOOKUP(C22,[1]!tesserati[#Data],6,FALSE)),"",VLOOKUP(C22,[1]!tesserati[#Data],6,FALSE))</f>
        <v/>
      </c>
      <c r="G22" s="48" t="str">
        <f>IF(ISERROR(VLOOKUP(C22,[1]!tesserati[#Data],4,FALSE)),"",VLOOKUP(C22,[1]!tesserati[#Data],4,FALSE))</f>
        <v/>
      </c>
      <c r="H22" s="46" t="str">
        <f>IF(ISERROR(VLOOKUP(C22,[1]!tesserati[#Data],8,FALSE)),"",VLOOKUP(C22,[1]!tesserati[#Data],8,FALSE))</f>
        <v/>
      </c>
      <c r="I22" s="57"/>
      <c r="J22" s="257"/>
      <c r="K22" s="199"/>
      <c r="L22" s="205"/>
      <c r="M22" s="234"/>
    </row>
    <row r="23" spans="1:13" ht="29.15" customHeight="1" x14ac:dyDescent="0.3">
      <c r="A23" s="258"/>
      <c r="B23" s="194">
        <v>16</v>
      </c>
      <c r="C23" s="236"/>
      <c r="D23" s="208" t="str">
        <f>IF(ISERROR(VLOOKUP(C23,[1]!tesserati[#Data],2,FALSE)),"",VLOOKUP(C23,[1]!tesserati[#Data],2,FALSE))</f>
        <v/>
      </c>
      <c r="E23" s="208" t="str">
        <f>IF(ISERROR(VLOOKUP(C23,[1]!tesserati[#Data],3,FALSE)),"",VLOOKUP(C23,[1]!tesserati[#Data],3,FALSE))</f>
        <v/>
      </c>
      <c r="F23" s="47" t="str">
        <f>IF(ISERROR(VLOOKUP(C23,[1]!tesserati[#Data],6,FALSE)),"",VLOOKUP(C23,[1]!tesserati[#Data],6,FALSE))</f>
        <v/>
      </c>
      <c r="G23" s="48" t="str">
        <f>IF(ISERROR(VLOOKUP(C23,[1]!tesserati[#Data],4,FALSE)),"",VLOOKUP(C23,[1]!tesserati[#Data],4,FALSE))</f>
        <v/>
      </c>
      <c r="H23" s="46" t="str">
        <f>IF(ISERROR(VLOOKUP(C23,[1]!tesserati[#Data],8,FALSE)),"",VLOOKUP(C23,[1]!tesserati[#Data],8,FALSE))</f>
        <v/>
      </c>
      <c r="I23" s="57"/>
      <c r="J23" s="257"/>
      <c r="K23" s="199"/>
      <c r="L23" s="205"/>
      <c r="M23" s="234"/>
    </row>
    <row r="24" spans="1:13" ht="29.15" customHeight="1" x14ac:dyDescent="0.3">
      <c r="A24" s="606">
        <v>2</v>
      </c>
      <c r="B24" s="194">
        <v>17</v>
      </c>
      <c r="C24" s="239"/>
      <c r="D24" s="208" t="str">
        <f>IF(ISERROR(VLOOKUP(C24,[1]!tesserati[#Data],2,FALSE)),"",VLOOKUP(C24,[1]!tesserati[#Data],2,FALSE))</f>
        <v/>
      </c>
      <c r="E24" s="208" t="str">
        <f>IF(ISERROR(VLOOKUP(C24,[1]!tesserati[#Data],3,FALSE)),"",VLOOKUP(C24,[1]!tesserati[#Data],3,FALSE))</f>
        <v/>
      </c>
      <c r="F24" s="47" t="str">
        <f>IF(ISERROR(VLOOKUP(C24,[1]!tesserati[#Data],6,FALSE)),"",VLOOKUP(C24,[1]!tesserati[#Data],6,FALSE))</f>
        <v/>
      </c>
      <c r="G24" s="48" t="str">
        <f>IF(ISERROR(VLOOKUP(C24,[1]!tesserati[#Data],4,FALSE)),"",VLOOKUP(C24,[1]!tesserati[#Data],4,FALSE))</f>
        <v/>
      </c>
      <c r="H24" s="46" t="str">
        <f>IF(ISERROR(VLOOKUP(C24,[1]!tesserati[#Data],8,FALSE)),"",VLOOKUP(C24,[1]!tesserati[#Data],8,FALSE))</f>
        <v/>
      </c>
      <c r="I24" s="57"/>
      <c r="J24" s="257"/>
      <c r="K24" s="199"/>
      <c r="L24" s="205"/>
      <c r="M24" s="234"/>
    </row>
    <row r="25" spans="1:13" ht="29.15" customHeight="1" x14ac:dyDescent="0.3">
      <c r="A25" s="607"/>
      <c r="B25" s="226">
        <v>18</v>
      </c>
      <c r="C25" s="176"/>
      <c r="D25" s="227" t="str">
        <f>IF(ISERROR(VLOOKUP(C25,[1]!tesserati[#Data],2,FALSE)),"",VLOOKUP(C25,[1]!tesserati[#Data],2,FALSE))</f>
        <v/>
      </c>
      <c r="E25" s="227" t="str">
        <f>IF(ISERROR(VLOOKUP(C25,[1]!tesserati[#Data],3,FALSE)),"",VLOOKUP(C25,[1]!tesserati[#Data],3,FALSE))</f>
        <v/>
      </c>
      <c r="F25" s="228" t="str">
        <f>IF(ISERROR(VLOOKUP(C25,[1]!tesserati[#Data],6,FALSE)),"",VLOOKUP(C25,[1]!tesserati[#Data],6,FALSE))</f>
        <v/>
      </c>
      <c r="G25" s="229" t="str">
        <f>IF(ISERROR(VLOOKUP(C25,[1]!tesserati[#Data],4,FALSE)),"",VLOOKUP(C25,[1]!tesserati[#Data],4,FALSE))</f>
        <v/>
      </c>
      <c r="H25" s="235" t="str">
        <f>IF(ISERROR(VLOOKUP(C25,[1]!tesserati[#Data],8,FALSE)),"",VLOOKUP(C25,[1]!tesserati[#Data],8,FALSE))</f>
        <v/>
      </c>
      <c r="I25" s="231"/>
      <c r="J25" s="198"/>
      <c r="K25" s="232"/>
      <c r="L25" s="233"/>
      <c r="M25" s="234"/>
    </row>
    <row r="26" spans="1:13" ht="29.15" customHeight="1" x14ac:dyDescent="0.3">
      <c r="A26" s="607"/>
      <c r="B26" s="194">
        <v>19</v>
      </c>
      <c r="C26" s="236"/>
      <c r="D26" s="208" t="str">
        <f>IF(ISERROR(VLOOKUP(C26,[1]!tesserati[#Data],2,FALSE)),"",VLOOKUP(C26,[1]!tesserati[#Data],2,FALSE))</f>
        <v/>
      </c>
      <c r="E26" s="208" t="str">
        <f>IF(ISERROR(VLOOKUP(C26,[1]!tesserati[#Data],3,FALSE)),"",VLOOKUP(C26,[1]!tesserati[#Data],3,FALSE))</f>
        <v/>
      </c>
      <c r="F26" s="47" t="str">
        <f>IF(ISERROR(VLOOKUP(C26,[1]!tesserati[#Data],6,FALSE)),"",VLOOKUP(C26,[1]!tesserati[#Data],6,FALSE))</f>
        <v/>
      </c>
      <c r="G26" s="48" t="str">
        <f>IF(ISERROR(VLOOKUP(C26,[1]!tesserati[#Data],4,FALSE)),"",VLOOKUP(C26,[1]!tesserati[#Data],4,FALSE))</f>
        <v/>
      </c>
      <c r="H26" s="46" t="str">
        <f>IF(ISERROR(VLOOKUP(C26,[1]!tesserati[#Data],8,FALSE)),"",VLOOKUP(C26,[1]!tesserati[#Data],8,FALSE))</f>
        <v/>
      </c>
      <c r="I26" s="57"/>
      <c r="J26" s="198"/>
      <c r="K26" s="199"/>
      <c r="L26" s="205"/>
      <c r="M26" s="234"/>
    </row>
    <row r="27" spans="1:13" ht="29.15" customHeight="1" x14ac:dyDescent="0.3">
      <c r="A27" s="607"/>
      <c r="B27" s="194">
        <v>20</v>
      </c>
      <c r="C27" s="236"/>
      <c r="D27" s="208" t="str">
        <f>IF(ISERROR(VLOOKUP(C27,[1]!tesserati[#Data],2,FALSE)),"",VLOOKUP(C27,[1]!tesserati[#Data],2,FALSE))</f>
        <v/>
      </c>
      <c r="E27" s="208" t="str">
        <f>IF(ISERROR(VLOOKUP(C27,[1]!tesserati[#Data],3,FALSE)),"",VLOOKUP(C27,[1]!tesserati[#Data],3,FALSE))</f>
        <v/>
      </c>
      <c r="F27" s="47" t="str">
        <f>IF(ISERROR(VLOOKUP(C27,[1]!tesserati[#Data],6,FALSE)),"",VLOOKUP(C27,[1]!tesserati[#Data],6,FALSE))</f>
        <v/>
      </c>
      <c r="G27" s="48" t="str">
        <f>IF(ISERROR(VLOOKUP(C27,[1]!tesserati[#Data],4,FALSE)),"",VLOOKUP(C27,[1]!tesserati[#Data],4,FALSE))</f>
        <v/>
      </c>
      <c r="H27" s="46" t="str">
        <f>IF(ISERROR(VLOOKUP(C27,[1]!tesserati[#Data],8,FALSE)),"",VLOOKUP(C27,[1]!tesserati[#Data],8,FALSE))</f>
        <v/>
      </c>
      <c r="I27" s="57"/>
      <c r="J27" s="198"/>
      <c r="K27" s="199"/>
      <c r="L27" s="205"/>
      <c r="M27" s="234"/>
    </row>
    <row r="28" spans="1:13" ht="29.15" customHeight="1" x14ac:dyDescent="0.3">
      <c r="A28" s="607"/>
      <c r="B28" s="194">
        <v>21</v>
      </c>
      <c r="C28" s="236"/>
      <c r="D28" s="208" t="str">
        <f>IF(ISERROR(VLOOKUP(C28,[1]!tesserati[#Data],2,FALSE)),"",VLOOKUP(C28,[1]!tesserati[#Data],2,FALSE))</f>
        <v/>
      </c>
      <c r="E28" s="208" t="str">
        <f>IF(ISERROR(VLOOKUP(C28,[1]!tesserati[#Data],3,FALSE)),"",VLOOKUP(C28,[1]!tesserati[#Data],3,FALSE))</f>
        <v/>
      </c>
      <c r="F28" s="47" t="str">
        <f>IF(ISERROR(VLOOKUP(C28,[1]!tesserati[#Data],6,FALSE)),"",VLOOKUP(C28,[1]!tesserati[#Data],6,FALSE))</f>
        <v/>
      </c>
      <c r="G28" s="48" t="str">
        <f>IF(ISERROR(VLOOKUP(C28,[1]!tesserati[#Data],4,FALSE)),"",VLOOKUP(C28,[1]!tesserati[#Data],4,FALSE))</f>
        <v/>
      </c>
      <c r="H28" s="46" t="str">
        <f>IF(ISERROR(VLOOKUP(C28,[1]!tesserati[#Data],8,FALSE)),"",VLOOKUP(C28,[1]!tesserati[#Data],8,FALSE))</f>
        <v/>
      </c>
      <c r="I28" s="57"/>
      <c r="J28" s="198"/>
      <c r="K28" s="199"/>
      <c r="L28" s="205"/>
      <c r="M28" s="234"/>
    </row>
    <row r="29" spans="1:13" ht="29.15" customHeight="1" x14ac:dyDescent="0.3">
      <c r="A29" s="607"/>
      <c r="B29" s="194">
        <v>22</v>
      </c>
      <c r="C29" s="236"/>
      <c r="D29" s="208" t="str">
        <f>IF(ISERROR(VLOOKUP(C29,[1]!tesserati[#Data],2,FALSE)),"",VLOOKUP(C29,[1]!tesserati[#Data],2,FALSE))</f>
        <v/>
      </c>
      <c r="E29" s="208" t="str">
        <f>IF(ISERROR(VLOOKUP(C29,[1]!tesserati[#Data],3,FALSE)),"",VLOOKUP(C29,[1]!tesserati[#Data],3,FALSE))</f>
        <v/>
      </c>
      <c r="F29" s="47" t="str">
        <f>IF(ISERROR(VLOOKUP(C29,[1]!tesserati[#Data],6,FALSE)),"",VLOOKUP(C29,[1]!tesserati[#Data],6,FALSE))</f>
        <v/>
      </c>
      <c r="G29" s="48" t="str">
        <f>IF(ISERROR(VLOOKUP(C29,[1]!tesserati[#Data],4,FALSE)),"",VLOOKUP(C29,[1]!tesserati[#Data],4,FALSE))</f>
        <v/>
      </c>
      <c r="H29" s="46" t="str">
        <f>IF(ISERROR(VLOOKUP(C29,[1]!tesserati[#Data],8,FALSE)),"",VLOOKUP(C29,[1]!tesserati[#Data],8,FALSE))</f>
        <v/>
      </c>
      <c r="I29" s="57"/>
      <c r="J29" s="198"/>
      <c r="K29" s="199"/>
      <c r="L29" s="205"/>
      <c r="M29" s="234"/>
    </row>
    <row r="30" spans="1:13" ht="29.15" customHeight="1" x14ac:dyDescent="0.3">
      <c r="A30" s="607"/>
      <c r="B30" s="194">
        <v>23</v>
      </c>
      <c r="C30" s="236"/>
      <c r="D30" s="208" t="str">
        <f>IF(ISERROR(VLOOKUP(C30,[1]!tesserati[#Data],2,FALSE)),"",VLOOKUP(C30,[1]!tesserati[#Data],2,FALSE))</f>
        <v/>
      </c>
      <c r="E30" s="208" t="str">
        <f>IF(ISERROR(VLOOKUP(C30,[1]!tesserati[#Data],3,FALSE)),"",VLOOKUP(C30,[1]!tesserati[#Data],3,FALSE))</f>
        <v/>
      </c>
      <c r="F30" s="47" t="str">
        <f>IF(ISERROR(VLOOKUP(C30,[1]!tesserati[#Data],6,FALSE)),"",VLOOKUP(C30,[1]!tesserati[#Data],6,FALSE))</f>
        <v/>
      </c>
      <c r="G30" s="48" t="str">
        <f>IF(ISERROR(VLOOKUP(C30,[1]!tesserati[#Data],4,FALSE)),"",VLOOKUP(C30,[1]!tesserati[#Data],4,FALSE))</f>
        <v/>
      </c>
      <c r="H30" s="46" t="str">
        <f>IF(ISERROR(VLOOKUP(C30,[1]!tesserati[#Data],8,FALSE)),"",VLOOKUP(C30,[1]!tesserati[#Data],8,FALSE))</f>
        <v/>
      </c>
      <c r="I30" s="57"/>
      <c r="J30" s="198"/>
      <c r="K30" s="199"/>
      <c r="L30" s="205"/>
      <c r="M30" s="234"/>
    </row>
    <row r="31" spans="1:13" ht="29.15" customHeight="1" x14ac:dyDescent="0.3">
      <c r="A31" s="607"/>
      <c r="B31" s="194">
        <v>24</v>
      </c>
      <c r="C31" s="236"/>
      <c r="D31" s="208" t="str">
        <f>IF(ISERROR(VLOOKUP(C31,[1]!tesserati[#Data],2,FALSE)),"",VLOOKUP(C31,[1]!tesserati[#Data],2,FALSE))</f>
        <v/>
      </c>
      <c r="E31" s="208" t="str">
        <f>IF(ISERROR(VLOOKUP(C31,[1]!tesserati[#Data],3,FALSE)),"",VLOOKUP(C31,[1]!tesserati[#Data],3,FALSE))</f>
        <v/>
      </c>
      <c r="F31" s="47" t="str">
        <f>IF(ISERROR(VLOOKUP(C31,[1]!tesserati[#Data],6,FALSE)),"",VLOOKUP(C31,[1]!tesserati[#Data],6,FALSE))</f>
        <v/>
      </c>
      <c r="G31" s="48" t="str">
        <f>IF(ISERROR(VLOOKUP(C31,[1]!tesserati[#Data],4,FALSE)),"",VLOOKUP(C31,[1]!tesserati[#Data],4,FALSE))</f>
        <v/>
      </c>
      <c r="H31" s="46" t="str">
        <f>IF(ISERROR(VLOOKUP(C31,[1]!tesserati[#Data],8,FALSE)),"",VLOOKUP(C31,[1]!tesserati[#Data],8,FALSE))</f>
        <v/>
      </c>
      <c r="I31" s="57"/>
      <c r="J31" s="198"/>
      <c r="K31" s="199"/>
      <c r="L31" s="205"/>
      <c r="M31" s="234"/>
    </row>
    <row r="32" spans="1:13" ht="29.15" customHeight="1" x14ac:dyDescent="0.3">
      <c r="A32" s="607"/>
      <c r="B32" s="194">
        <v>25</v>
      </c>
      <c r="C32" s="236"/>
      <c r="D32" s="227" t="str">
        <f>IF(ISERROR(VLOOKUP(C32,[1]!tesserati[#Data],2,FALSE)),"",VLOOKUP(C32,[1]!tesserati[#Data],2,FALSE))</f>
        <v/>
      </c>
      <c r="E32" s="227" t="str">
        <f>IF(ISERROR(VLOOKUP(C32,[1]!tesserati[#Data],3,FALSE)),"",VLOOKUP(C32,[1]!tesserati[#Data],3,FALSE))</f>
        <v/>
      </c>
      <c r="F32" s="228" t="str">
        <f>IF(ISERROR(VLOOKUP(C32,[1]!tesserati[#Data],6,FALSE)),"",VLOOKUP(C32,[1]!tesserati[#Data],6,FALSE))</f>
        <v/>
      </c>
      <c r="G32" s="229" t="str">
        <f>IF(ISERROR(VLOOKUP(C32,[1]!tesserati[#Data],4,FALSE)),"",VLOOKUP(C32,[1]!tesserati[#Data],4,FALSE))</f>
        <v/>
      </c>
      <c r="H32" s="235" t="str">
        <f>IF(ISERROR(VLOOKUP(C32,[1]!tesserati[#Data],8,FALSE)),"",VLOOKUP(C32,[1]!tesserati[#Data],8,FALSE))</f>
        <v/>
      </c>
      <c r="I32" s="231"/>
      <c r="J32" s="198"/>
      <c r="K32" s="199"/>
      <c r="L32" s="205"/>
      <c r="M32" s="234"/>
    </row>
    <row r="33" spans="1:13" ht="29.15" customHeight="1" x14ac:dyDescent="0.3">
      <c r="A33" s="607"/>
      <c r="B33" s="194">
        <v>26</v>
      </c>
      <c r="C33" s="236"/>
      <c r="D33" s="208" t="str">
        <f>IF(ISERROR(VLOOKUP(C33,[1]!tesserati[#Data],2,FALSE)),"",VLOOKUP(C33,[1]!tesserati[#Data],2,FALSE))</f>
        <v/>
      </c>
      <c r="E33" s="208" t="str">
        <f>IF(ISERROR(VLOOKUP(C33,[1]!tesserati[#Data],3,FALSE)),"",VLOOKUP(C33,[1]!tesserati[#Data],3,FALSE))</f>
        <v/>
      </c>
      <c r="F33" s="47" t="str">
        <f>IF(ISERROR(VLOOKUP(C33,[1]!tesserati[#Data],6,FALSE)),"",VLOOKUP(C33,[1]!tesserati[#Data],6,FALSE))</f>
        <v/>
      </c>
      <c r="G33" s="48" t="str">
        <f>IF(ISERROR(VLOOKUP(C33,[1]!tesserati[#Data],4,FALSE)),"",VLOOKUP(C33,[1]!tesserati[#Data],4,FALSE))</f>
        <v/>
      </c>
      <c r="H33" s="46" t="str">
        <f>IF(ISERROR(VLOOKUP(C33,[1]!tesserati[#Data],8,FALSE)),"",VLOOKUP(C33,[1]!tesserati[#Data],8,FALSE))</f>
        <v/>
      </c>
      <c r="I33" s="57"/>
      <c r="J33" s="237"/>
      <c r="K33" s="199"/>
      <c r="L33" s="205"/>
      <c r="M33" s="234"/>
    </row>
    <row r="34" spans="1:13" ht="29.15" customHeight="1" x14ac:dyDescent="0.3">
      <c r="A34" s="607"/>
      <c r="B34" s="194">
        <v>27</v>
      </c>
      <c r="C34" s="236"/>
      <c r="D34" s="208" t="str">
        <f>IF(ISERROR(VLOOKUP(C34,[1]!tesserati[#Data],2,FALSE)),"",VLOOKUP(C34,[1]!tesserati[#Data],2,FALSE))</f>
        <v/>
      </c>
      <c r="E34" s="208" t="str">
        <f>IF(ISERROR(VLOOKUP(C34,[1]!tesserati[#Data],3,FALSE)),"",VLOOKUP(C34,[1]!tesserati[#Data],3,FALSE))</f>
        <v/>
      </c>
      <c r="F34" s="47" t="str">
        <f>IF(ISERROR(VLOOKUP(C34,[1]!tesserati[#Data],6,FALSE)),"",VLOOKUP(C34,[1]!tesserati[#Data],6,FALSE))</f>
        <v/>
      </c>
      <c r="G34" s="48" t="str">
        <f>IF(ISERROR(VLOOKUP(C34,[1]!tesserati[#Data],4,FALSE)),"",VLOOKUP(C34,[1]!tesserati[#Data],4,FALSE))</f>
        <v/>
      </c>
      <c r="H34" s="46" t="str">
        <f>IF(ISERROR(VLOOKUP(C34,[1]!tesserati[#Data],8,FALSE)),"",VLOOKUP(C34,[1]!tesserati[#Data],8,FALSE))</f>
        <v/>
      </c>
      <c r="I34" s="57"/>
      <c r="J34" s="237"/>
      <c r="K34" s="199"/>
      <c r="L34" s="205"/>
      <c r="M34" s="234"/>
    </row>
    <row r="35" spans="1:13" ht="29.15" customHeight="1" x14ac:dyDescent="0.3">
      <c r="A35" s="607"/>
      <c r="B35" s="194">
        <v>28</v>
      </c>
      <c r="C35" s="236"/>
      <c r="D35" s="208" t="str">
        <f>IF(ISERROR(VLOOKUP(C35,[1]!tesserati[#Data],2,FALSE)),"",VLOOKUP(C35,[1]!tesserati[#Data],2,FALSE))</f>
        <v/>
      </c>
      <c r="E35" s="208" t="str">
        <f>IF(ISERROR(VLOOKUP(C35,[1]!tesserati[#Data],3,FALSE)),"",VLOOKUP(C35,[1]!tesserati[#Data],3,FALSE))</f>
        <v/>
      </c>
      <c r="F35" s="47" t="str">
        <f>IF(ISERROR(VLOOKUP(C35,[1]!tesserati[#Data],6,FALSE)),"",VLOOKUP(C35,[1]!tesserati[#Data],6,FALSE))</f>
        <v/>
      </c>
      <c r="G35" s="48" t="str">
        <f>IF(ISERROR(VLOOKUP(C35,[1]!tesserati[#Data],4,FALSE)),"",VLOOKUP(C35,[1]!tesserati[#Data],4,FALSE))</f>
        <v/>
      </c>
      <c r="H35" s="46" t="str">
        <f>IF(ISERROR(VLOOKUP(C35,[1]!tesserati[#Data],8,FALSE)),"",VLOOKUP(C35,[1]!tesserati[#Data],8,FALSE))</f>
        <v/>
      </c>
      <c r="I35" s="57"/>
      <c r="J35" s="237"/>
      <c r="K35" s="199"/>
      <c r="L35" s="205"/>
      <c r="M35" s="234"/>
    </row>
    <row r="36" spans="1:13" ht="29.15" customHeight="1" x14ac:dyDescent="0.3">
      <c r="A36" s="607"/>
      <c r="B36" s="194">
        <v>29</v>
      </c>
      <c r="C36" s="236"/>
      <c r="D36" s="208" t="str">
        <f>IF(ISERROR(VLOOKUP(C36,[1]!tesserati[#Data],2,FALSE)),"",VLOOKUP(C36,[1]!tesserati[#Data],2,FALSE))</f>
        <v/>
      </c>
      <c r="E36" s="208" t="str">
        <f>IF(ISERROR(VLOOKUP(C36,[1]!tesserati[#Data],3,FALSE)),"",VLOOKUP(C36,[1]!tesserati[#Data],3,FALSE))</f>
        <v/>
      </c>
      <c r="F36" s="47" t="str">
        <f>IF(ISERROR(VLOOKUP(C36,[1]!tesserati[#Data],6,FALSE)),"",VLOOKUP(C36,[1]!tesserati[#Data],6,FALSE))</f>
        <v/>
      </c>
      <c r="G36" s="48" t="str">
        <f>IF(ISERROR(VLOOKUP(C36,[1]!tesserati[#Data],4,FALSE)),"",VLOOKUP(C36,[1]!tesserati[#Data],4,FALSE))</f>
        <v/>
      </c>
      <c r="H36" s="46" t="str">
        <f>IF(ISERROR(VLOOKUP(C36,[1]!tesserati[#Data],8,FALSE)),"",VLOOKUP(C36,[1]!tesserati[#Data],8,FALSE))</f>
        <v/>
      </c>
      <c r="I36" s="57"/>
      <c r="J36" s="237"/>
      <c r="K36" s="199"/>
      <c r="L36" s="205"/>
      <c r="M36" s="234"/>
    </row>
    <row r="37" spans="1:13" ht="29.15" customHeight="1" x14ac:dyDescent="0.3">
      <c r="A37" s="607"/>
      <c r="B37" s="194">
        <v>30</v>
      </c>
      <c r="C37" s="236"/>
      <c r="D37" s="208" t="str">
        <f>IF(ISERROR(VLOOKUP(C37,[1]!tesserati[#Data],2,FALSE)),"",VLOOKUP(C37,[1]!tesserati[#Data],2,FALSE))</f>
        <v/>
      </c>
      <c r="E37" s="208" t="str">
        <f>IF(ISERROR(VLOOKUP(C37,[1]!tesserati[#Data],3,FALSE)),"",VLOOKUP(C37,[1]!tesserati[#Data],3,FALSE))</f>
        <v/>
      </c>
      <c r="F37" s="47" t="str">
        <f>IF(ISERROR(VLOOKUP(C37,[1]!tesserati[#Data],6,FALSE)),"",VLOOKUP(C37,[1]!tesserati[#Data],6,FALSE))</f>
        <v/>
      </c>
      <c r="G37" s="48" t="str">
        <f>IF(ISERROR(VLOOKUP(C37,[1]!tesserati[#Data],4,FALSE)),"",VLOOKUP(C37,[1]!tesserati[#Data],4,FALSE))</f>
        <v/>
      </c>
      <c r="H37" s="46" t="str">
        <f>IF(ISERROR(VLOOKUP(C37,[1]!tesserati[#Data],8,FALSE)),"",VLOOKUP(C37,[1]!tesserati[#Data],8,FALSE))</f>
        <v/>
      </c>
      <c r="I37" s="57"/>
      <c r="J37" s="237"/>
      <c r="K37" s="199"/>
      <c r="L37" s="205"/>
      <c r="M37" s="234"/>
    </row>
    <row r="38" spans="1:13" ht="29.15" customHeight="1" x14ac:dyDescent="0.3">
      <c r="A38" s="607"/>
      <c r="B38" s="194">
        <v>31</v>
      </c>
      <c r="C38" s="236"/>
      <c r="D38" s="208" t="str">
        <f>IF(ISERROR(VLOOKUP(C38,[1]!tesserati[#Data],2,FALSE)),"",VLOOKUP(C38,[1]!tesserati[#Data],2,FALSE))</f>
        <v/>
      </c>
      <c r="E38" s="208" t="str">
        <f>IF(ISERROR(VLOOKUP(C38,[1]!tesserati[#Data],3,FALSE)),"",VLOOKUP(C38,[1]!tesserati[#Data],3,FALSE))</f>
        <v/>
      </c>
      <c r="F38" s="47" t="str">
        <f>IF(ISERROR(VLOOKUP(C38,[1]!tesserati[#Data],6,FALSE)),"",VLOOKUP(C38,[1]!tesserati[#Data],6,FALSE))</f>
        <v/>
      </c>
      <c r="G38" s="48" t="str">
        <f>IF(ISERROR(VLOOKUP(C38,[1]!tesserati[#Data],4,FALSE)),"",VLOOKUP(C38,[1]!tesserati[#Data],4,FALSE))</f>
        <v/>
      </c>
      <c r="H38" s="46" t="str">
        <f>IF(ISERROR(VLOOKUP(C38,[1]!tesserati[#Data],8,FALSE)),"",VLOOKUP(C38,[1]!tesserati[#Data],8,FALSE))</f>
        <v/>
      </c>
      <c r="I38" s="57"/>
      <c r="J38" s="237"/>
      <c r="K38" s="199"/>
      <c r="L38" s="205"/>
      <c r="M38" s="234"/>
    </row>
    <row r="39" spans="1:13" ht="29.15" customHeight="1" x14ac:dyDescent="0.3">
      <c r="A39" s="607"/>
      <c r="B39" s="194">
        <v>32</v>
      </c>
      <c r="C39" s="236"/>
      <c r="D39" s="208" t="str">
        <f>IF(ISERROR(VLOOKUP(C39,[1]!tesserati[#Data],2,FALSE)),"",VLOOKUP(C39,[1]!tesserati[#Data],2,FALSE))</f>
        <v/>
      </c>
      <c r="E39" s="208" t="str">
        <f>IF(ISERROR(VLOOKUP(C39,[1]!tesserati[#Data],3,FALSE)),"",VLOOKUP(C39,[1]!tesserati[#Data],3,FALSE))</f>
        <v/>
      </c>
      <c r="F39" s="47" t="str">
        <f>IF(ISERROR(VLOOKUP(C39,[1]!tesserati[#Data],6,FALSE)),"",VLOOKUP(C39,[1]!tesserati[#Data],6,FALSE))</f>
        <v/>
      </c>
      <c r="G39" s="48" t="str">
        <f>IF(ISERROR(VLOOKUP(C39,[1]!tesserati[#Data],4,FALSE)),"",VLOOKUP(C39,[1]!tesserati[#Data],4,FALSE))</f>
        <v/>
      </c>
      <c r="H39" s="46" t="str">
        <f>IF(ISERROR(VLOOKUP(C39,[1]!tesserati[#Data],8,FALSE)),"",VLOOKUP(C39,[1]!tesserati[#Data],8,FALSE))</f>
        <v/>
      </c>
      <c r="I39" s="57"/>
      <c r="J39" s="237"/>
      <c r="K39" s="199"/>
      <c r="L39" s="205"/>
      <c r="M39" s="234"/>
    </row>
    <row r="40" spans="1:13" ht="29.15" customHeight="1" x14ac:dyDescent="0.3">
      <c r="A40" s="606">
        <v>3</v>
      </c>
      <c r="B40" s="194">
        <v>33</v>
      </c>
      <c r="C40" s="236"/>
      <c r="D40" s="208" t="str">
        <f>IF(ISERROR(VLOOKUP(C40,[1]!tesserati[#Data],2,FALSE)),"",VLOOKUP(C40,[1]!tesserati[#Data],2,FALSE))</f>
        <v/>
      </c>
      <c r="E40" s="208" t="str">
        <f>IF(ISERROR(VLOOKUP(C40,[1]!tesserati[#Data],3,FALSE)),"",VLOOKUP(C40,[1]!tesserati[#Data],3,FALSE))</f>
        <v/>
      </c>
      <c r="F40" s="47" t="str">
        <f>IF(ISERROR(VLOOKUP(C40,[1]!tesserati[#Data],6,FALSE)),"",VLOOKUP(C40,[1]!tesserati[#Data],6,FALSE))</f>
        <v/>
      </c>
      <c r="G40" s="48" t="str">
        <f>IF(ISERROR(VLOOKUP(C40,[1]!tesserati[#Data],4,FALSE)),"",VLOOKUP(C40,[1]!tesserati[#Data],4,FALSE))</f>
        <v/>
      </c>
      <c r="H40" s="46" t="str">
        <f>IF(ISERROR(VLOOKUP(C40,[1]!tesserati[#Data],8,FALSE)),"",VLOOKUP(C40,[1]!tesserati[#Data],8,FALSE))</f>
        <v/>
      </c>
      <c r="I40" s="57"/>
      <c r="J40" s="237"/>
      <c r="K40" s="199"/>
      <c r="L40" s="205"/>
      <c r="M40" s="234"/>
    </row>
    <row r="41" spans="1:13" ht="29.15" customHeight="1" x14ac:dyDescent="0.3">
      <c r="A41" s="607"/>
      <c r="B41" s="194">
        <v>34</v>
      </c>
      <c r="C41" s="236"/>
      <c r="D41" s="208" t="str">
        <f>IF(ISERROR(VLOOKUP(C41,[1]!tesserati[#Data],2,FALSE)),"",VLOOKUP(C41,[1]!tesserati[#Data],2,FALSE))</f>
        <v/>
      </c>
      <c r="E41" s="208" t="str">
        <f>IF(ISERROR(VLOOKUP(C41,[1]!tesserati[#Data],3,FALSE)),"",VLOOKUP(C41,[1]!tesserati[#Data],3,FALSE))</f>
        <v/>
      </c>
      <c r="F41" s="47" t="str">
        <f>IF(ISERROR(VLOOKUP(C41,[1]!tesserati[#Data],6,FALSE)),"",VLOOKUP(C41,[1]!tesserati[#Data],6,FALSE))</f>
        <v/>
      </c>
      <c r="G41" s="48" t="str">
        <f>IF(ISERROR(VLOOKUP(C41,[1]!tesserati[#Data],4,FALSE)),"",VLOOKUP(C41,[1]!tesserati[#Data],4,FALSE))</f>
        <v/>
      </c>
      <c r="H41" s="46" t="str">
        <f>IF(ISERROR(VLOOKUP(C41,[1]!tesserati[#Data],8,FALSE)),"",VLOOKUP(C41,[1]!tesserati[#Data],8,FALSE))</f>
        <v/>
      </c>
      <c r="I41" s="57"/>
      <c r="J41" s="237"/>
      <c r="K41" s="199"/>
      <c r="L41" s="205"/>
      <c r="M41" s="234"/>
    </row>
    <row r="42" spans="1:13" ht="29.15" customHeight="1" x14ac:dyDescent="0.3">
      <c r="A42" s="607"/>
      <c r="B42" s="194">
        <v>35</v>
      </c>
      <c r="C42" s="236"/>
      <c r="D42" s="208" t="str">
        <f>IF(ISERROR(VLOOKUP(C42,[1]!tesserati[#Data],2,FALSE)),"",VLOOKUP(C42,[1]!tesserati[#Data],2,FALSE))</f>
        <v/>
      </c>
      <c r="E42" s="208" t="str">
        <f>IF(ISERROR(VLOOKUP(C42,[1]!tesserati[#Data],3,FALSE)),"",VLOOKUP(C42,[1]!tesserati[#Data],3,FALSE))</f>
        <v/>
      </c>
      <c r="F42" s="47" t="str">
        <f>IF(ISERROR(VLOOKUP(C42,[1]!tesserati[#Data],6,FALSE)),"",VLOOKUP(C42,[1]!tesserati[#Data],6,FALSE))</f>
        <v/>
      </c>
      <c r="G42" s="48" t="str">
        <f>IF(ISERROR(VLOOKUP(C42,[1]!tesserati[#Data],4,FALSE)),"",VLOOKUP(C42,[1]!tesserati[#Data],4,FALSE))</f>
        <v/>
      </c>
      <c r="H42" s="46" t="str">
        <f>IF(ISERROR(VLOOKUP(C42,[1]!tesserati[#Data],8,FALSE)),"",VLOOKUP(C42,[1]!tesserati[#Data],8,FALSE))</f>
        <v/>
      </c>
      <c r="I42" s="57"/>
      <c r="J42" s="237"/>
      <c r="K42" s="199"/>
      <c r="L42" s="205"/>
      <c r="M42" s="234"/>
    </row>
    <row r="43" spans="1:13" ht="29.15" customHeight="1" x14ac:dyDescent="0.3">
      <c r="A43" s="607"/>
      <c r="B43" s="194">
        <v>36</v>
      </c>
      <c r="C43" s="236"/>
      <c r="D43" s="208" t="str">
        <f>IF(ISERROR(VLOOKUP(C43,[1]!tesserati[#Data],2,FALSE)),"",VLOOKUP(C43,[1]!tesserati[#Data],2,FALSE))</f>
        <v/>
      </c>
      <c r="E43" s="208" t="str">
        <f>IF(ISERROR(VLOOKUP(C43,[1]!tesserati[#Data],3,FALSE)),"",VLOOKUP(C43,[1]!tesserati[#Data],3,FALSE))</f>
        <v/>
      </c>
      <c r="F43" s="47" t="str">
        <f>IF(ISERROR(VLOOKUP(C43,[1]!tesserati[#Data],6,FALSE)),"",VLOOKUP(C43,[1]!tesserati[#Data],6,FALSE))</f>
        <v/>
      </c>
      <c r="G43" s="48" t="str">
        <f>IF(ISERROR(VLOOKUP(C43,[1]!tesserati[#Data],4,FALSE)),"",VLOOKUP(C43,[1]!tesserati[#Data],4,FALSE))</f>
        <v/>
      </c>
      <c r="H43" s="46" t="str">
        <f>IF(ISERROR(VLOOKUP(C43,[1]!tesserati[#Data],8,FALSE)),"",VLOOKUP(C43,[1]!tesserati[#Data],8,FALSE))</f>
        <v/>
      </c>
      <c r="I43" s="57"/>
      <c r="J43" s="237"/>
      <c r="K43" s="199"/>
      <c r="L43" s="205"/>
      <c r="M43" s="234"/>
    </row>
    <row r="44" spans="1:13" ht="29.15" customHeight="1" x14ac:dyDescent="0.3">
      <c r="A44" s="607"/>
      <c r="B44" s="194">
        <v>37</v>
      </c>
      <c r="C44" s="236"/>
      <c r="D44" s="208" t="str">
        <f>IF(ISERROR(VLOOKUP(C44,[1]!tesserati[#Data],2,FALSE)),"",VLOOKUP(C44,[1]!tesserati[#Data],2,FALSE))</f>
        <v/>
      </c>
      <c r="E44" s="208" t="str">
        <f>IF(ISERROR(VLOOKUP(C44,[1]!tesserati[#Data],3,FALSE)),"",VLOOKUP(C44,[1]!tesserati[#Data],3,FALSE))</f>
        <v/>
      </c>
      <c r="F44" s="47" t="str">
        <f>IF(ISERROR(VLOOKUP(C44,[1]!tesserati[#Data],6,FALSE)),"",VLOOKUP(C44,[1]!tesserati[#Data],6,FALSE))</f>
        <v/>
      </c>
      <c r="G44" s="48" t="str">
        <f>IF(ISERROR(VLOOKUP(C44,[1]!tesserati[#Data],4,FALSE)),"",VLOOKUP(C44,[1]!tesserati[#Data],4,FALSE))</f>
        <v/>
      </c>
      <c r="H44" s="46" t="str">
        <f>IF(ISERROR(VLOOKUP(C44,[1]!tesserati[#Data],8,FALSE)),"",VLOOKUP(C44,[1]!tesserati[#Data],8,FALSE))</f>
        <v/>
      </c>
      <c r="I44" s="57"/>
      <c r="J44" s="237"/>
      <c r="K44" s="199"/>
      <c r="L44" s="205"/>
      <c r="M44" s="234"/>
    </row>
    <row r="45" spans="1:13" ht="29.15" customHeight="1" x14ac:dyDescent="0.3">
      <c r="A45" s="607"/>
      <c r="B45" s="194">
        <v>38</v>
      </c>
      <c r="C45" s="236"/>
      <c r="D45" s="208" t="str">
        <f>IF(ISERROR(VLOOKUP(C45,[1]!tesserati[#Data],2,FALSE)),"",VLOOKUP(C45,[1]!tesserati[#Data],2,FALSE))</f>
        <v/>
      </c>
      <c r="E45" s="208" t="str">
        <f>IF(ISERROR(VLOOKUP(C45,[1]!tesserati[#Data],3,FALSE)),"",VLOOKUP(C45,[1]!tesserati[#Data],3,FALSE))</f>
        <v/>
      </c>
      <c r="F45" s="47" t="str">
        <f>IF(ISERROR(VLOOKUP(C45,[1]!tesserati[#Data],6,FALSE)),"",VLOOKUP(C45,[1]!tesserati[#Data],6,FALSE))</f>
        <v/>
      </c>
      <c r="G45" s="48" t="str">
        <f>IF(ISERROR(VLOOKUP(C45,[1]!tesserati[#Data],4,FALSE)),"",VLOOKUP(C45,[1]!tesserati[#Data],4,FALSE))</f>
        <v/>
      </c>
      <c r="H45" s="46" t="str">
        <f>IF(ISERROR(VLOOKUP(C45,[1]!tesserati[#Data],8,FALSE)),"",VLOOKUP(C45,[1]!tesserati[#Data],8,FALSE))</f>
        <v/>
      </c>
      <c r="I45" s="57"/>
      <c r="J45" s="237"/>
      <c r="K45" s="199"/>
      <c r="L45" s="205"/>
      <c r="M45" s="234"/>
    </row>
    <row r="46" spans="1:13" ht="29.15" customHeight="1" x14ac:dyDescent="0.3">
      <c r="A46" s="607"/>
      <c r="B46" s="194">
        <v>39</v>
      </c>
      <c r="C46" s="236"/>
      <c r="D46" s="208" t="str">
        <f>IF(ISERROR(VLOOKUP(C46,[1]!tesserati[#Data],2,FALSE)),"",VLOOKUP(C46,[1]!tesserati[#Data],2,FALSE))</f>
        <v/>
      </c>
      <c r="E46" s="208" t="str">
        <f>IF(ISERROR(VLOOKUP(C46,[1]!tesserati[#Data],3,FALSE)),"",VLOOKUP(C46,[1]!tesserati[#Data],3,FALSE))</f>
        <v/>
      </c>
      <c r="F46" s="47" t="str">
        <f>IF(ISERROR(VLOOKUP(C46,[1]!tesserati[#Data],6,FALSE)),"",VLOOKUP(C46,[1]!tesserati[#Data],6,FALSE))</f>
        <v/>
      </c>
      <c r="G46" s="48" t="str">
        <f>IF(ISERROR(VLOOKUP(C46,[1]!tesserati[#Data],4,FALSE)),"",VLOOKUP(C46,[1]!tesserati[#Data],4,FALSE))</f>
        <v/>
      </c>
      <c r="H46" s="46" t="str">
        <f>IF(ISERROR(VLOOKUP(C46,[1]!tesserati[#Data],8,FALSE)),"",VLOOKUP(C46,[1]!tesserati[#Data],8,FALSE))</f>
        <v/>
      </c>
      <c r="I46" s="57"/>
      <c r="J46" s="237"/>
      <c r="K46" s="199"/>
      <c r="L46" s="205"/>
      <c r="M46" s="234"/>
    </row>
    <row r="47" spans="1:13" ht="29.15" customHeight="1" x14ac:dyDescent="0.3">
      <c r="A47" s="607"/>
      <c r="B47" s="194">
        <v>40</v>
      </c>
      <c r="C47" s="236"/>
      <c r="D47" s="208" t="str">
        <f>IF(ISERROR(VLOOKUP(C47,[1]!tesserati[#Data],2,FALSE)),"",VLOOKUP(C47,[1]!tesserati[#Data],2,FALSE))</f>
        <v/>
      </c>
      <c r="E47" s="208" t="str">
        <f>IF(ISERROR(VLOOKUP(C47,[1]!tesserati[#Data],3,FALSE)),"",VLOOKUP(C47,[1]!tesserati[#Data],3,FALSE))</f>
        <v/>
      </c>
      <c r="F47" s="47" t="str">
        <f>IF(ISERROR(VLOOKUP(C47,[1]!tesserati[#Data],6,FALSE)),"",VLOOKUP(C47,[1]!tesserati[#Data],6,FALSE))</f>
        <v/>
      </c>
      <c r="G47" s="48" t="str">
        <f>IF(ISERROR(VLOOKUP(C47,[1]!tesserati[#Data],4,FALSE)),"",VLOOKUP(C47,[1]!tesserati[#Data],4,FALSE))</f>
        <v/>
      </c>
      <c r="H47" s="46" t="str">
        <f>IF(ISERROR(VLOOKUP(C47,[1]!tesserati[#Data],8,FALSE)),"",VLOOKUP(C47,[1]!tesserati[#Data],8,FALSE))</f>
        <v/>
      </c>
      <c r="I47" s="57"/>
      <c r="J47" s="237"/>
      <c r="K47" s="199"/>
      <c r="L47" s="205"/>
      <c r="M47" s="234"/>
    </row>
    <row r="48" spans="1:13" ht="29.15" customHeight="1" x14ac:dyDescent="0.3">
      <c r="A48" s="607"/>
      <c r="B48" s="194">
        <v>41</v>
      </c>
      <c r="C48" s="236"/>
      <c r="D48" s="208" t="str">
        <f>IF(ISERROR(VLOOKUP(C48,[1]!tesserati[#Data],2,FALSE)),"",VLOOKUP(C48,[1]!tesserati[#Data],2,FALSE))</f>
        <v/>
      </c>
      <c r="E48" s="208" t="str">
        <f>IF(ISERROR(VLOOKUP(C48,[1]!tesserati[#Data],3,FALSE)),"",VLOOKUP(C48,[1]!tesserati[#Data],3,FALSE))</f>
        <v/>
      </c>
      <c r="F48" s="47" t="str">
        <f>IF(ISERROR(VLOOKUP(C48,[1]!tesserati[#Data],6,FALSE)),"",VLOOKUP(C48,[1]!tesserati[#Data],6,FALSE))</f>
        <v/>
      </c>
      <c r="G48" s="48" t="str">
        <f>IF(ISERROR(VLOOKUP(C48,[1]!tesserati[#Data],4,FALSE)),"",VLOOKUP(C48,[1]!tesserati[#Data],4,FALSE))</f>
        <v/>
      </c>
      <c r="H48" s="46" t="str">
        <f>IF(ISERROR(VLOOKUP(C48,[1]!tesserati[#Data],8,FALSE)),"",VLOOKUP(C48,[1]!tesserati[#Data],8,FALSE))</f>
        <v/>
      </c>
      <c r="I48" s="57"/>
      <c r="J48" s="237"/>
      <c r="K48" s="199"/>
      <c r="L48" s="205"/>
      <c r="M48" s="234"/>
    </row>
    <row r="49" spans="1:13" ht="29.15" customHeight="1" x14ac:dyDescent="0.3">
      <c r="A49" s="607"/>
      <c r="B49" s="194">
        <v>42</v>
      </c>
      <c r="C49" s="236"/>
      <c r="D49" s="171" t="str">
        <f>IF(ISERROR(VLOOKUP(C49,[1]!tesserati[#Data],2,FALSE)),"",VLOOKUP(C49,[1]!tesserati[#Data],2,FALSE))</f>
        <v/>
      </c>
      <c r="E49" s="171" t="str">
        <f>IF(ISERROR(VLOOKUP(C49,[1]!tesserati[#Data],3,FALSE)),"",VLOOKUP(C49,[1]!tesserati[#Data],3,FALSE))</f>
        <v/>
      </c>
      <c r="F49" s="238" t="str">
        <f>IF(ISERROR(VLOOKUP(C49,[1]!tesserati[#Data],6,FALSE)),"",VLOOKUP(C49,[1]!tesserati[#Data],6,FALSE))</f>
        <v/>
      </c>
      <c r="G49" s="238" t="str">
        <f>IF(ISERROR(VLOOKUP(C49,[1]!tesserati[#Data],4,FALSE)),"",VLOOKUP(C49,[1]!tesserati[#Data],4,FALSE))</f>
        <v/>
      </c>
      <c r="H49" s="238" t="str">
        <f>IF(ISERROR(VLOOKUP(C49,[1]!tesserati[#Data],8,FALSE)),"",VLOOKUP(C49,[1]!tesserati[#Data],8,FALSE))</f>
        <v/>
      </c>
      <c r="I49" s="234"/>
      <c r="J49" s="237"/>
      <c r="K49" s="234"/>
      <c r="L49" s="234"/>
      <c r="M49" s="234"/>
    </row>
    <row r="50" spans="1:13" ht="29.15" customHeight="1" x14ac:dyDescent="0.3">
      <c r="A50" s="607"/>
      <c r="B50" s="194">
        <v>43</v>
      </c>
      <c r="C50" s="236"/>
      <c r="D50" s="171" t="str">
        <f>IF(ISERROR(VLOOKUP(C50,[1]!tesserati[#Data],2,FALSE)),"",VLOOKUP(C50,[1]!tesserati[#Data],2,FALSE))</f>
        <v/>
      </c>
      <c r="E50" s="171" t="str">
        <f>IF(ISERROR(VLOOKUP(C50,[1]!tesserati[#Data],3,FALSE)),"",VLOOKUP(C50,[1]!tesserati[#Data],3,FALSE))</f>
        <v/>
      </c>
      <c r="F50" s="238" t="str">
        <f>IF(ISERROR(VLOOKUP(C50,[1]!tesserati[#Data],6,FALSE)),"",VLOOKUP(C50,[1]!tesserati[#Data],6,FALSE))</f>
        <v/>
      </c>
      <c r="G50" s="238" t="str">
        <f>IF(ISERROR(VLOOKUP(C50,[1]!tesserati[#Data],4,FALSE)),"",VLOOKUP(C50,[1]!tesserati[#Data],4,FALSE))</f>
        <v/>
      </c>
      <c r="H50" s="238" t="str">
        <f>IF(ISERROR(VLOOKUP(C50,[1]!tesserati[#Data],8,FALSE)),"",VLOOKUP(C50,[1]!tesserati[#Data],8,FALSE))</f>
        <v/>
      </c>
      <c r="I50" s="234"/>
      <c r="J50" s="237"/>
      <c r="K50" s="234"/>
      <c r="L50" s="234"/>
      <c r="M50" s="234"/>
    </row>
    <row r="51" spans="1:13" ht="29.15" customHeight="1" x14ac:dyDescent="0.3">
      <c r="A51" s="607"/>
      <c r="B51" s="194">
        <v>44</v>
      </c>
      <c r="C51" s="236"/>
      <c r="D51" s="171" t="str">
        <f>IF(ISERROR(VLOOKUP(C51,[1]!tesserati[#Data],2,FALSE)),"",VLOOKUP(C51,[1]!tesserati[#Data],2,FALSE))</f>
        <v/>
      </c>
      <c r="E51" s="171" t="str">
        <f>IF(ISERROR(VLOOKUP(C51,[1]!tesserati[#Data],3,FALSE)),"",VLOOKUP(C51,[1]!tesserati[#Data],3,FALSE))</f>
        <v/>
      </c>
      <c r="F51" s="238" t="str">
        <f>IF(ISERROR(VLOOKUP(C51,[1]!tesserati[#Data],6,FALSE)),"",VLOOKUP(C51,[1]!tesserati[#Data],6,FALSE))</f>
        <v/>
      </c>
      <c r="G51" s="238" t="str">
        <f>IF(ISERROR(VLOOKUP(C51,[1]!tesserati[#Data],4,FALSE)),"",VLOOKUP(C51,[1]!tesserati[#Data],4,FALSE))</f>
        <v/>
      </c>
      <c r="H51" s="238" t="str">
        <f>IF(ISERROR(VLOOKUP(C51,[1]!tesserati[#Data],8,FALSE)),"",VLOOKUP(C51,[1]!tesserati[#Data],8,FALSE))</f>
        <v/>
      </c>
      <c r="I51" s="234"/>
      <c r="J51" s="237"/>
      <c r="K51" s="234"/>
      <c r="L51" s="234"/>
      <c r="M51" s="234"/>
    </row>
    <row r="52" spans="1:13" ht="29.15" customHeight="1" x14ac:dyDescent="0.3">
      <c r="A52" s="607"/>
      <c r="B52" s="194">
        <v>45</v>
      </c>
      <c r="C52" s="236"/>
      <c r="D52" s="171" t="str">
        <f>IF(ISERROR(VLOOKUP(C52,[1]!tesserati[#Data],2,FALSE)),"",VLOOKUP(C52,[1]!tesserati[#Data],2,FALSE))</f>
        <v/>
      </c>
      <c r="E52" s="171" t="str">
        <f>IF(ISERROR(VLOOKUP(C52,[1]!tesserati[#Data],3,FALSE)),"",VLOOKUP(C52,[1]!tesserati[#Data],3,FALSE))</f>
        <v/>
      </c>
      <c r="F52" s="238" t="str">
        <f>IF(ISERROR(VLOOKUP(C52,[1]!tesserati[#Data],6,FALSE)),"",VLOOKUP(C52,[1]!tesserati[#Data],6,FALSE))</f>
        <v/>
      </c>
      <c r="G52" s="238" t="str">
        <f>IF(ISERROR(VLOOKUP(C52,[1]!tesserati[#Data],4,FALSE)),"",VLOOKUP(C52,[1]!tesserati[#Data],4,FALSE))</f>
        <v/>
      </c>
      <c r="H52" s="238" t="str">
        <f>IF(ISERROR(VLOOKUP(C52,[1]!tesserati[#Data],8,FALSE)),"",VLOOKUP(C52,[1]!tesserati[#Data],8,FALSE))</f>
        <v/>
      </c>
      <c r="I52" s="234"/>
      <c r="J52" s="237"/>
      <c r="K52" s="234"/>
      <c r="L52" s="234"/>
      <c r="M52" s="234"/>
    </row>
    <row r="53" spans="1:13" ht="29.15" customHeight="1" x14ac:dyDescent="0.3">
      <c r="A53" s="607"/>
      <c r="B53" s="194">
        <v>46</v>
      </c>
      <c r="C53" s="236"/>
      <c r="D53" s="171" t="str">
        <f>IF(ISERROR(VLOOKUP(C53,[1]!tesserati[#Data],2,FALSE)),"",VLOOKUP(C53,[1]!tesserati[#Data],2,FALSE))</f>
        <v/>
      </c>
      <c r="E53" s="171" t="str">
        <f>IF(ISERROR(VLOOKUP(C53,[1]!tesserati[#Data],3,FALSE)),"",VLOOKUP(C53,[1]!tesserati[#Data],3,FALSE))</f>
        <v/>
      </c>
      <c r="F53" s="238" t="str">
        <f>IF(ISERROR(VLOOKUP(C53,[1]!tesserati[#Data],6,FALSE)),"",VLOOKUP(C53,[1]!tesserati[#Data],6,FALSE))</f>
        <v/>
      </c>
      <c r="G53" s="238" t="str">
        <f>IF(ISERROR(VLOOKUP(C53,[1]!tesserati[#Data],4,FALSE)),"",VLOOKUP(C53,[1]!tesserati[#Data],4,FALSE))</f>
        <v/>
      </c>
      <c r="H53" s="238" t="str">
        <f>IF(ISERROR(VLOOKUP(C53,[1]!tesserati[#Data],8,FALSE)),"",VLOOKUP(C53,[1]!tesserati[#Data],8,FALSE))</f>
        <v/>
      </c>
      <c r="I53" s="234"/>
      <c r="J53" s="237"/>
      <c r="K53" s="234"/>
      <c r="L53" s="234"/>
      <c r="M53" s="234"/>
    </row>
    <row r="54" spans="1:13" ht="29.15" customHeight="1" x14ac:dyDescent="0.3">
      <c r="A54" s="607"/>
      <c r="B54" s="194">
        <v>47</v>
      </c>
      <c r="C54" s="236"/>
      <c r="D54" s="171" t="str">
        <f>IF(ISERROR(VLOOKUP(C54,[1]!tesserati[#Data],2,FALSE)),"",VLOOKUP(C54,[1]!tesserati[#Data],2,FALSE))</f>
        <v/>
      </c>
      <c r="E54" s="171" t="str">
        <f>IF(ISERROR(VLOOKUP(C54,[1]!tesserati[#Data],3,FALSE)),"",VLOOKUP(C54,[1]!tesserati[#Data],3,FALSE))</f>
        <v/>
      </c>
      <c r="F54" s="238" t="str">
        <f>IF(ISERROR(VLOOKUP(C54,[1]!tesserati[#Data],6,FALSE)),"",VLOOKUP(C54,[1]!tesserati[#Data],6,FALSE))</f>
        <v/>
      </c>
      <c r="G54" s="238" t="str">
        <f>IF(ISERROR(VLOOKUP(C54,[1]!tesserati[#Data],4,FALSE)),"",VLOOKUP(C54,[1]!tesserati[#Data],4,FALSE))</f>
        <v/>
      </c>
      <c r="H54" s="238" t="str">
        <f>IF(ISERROR(VLOOKUP(C54,[1]!tesserati[#Data],8,FALSE)),"",VLOOKUP(C54,[1]!tesserati[#Data],8,FALSE))</f>
        <v/>
      </c>
      <c r="I54" s="234"/>
      <c r="J54" s="237"/>
      <c r="K54" s="234"/>
      <c r="L54" s="234"/>
      <c r="M54" s="234"/>
    </row>
    <row r="55" spans="1:13" ht="29.15" customHeight="1" x14ac:dyDescent="0.3">
      <c r="A55" s="607"/>
      <c r="B55" s="194">
        <v>48</v>
      </c>
      <c r="C55" s="236"/>
      <c r="D55" s="171" t="str">
        <f>IF(ISERROR(VLOOKUP(C55,[1]!tesserati[#Data],2,FALSE)),"",VLOOKUP(C55,[1]!tesserati[#Data],2,FALSE))</f>
        <v/>
      </c>
      <c r="E55" s="171" t="str">
        <f>IF(ISERROR(VLOOKUP(C55,[1]!tesserati[#Data],3,FALSE)),"",VLOOKUP(C55,[1]!tesserati[#Data],3,FALSE))</f>
        <v/>
      </c>
      <c r="F55" s="238" t="str">
        <f>IF(ISERROR(VLOOKUP(C55,[1]!tesserati[#Data],6,FALSE)),"",VLOOKUP(C55,[1]!tesserati[#Data],6,FALSE))</f>
        <v/>
      </c>
      <c r="G55" s="238" t="str">
        <f>IF(ISERROR(VLOOKUP(C55,[1]!tesserati[#Data],4,FALSE)),"",VLOOKUP(C55,[1]!tesserati[#Data],4,FALSE))</f>
        <v/>
      </c>
      <c r="H55" s="238" t="str">
        <f>IF(ISERROR(VLOOKUP(C55,[1]!tesserati[#Data],8,FALSE)),"",VLOOKUP(C55,[1]!tesserati[#Data],8,FALSE))</f>
        <v/>
      </c>
      <c r="I55" s="234"/>
      <c r="J55" s="237"/>
      <c r="K55" s="234"/>
      <c r="L55" s="234"/>
      <c r="M55" s="234"/>
    </row>
    <row r="56" spans="1:13" ht="29.15" customHeight="1" x14ac:dyDescent="0.3">
      <c r="A56" s="606">
        <v>4</v>
      </c>
      <c r="B56" s="194">
        <v>49</v>
      </c>
      <c r="C56" s="239"/>
      <c r="D56" s="171" t="str">
        <f>IF(ISERROR(VLOOKUP(C56,[1]!tesserati[#Data],2,FALSE)),"",VLOOKUP(C56,[1]!tesserati[#Data],2,FALSE))</f>
        <v/>
      </c>
      <c r="E56" s="171" t="str">
        <f>IF(ISERROR(VLOOKUP(C56,[1]!tesserati[#Data],3,FALSE)),"",VLOOKUP(C56,[1]!tesserati[#Data],3,FALSE))</f>
        <v/>
      </c>
      <c r="F56" s="238" t="str">
        <f>IF(ISERROR(VLOOKUP(C56,[1]!tesserati[#Data],6,FALSE)),"",VLOOKUP(C56,[1]!tesserati[#Data],6,FALSE))</f>
        <v/>
      </c>
      <c r="G56" s="238" t="str">
        <f>IF(ISERROR(VLOOKUP(C56,[1]!tesserati[#Data],4,FALSE)),"",VLOOKUP(C56,[1]!tesserati[#Data],4,FALSE))</f>
        <v/>
      </c>
      <c r="H56" s="238" t="str">
        <f>IF(ISERROR(VLOOKUP(C56,[1]!tesserati[#Data],8,FALSE)),"",VLOOKUP(C56,[1]!tesserati[#Data],8,FALSE))</f>
        <v/>
      </c>
      <c r="I56" s="234"/>
      <c r="J56" s="237"/>
      <c r="K56" s="234"/>
      <c r="L56" s="234"/>
      <c r="M56" s="234"/>
    </row>
    <row r="57" spans="1:13" ht="29.15" customHeight="1" x14ac:dyDescent="0.3">
      <c r="A57" s="607"/>
      <c r="B57" s="194">
        <v>50</v>
      </c>
      <c r="C57" s="236"/>
      <c r="D57" s="171" t="str">
        <f>IF(ISERROR(VLOOKUP(C57,[1]!tesserati[#Data],2,FALSE)),"",VLOOKUP(C57,[1]!tesserati[#Data],2,FALSE))</f>
        <v/>
      </c>
      <c r="E57" s="171" t="str">
        <f>IF(ISERROR(VLOOKUP(C57,[1]!tesserati[#Data],3,FALSE)),"",VLOOKUP(C57,[1]!tesserati[#Data],3,FALSE))</f>
        <v/>
      </c>
      <c r="F57" s="238" t="str">
        <f>IF(ISERROR(VLOOKUP(C57,[1]!tesserati[#Data],6,FALSE)),"",VLOOKUP(C57,[1]!tesserati[#Data],6,FALSE))</f>
        <v/>
      </c>
      <c r="G57" s="238" t="str">
        <f>IF(ISERROR(VLOOKUP(C57,[1]!tesserati[#Data],4,FALSE)),"",VLOOKUP(C57,[1]!tesserati[#Data],4,FALSE))</f>
        <v/>
      </c>
      <c r="H57" s="238" t="str">
        <f>IF(ISERROR(VLOOKUP(C57,[1]!tesserati[#Data],8,FALSE)),"",VLOOKUP(C57,[1]!tesserati[#Data],8,FALSE))</f>
        <v/>
      </c>
      <c r="I57" s="234"/>
      <c r="J57" s="237"/>
      <c r="K57" s="234"/>
      <c r="L57" s="234"/>
      <c r="M57" s="234"/>
    </row>
    <row r="58" spans="1:13" ht="29.15" customHeight="1" x14ac:dyDescent="0.3">
      <c r="A58" s="607"/>
      <c r="B58" s="194">
        <v>51</v>
      </c>
      <c r="C58" s="236"/>
      <c r="D58" s="171" t="str">
        <f>IF(ISERROR(VLOOKUP(C58,[1]!tesserati[#Data],2,FALSE)),"",VLOOKUP(C58,[1]!tesserati[#Data],2,FALSE))</f>
        <v/>
      </c>
      <c r="E58" s="171" t="str">
        <f>IF(ISERROR(VLOOKUP(C58,[1]!tesserati[#Data],3,FALSE)),"",VLOOKUP(C58,[1]!tesserati[#Data],3,FALSE))</f>
        <v/>
      </c>
      <c r="F58" s="238" t="str">
        <f>IF(ISERROR(VLOOKUP(C58,[1]!tesserati[#Data],6,FALSE)),"",VLOOKUP(C58,[1]!tesserati[#Data],6,FALSE))</f>
        <v/>
      </c>
      <c r="G58" s="238" t="str">
        <f>IF(ISERROR(VLOOKUP(C58,[1]!tesserati[#Data],4,FALSE)),"",VLOOKUP(C58,[1]!tesserati[#Data],4,FALSE))</f>
        <v/>
      </c>
      <c r="H58" s="238" t="str">
        <f>IF(ISERROR(VLOOKUP(C58,[1]!tesserati[#Data],8,FALSE)),"",VLOOKUP(C58,[1]!tesserati[#Data],8,FALSE))</f>
        <v/>
      </c>
      <c r="I58" s="234"/>
      <c r="J58" s="237"/>
      <c r="K58" s="234"/>
      <c r="L58" s="234"/>
      <c r="M58" s="234"/>
    </row>
    <row r="59" spans="1:13" ht="29.15" customHeight="1" x14ac:dyDescent="0.3">
      <c r="A59" s="607"/>
      <c r="B59" s="194">
        <v>52</v>
      </c>
      <c r="C59" s="236"/>
      <c r="D59" s="171" t="str">
        <f>IF(ISERROR(VLOOKUP(C59,[1]!tesserati[#Data],2,FALSE)),"",VLOOKUP(C59,[1]!tesserati[#Data],2,FALSE))</f>
        <v/>
      </c>
      <c r="E59" s="171" t="str">
        <f>IF(ISERROR(VLOOKUP(C59,[1]!tesserati[#Data],3,FALSE)),"",VLOOKUP(C59,[1]!tesserati[#Data],3,FALSE))</f>
        <v/>
      </c>
      <c r="F59" s="238" t="str">
        <f>IF(ISERROR(VLOOKUP(C59,[1]!tesserati[#Data],6,FALSE)),"",VLOOKUP(C59,[1]!tesserati[#Data],6,FALSE))</f>
        <v/>
      </c>
      <c r="G59" s="238" t="str">
        <f>IF(ISERROR(VLOOKUP(C59,[1]!tesserati[#Data],4,FALSE)),"",VLOOKUP(C59,[1]!tesserati[#Data],4,FALSE))</f>
        <v/>
      </c>
      <c r="H59" s="238" t="str">
        <f>IF(ISERROR(VLOOKUP(C59,[1]!tesserati[#Data],8,FALSE)),"",VLOOKUP(C59,[1]!tesserati[#Data],8,FALSE))</f>
        <v/>
      </c>
      <c r="I59" s="234"/>
      <c r="J59" s="237"/>
      <c r="K59" s="234"/>
      <c r="L59" s="234"/>
      <c r="M59" s="234"/>
    </row>
    <row r="60" spans="1:13" ht="29.15" customHeight="1" x14ac:dyDescent="0.3">
      <c r="A60" s="607"/>
      <c r="B60" s="194">
        <v>53</v>
      </c>
      <c r="C60" s="236"/>
      <c r="D60" s="171" t="str">
        <f>IF(ISERROR(VLOOKUP(C60,[1]!tesserati[#Data],2,FALSE)),"",VLOOKUP(C60,[1]!tesserati[#Data],2,FALSE))</f>
        <v/>
      </c>
      <c r="E60" s="171" t="str">
        <f>IF(ISERROR(VLOOKUP(C60,[1]!tesserati[#Data],3,FALSE)),"",VLOOKUP(C60,[1]!tesserati[#Data],3,FALSE))</f>
        <v/>
      </c>
      <c r="F60" s="238" t="str">
        <f>IF(ISERROR(VLOOKUP(C60,[1]!tesserati[#Data],6,FALSE)),"",VLOOKUP(C60,[1]!tesserati[#Data],6,FALSE))</f>
        <v/>
      </c>
      <c r="G60" s="238" t="str">
        <f>IF(ISERROR(VLOOKUP(C60,[1]!tesserati[#Data],4,FALSE)),"",VLOOKUP(C60,[1]!tesserati[#Data],4,FALSE))</f>
        <v/>
      </c>
      <c r="H60" s="238" t="str">
        <f>IF(ISERROR(VLOOKUP(C60,[1]!tesserati[#Data],8,FALSE)),"",VLOOKUP(C60,[1]!tesserati[#Data],8,FALSE))</f>
        <v/>
      </c>
      <c r="I60" s="234"/>
      <c r="J60" s="237"/>
      <c r="K60" s="234"/>
      <c r="L60" s="234"/>
      <c r="M60" s="234"/>
    </row>
    <row r="61" spans="1:13" ht="29.15" customHeight="1" x14ac:dyDescent="0.3">
      <c r="A61" s="607"/>
      <c r="B61" s="194">
        <v>54</v>
      </c>
      <c r="C61" s="236"/>
      <c r="D61" s="171" t="str">
        <f>IF(ISERROR(VLOOKUP(C61,[1]!tesserati[#Data],2,FALSE)),"",VLOOKUP(C61,[1]!tesserati[#Data],2,FALSE))</f>
        <v/>
      </c>
      <c r="E61" s="171" t="str">
        <f>IF(ISERROR(VLOOKUP(C61,[1]!tesserati[#Data],3,FALSE)),"",VLOOKUP(C61,[1]!tesserati[#Data],3,FALSE))</f>
        <v/>
      </c>
      <c r="F61" s="238" t="str">
        <f>IF(ISERROR(VLOOKUP(C61,[1]!tesserati[#Data],6,FALSE)),"",VLOOKUP(C61,[1]!tesserati[#Data],6,FALSE))</f>
        <v/>
      </c>
      <c r="G61" s="238" t="str">
        <f>IF(ISERROR(VLOOKUP(C61,[1]!tesserati[#Data],4,FALSE)),"",VLOOKUP(C61,[1]!tesserati[#Data],4,FALSE))</f>
        <v/>
      </c>
      <c r="H61" s="238" t="str">
        <f>IF(ISERROR(VLOOKUP(C61,[1]!tesserati[#Data],8,FALSE)),"",VLOOKUP(C61,[1]!tesserati[#Data],8,FALSE))</f>
        <v/>
      </c>
      <c r="I61" s="234"/>
      <c r="J61" s="237"/>
      <c r="K61" s="234"/>
      <c r="L61" s="234"/>
      <c r="M61" s="234"/>
    </row>
    <row r="62" spans="1:13" ht="29.15" customHeight="1" x14ac:dyDescent="0.3">
      <c r="A62" s="607"/>
      <c r="B62" s="194">
        <v>55</v>
      </c>
      <c r="C62" s="236"/>
      <c r="D62" s="171" t="str">
        <f>IF(ISERROR(VLOOKUP(C62,[1]!tesserati[#Data],2,FALSE)),"",VLOOKUP(C62,[1]!tesserati[#Data],2,FALSE))</f>
        <v/>
      </c>
      <c r="E62" s="171" t="str">
        <f>IF(ISERROR(VLOOKUP(C62,[1]!tesserati[#Data],3,FALSE)),"",VLOOKUP(C62,[1]!tesserati[#Data],3,FALSE))</f>
        <v/>
      </c>
      <c r="F62" s="238" t="str">
        <f>IF(ISERROR(VLOOKUP(C62,[1]!tesserati[#Data],6,FALSE)),"",VLOOKUP(C62,[1]!tesserati[#Data],6,FALSE))</f>
        <v/>
      </c>
      <c r="G62" s="238" t="str">
        <f>IF(ISERROR(VLOOKUP(C62,[1]!tesserati[#Data],4,FALSE)),"",VLOOKUP(C62,[1]!tesserati[#Data],4,FALSE))</f>
        <v/>
      </c>
      <c r="H62" s="238" t="str">
        <f>IF(ISERROR(VLOOKUP(C62,[1]!tesserati[#Data],8,FALSE)),"",VLOOKUP(C62,[1]!tesserati[#Data],8,FALSE))</f>
        <v/>
      </c>
      <c r="I62" s="234"/>
      <c r="J62" s="237"/>
      <c r="K62" s="234"/>
      <c r="L62" s="234"/>
      <c r="M62" s="234"/>
    </row>
    <row r="63" spans="1:13" ht="29.15" customHeight="1" x14ac:dyDescent="0.3">
      <c r="A63" s="607"/>
      <c r="B63" s="194">
        <v>56</v>
      </c>
      <c r="C63" s="236"/>
      <c r="D63" s="171" t="str">
        <f>IF(ISERROR(VLOOKUP(C63,[1]!tesserati[#Data],2,FALSE)),"",VLOOKUP(C63,[1]!tesserati[#Data],2,FALSE))</f>
        <v/>
      </c>
      <c r="E63" s="171" t="str">
        <f>IF(ISERROR(VLOOKUP(C63,[1]!tesserati[#Data],3,FALSE)),"",VLOOKUP(C63,[1]!tesserati[#Data],3,FALSE))</f>
        <v/>
      </c>
      <c r="F63" s="238" t="str">
        <f>IF(ISERROR(VLOOKUP(C63,[1]!tesserati[#Data],6,FALSE)),"",VLOOKUP(C63,[1]!tesserati[#Data],6,FALSE))</f>
        <v/>
      </c>
      <c r="G63" s="238" t="str">
        <f>IF(ISERROR(VLOOKUP(C63,[1]!tesserati[#Data],4,FALSE)),"",VLOOKUP(C63,[1]!tesserati[#Data],4,FALSE))</f>
        <v/>
      </c>
      <c r="H63" s="238" t="str">
        <f>IF(ISERROR(VLOOKUP(C63,[1]!tesserati[#Data],8,FALSE)),"",VLOOKUP(C63,[1]!tesserati[#Data],8,FALSE))</f>
        <v/>
      </c>
      <c r="I63" s="234"/>
      <c r="J63" s="237"/>
      <c r="K63" s="234"/>
      <c r="L63" s="234"/>
      <c r="M63" s="234"/>
    </row>
    <row r="64" spans="1:13" ht="29.15" customHeight="1" x14ac:dyDescent="0.3">
      <c r="A64" s="607"/>
      <c r="B64" s="194">
        <v>57</v>
      </c>
      <c r="C64" s="236"/>
      <c r="D64" s="171" t="str">
        <f>IF(ISERROR(VLOOKUP(C64,[1]!tesserati[#Data],2,FALSE)),"",VLOOKUP(C64,[1]!tesserati[#Data],2,FALSE))</f>
        <v/>
      </c>
      <c r="E64" s="171" t="str">
        <f>IF(ISERROR(VLOOKUP(C64,[1]!tesserati[#Data],3,FALSE)),"",VLOOKUP(C64,[1]!tesserati[#Data],3,FALSE))</f>
        <v/>
      </c>
      <c r="F64" s="238" t="str">
        <f>IF(ISERROR(VLOOKUP(C64,[1]!tesserati[#Data],6,FALSE)),"",VLOOKUP(C64,[1]!tesserati[#Data],6,FALSE))</f>
        <v/>
      </c>
      <c r="G64" s="238" t="str">
        <f>IF(ISERROR(VLOOKUP(C64,[1]!tesserati[#Data],4,FALSE)),"",VLOOKUP(C64,[1]!tesserati[#Data],4,FALSE))</f>
        <v/>
      </c>
      <c r="H64" s="238" t="str">
        <f>IF(ISERROR(VLOOKUP(C64,[1]!tesserati[#Data],8,FALSE)),"",VLOOKUP(C64,[1]!tesserati[#Data],8,FALSE))</f>
        <v/>
      </c>
      <c r="I64" s="234"/>
      <c r="J64" s="237"/>
      <c r="K64" s="234"/>
      <c r="L64" s="234"/>
      <c r="M64" s="234"/>
    </row>
    <row r="65" spans="1:13" ht="29.15" customHeight="1" x14ac:dyDescent="0.3">
      <c r="A65" s="607"/>
      <c r="B65" s="194">
        <v>58</v>
      </c>
      <c r="C65" s="236"/>
      <c r="D65" s="171" t="str">
        <f>IF(ISERROR(VLOOKUP(C65,[1]!tesserati[#Data],2,FALSE)),"",VLOOKUP(C65,[1]!tesserati[#Data],2,FALSE))</f>
        <v/>
      </c>
      <c r="E65" s="171" t="str">
        <f>IF(ISERROR(VLOOKUP(C65,[1]!tesserati[#Data],3,FALSE)),"",VLOOKUP(C65,[1]!tesserati[#Data],3,FALSE))</f>
        <v/>
      </c>
      <c r="F65" s="238" t="str">
        <f>IF(ISERROR(VLOOKUP(C65,[1]!tesserati[#Data],6,FALSE)),"",VLOOKUP(C65,[1]!tesserati[#Data],6,FALSE))</f>
        <v/>
      </c>
      <c r="G65" s="238" t="str">
        <f>IF(ISERROR(VLOOKUP(C65,[1]!tesserati[#Data],4,FALSE)),"",VLOOKUP(C65,[1]!tesserati[#Data],4,FALSE))</f>
        <v/>
      </c>
      <c r="H65" s="238" t="str">
        <f>IF(ISERROR(VLOOKUP(C65,[1]!tesserati[#Data],8,FALSE)),"",VLOOKUP(C65,[1]!tesserati[#Data],8,FALSE))</f>
        <v/>
      </c>
      <c r="I65" s="234"/>
      <c r="J65" s="237"/>
      <c r="K65" s="234"/>
      <c r="L65" s="234"/>
      <c r="M65" s="234"/>
    </row>
    <row r="66" spans="1:13" ht="29.15" customHeight="1" x14ac:dyDescent="0.3">
      <c r="A66" s="607"/>
      <c r="B66" s="194">
        <v>59</v>
      </c>
      <c r="C66" s="236"/>
      <c r="D66" s="171" t="str">
        <f>IF(ISERROR(VLOOKUP(C66,[1]!tesserati[#Data],2,FALSE)),"",VLOOKUP(C66,[1]!tesserati[#Data],2,FALSE))</f>
        <v/>
      </c>
      <c r="E66" s="171" t="str">
        <f>IF(ISERROR(VLOOKUP(C66,[1]!tesserati[#Data],3,FALSE)),"",VLOOKUP(C66,[1]!tesserati[#Data],3,FALSE))</f>
        <v/>
      </c>
      <c r="F66" s="238" t="str">
        <f>IF(ISERROR(VLOOKUP(C66,[1]!tesserati[#Data],6,FALSE)),"",VLOOKUP(C66,[1]!tesserati[#Data],6,FALSE))</f>
        <v/>
      </c>
      <c r="G66" s="238" t="str">
        <f>IF(ISERROR(VLOOKUP(C66,[1]!tesserati[#Data],4,FALSE)),"",VLOOKUP(C66,[1]!tesserati[#Data],4,FALSE))</f>
        <v/>
      </c>
      <c r="H66" s="238" t="str">
        <f>IF(ISERROR(VLOOKUP(C66,[1]!tesserati[#Data],8,FALSE)),"",VLOOKUP(C66,[1]!tesserati[#Data],8,FALSE))</f>
        <v/>
      </c>
      <c r="I66" s="234"/>
      <c r="J66" s="237"/>
      <c r="K66" s="234"/>
      <c r="L66" s="234"/>
      <c r="M66" s="234"/>
    </row>
    <row r="67" spans="1:13" ht="29.15" customHeight="1" x14ac:dyDescent="0.3">
      <c r="A67" s="607"/>
      <c r="B67" s="194">
        <v>60</v>
      </c>
      <c r="C67" s="236"/>
      <c r="D67" s="171" t="str">
        <f>IF(ISERROR(VLOOKUP(C67,[1]!tesserati[#Data],2,FALSE)),"",VLOOKUP(C67,[1]!tesserati[#Data],2,FALSE))</f>
        <v/>
      </c>
      <c r="E67" s="171" t="str">
        <f>IF(ISERROR(VLOOKUP(C67,[1]!tesserati[#Data],3,FALSE)),"",VLOOKUP(C67,[1]!tesserati[#Data],3,FALSE))</f>
        <v/>
      </c>
      <c r="F67" s="238" t="str">
        <f>IF(ISERROR(VLOOKUP(C67,[1]!tesserati[#Data],6,FALSE)),"",VLOOKUP(C67,[1]!tesserati[#Data],6,FALSE))</f>
        <v/>
      </c>
      <c r="G67" s="238" t="str">
        <f>IF(ISERROR(VLOOKUP(C67,[1]!tesserati[#Data],4,FALSE)),"",VLOOKUP(C67,[1]!tesserati[#Data],4,FALSE))</f>
        <v/>
      </c>
      <c r="H67" s="238" t="str">
        <f>IF(ISERROR(VLOOKUP(C67,[1]!tesserati[#Data],8,FALSE)),"",VLOOKUP(C67,[1]!tesserati[#Data],8,FALSE))</f>
        <v/>
      </c>
      <c r="I67" s="234"/>
      <c r="J67" s="237"/>
      <c r="K67" s="234"/>
      <c r="L67" s="234"/>
      <c r="M67" s="234"/>
    </row>
    <row r="68" spans="1:13" ht="29.15" customHeight="1" x14ac:dyDescent="0.3">
      <c r="A68" s="607"/>
      <c r="B68" s="194">
        <v>61</v>
      </c>
      <c r="C68" s="236"/>
      <c r="D68" s="171" t="str">
        <f>IF(ISERROR(VLOOKUP(C68,[1]!tesserati[#Data],2,FALSE)),"",VLOOKUP(C68,[1]!tesserati[#Data],2,FALSE))</f>
        <v/>
      </c>
      <c r="E68" s="171" t="str">
        <f>IF(ISERROR(VLOOKUP(C68,[1]!tesserati[#Data],3,FALSE)),"",VLOOKUP(C68,[1]!tesserati[#Data],3,FALSE))</f>
        <v/>
      </c>
      <c r="F68" s="238" t="str">
        <f>IF(ISERROR(VLOOKUP(C68,[1]!tesserati[#Data],6,FALSE)),"",VLOOKUP(C68,[1]!tesserati[#Data],6,FALSE))</f>
        <v/>
      </c>
      <c r="G68" s="238" t="str">
        <f>IF(ISERROR(VLOOKUP(C68,[1]!tesserati[#Data],4,FALSE)),"",VLOOKUP(C68,[1]!tesserati[#Data],4,FALSE))</f>
        <v/>
      </c>
      <c r="H68" s="238" t="str">
        <f>IF(ISERROR(VLOOKUP(C68,[1]!tesserati[#Data],8,FALSE)),"",VLOOKUP(C68,[1]!tesserati[#Data],8,FALSE))</f>
        <v/>
      </c>
      <c r="I68" s="234"/>
      <c r="J68" s="237"/>
      <c r="K68" s="234"/>
      <c r="L68" s="234"/>
      <c r="M68" s="234"/>
    </row>
    <row r="69" spans="1:13" ht="29.15" customHeight="1" x14ac:dyDescent="0.3">
      <c r="A69" s="607"/>
      <c r="B69" s="194">
        <v>62</v>
      </c>
      <c r="C69" s="236"/>
      <c r="D69" s="171" t="str">
        <f>IF(ISERROR(VLOOKUP(C69,[1]!tesserati[#Data],2,FALSE)),"",VLOOKUP(C69,[1]!tesserati[#Data],2,FALSE))</f>
        <v/>
      </c>
      <c r="E69" s="171" t="str">
        <f>IF(ISERROR(VLOOKUP(C69,[1]!tesserati[#Data],3,FALSE)),"",VLOOKUP(C69,[1]!tesserati[#Data],3,FALSE))</f>
        <v/>
      </c>
      <c r="F69" s="238" t="str">
        <f>IF(ISERROR(VLOOKUP(C69,[1]!tesserati[#Data],6,FALSE)),"",VLOOKUP(C69,[1]!tesserati[#Data],6,FALSE))</f>
        <v/>
      </c>
      <c r="G69" s="238" t="str">
        <f>IF(ISERROR(VLOOKUP(C69,[1]!tesserati[#Data],4,FALSE)),"",VLOOKUP(C69,[1]!tesserati[#Data],4,FALSE))</f>
        <v/>
      </c>
      <c r="H69" s="238" t="str">
        <f>IF(ISERROR(VLOOKUP(C69,[1]!tesserati[#Data],8,FALSE)),"",VLOOKUP(C69,[1]!tesserati[#Data],8,FALSE))</f>
        <v/>
      </c>
      <c r="I69" s="234"/>
      <c r="J69" s="237"/>
      <c r="K69" s="234"/>
      <c r="L69" s="234"/>
      <c r="M69" s="234"/>
    </row>
    <row r="70" spans="1:13" ht="24.9" customHeight="1" x14ac:dyDescent="0.3">
      <c r="A70" s="607"/>
      <c r="B70" s="194">
        <v>63</v>
      </c>
      <c r="C70" s="236"/>
      <c r="D70" s="171" t="str">
        <f>IF(ISERROR(VLOOKUP(C70,[1]!tesserati[#Data],2,FALSE)),"",VLOOKUP(C70,[1]!tesserati[#Data],2,FALSE))</f>
        <v/>
      </c>
      <c r="E70" s="171" t="str">
        <f>IF(ISERROR(VLOOKUP(C70,[1]!tesserati[#Data],3,FALSE)),"",VLOOKUP(C70,[1]!tesserati[#Data],3,FALSE))</f>
        <v/>
      </c>
      <c r="F70" s="238" t="str">
        <f>IF(ISERROR(VLOOKUP(C70,[1]!tesserati[#Data],6,FALSE)),"",VLOOKUP(C70,[1]!tesserati[#Data],6,FALSE))</f>
        <v/>
      </c>
      <c r="G70" s="238" t="str">
        <f>IF(ISERROR(VLOOKUP(C70,[1]!tesserati[#Data],4,FALSE)),"",VLOOKUP(C70,[1]!tesserati[#Data],4,FALSE))</f>
        <v/>
      </c>
      <c r="H70" s="238" t="str">
        <f>IF(ISERROR(VLOOKUP(C70,[1]!tesserati[#Data],8,FALSE)),"",VLOOKUP(C70,[1]!tesserati[#Data],8,FALSE))</f>
        <v/>
      </c>
      <c r="I70" s="234"/>
      <c r="J70" s="237"/>
      <c r="K70" s="234"/>
      <c r="L70" s="234"/>
      <c r="M70" s="234"/>
    </row>
    <row r="71" spans="1:13" ht="24.9" customHeight="1" x14ac:dyDescent="0.3">
      <c r="A71" s="607"/>
      <c r="B71" s="194">
        <v>64</v>
      </c>
      <c r="C71" s="236"/>
      <c r="D71" s="171" t="str">
        <f>IF(ISERROR(VLOOKUP(C71,[1]!tesserati[#Data],2,FALSE)),"",VLOOKUP(C71,[1]!tesserati[#Data],2,FALSE))</f>
        <v/>
      </c>
      <c r="E71" s="171" t="str">
        <f>IF(ISERROR(VLOOKUP(C71,[1]!tesserati[#Data],3,FALSE)),"",VLOOKUP(C71,[1]!tesserati[#Data],3,FALSE))</f>
        <v/>
      </c>
      <c r="F71" s="238" t="str">
        <f>IF(ISERROR(VLOOKUP(C71,[1]!tesserati[#Data],6,FALSE)),"",VLOOKUP(C71,[1]!tesserati[#Data],6,FALSE))</f>
        <v/>
      </c>
      <c r="G71" s="238" t="str">
        <f>IF(ISERROR(VLOOKUP(C71,[1]!tesserati[#Data],4,FALSE)),"",VLOOKUP(C71,[1]!tesserati[#Data],4,FALSE))</f>
        <v/>
      </c>
      <c r="H71" s="238" t="str">
        <f>IF(ISERROR(VLOOKUP(C71,[1]!tesserati[#Data],8,FALSE)),"",VLOOKUP(C71,[1]!tesserati[#Data],8,FALSE))</f>
        <v/>
      </c>
      <c r="I71" s="234"/>
      <c r="J71" s="237"/>
      <c r="K71" s="234"/>
      <c r="L71" s="234"/>
      <c r="M71" s="234"/>
    </row>
    <row r="72" spans="1:13" ht="29.15" customHeight="1" x14ac:dyDescent="0.3">
      <c r="A72" s="606">
        <v>5</v>
      </c>
      <c r="B72" s="194">
        <v>65</v>
      </c>
      <c r="C72" s="236"/>
      <c r="D72" s="171" t="str">
        <f>IF(ISERROR(VLOOKUP(C72,[1]!tesserati[#Data],2,FALSE)),"",VLOOKUP(C72,[1]!tesserati[#Data],2,FALSE))</f>
        <v/>
      </c>
      <c r="E72" s="171" t="str">
        <f>IF(ISERROR(VLOOKUP(C72,[1]!tesserati[#Data],3,FALSE)),"",VLOOKUP(C72,[1]!tesserati[#Data],3,FALSE))</f>
        <v/>
      </c>
      <c r="F72" s="238" t="str">
        <f>IF(ISERROR(VLOOKUP(C72,[1]!tesserati[#Data],6,FALSE)),"",VLOOKUP(C72,[1]!tesserati[#Data],6,FALSE))</f>
        <v/>
      </c>
      <c r="G72" s="238" t="str">
        <f>IF(ISERROR(VLOOKUP(C72,[1]!tesserati[#Data],4,FALSE)),"",VLOOKUP(C72,[1]!tesserati[#Data],4,FALSE))</f>
        <v/>
      </c>
      <c r="H72" s="238" t="str">
        <f>IF(ISERROR(VLOOKUP(C72,[1]!tesserati[#Data],8,FALSE)),"",VLOOKUP(C72,[1]!tesserati[#Data],8,FALSE))</f>
        <v/>
      </c>
      <c r="I72" s="234"/>
      <c r="J72" s="237"/>
      <c r="K72" s="234"/>
      <c r="L72" s="234"/>
    </row>
    <row r="73" spans="1:13" ht="29.15" customHeight="1" x14ac:dyDescent="0.3">
      <c r="A73" s="607"/>
      <c r="B73" s="194">
        <v>66</v>
      </c>
      <c r="C73" s="236"/>
      <c r="D73" s="171" t="str">
        <f>IF(ISERROR(VLOOKUP(C73,[1]!tesserati[#Data],2,FALSE)),"",VLOOKUP(C73,[1]!tesserati[#Data],2,FALSE))</f>
        <v/>
      </c>
      <c r="E73" s="171" t="str">
        <f>IF(ISERROR(VLOOKUP(C73,[1]!tesserati[#Data],3,FALSE)),"",VLOOKUP(C73,[1]!tesserati[#Data],3,FALSE))</f>
        <v/>
      </c>
      <c r="F73" s="238" t="str">
        <f>IF(ISERROR(VLOOKUP(C73,[1]!tesserati[#Data],6,FALSE)),"",VLOOKUP(C73,[1]!tesserati[#Data],6,FALSE))</f>
        <v/>
      </c>
      <c r="G73" s="238" t="str">
        <f>IF(ISERROR(VLOOKUP(C73,[1]!tesserati[#Data],4,FALSE)),"",VLOOKUP(C73,[1]!tesserati[#Data],4,FALSE))</f>
        <v/>
      </c>
      <c r="H73" s="238" t="str">
        <f>IF(ISERROR(VLOOKUP(C73,[1]!tesserati[#Data],8,FALSE)),"",VLOOKUP(C73,[1]!tesserati[#Data],8,FALSE))</f>
        <v/>
      </c>
      <c r="I73" s="234"/>
      <c r="J73" s="237"/>
      <c r="K73" s="234"/>
      <c r="L73" s="234"/>
    </row>
    <row r="74" spans="1:13" ht="29.15" customHeight="1" x14ac:dyDescent="0.3">
      <c r="A74" s="607"/>
      <c r="B74" s="194">
        <v>67</v>
      </c>
      <c r="C74" s="236"/>
      <c r="D74" s="171" t="str">
        <f>IF(ISERROR(VLOOKUP(C74,[1]!tesserati[#Data],2,FALSE)),"",VLOOKUP(C74,[1]!tesserati[#Data],2,FALSE))</f>
        <v/>
      </c>
      <c r="E74" s="171" t="str">
        <f>IF(ISERROR(VLOOKUP(C74,[1]!tesserati[#Data],3,FALSE)),"",VLOOKUP(C74,[1]!tesserati[#Data],3,FALSE))</f>
        <v/>
      </c>
      <c r="F74" s="238" t="str">
        <f>IF(ISERROR(VLOOKUP(C74,[1]!tesserati[#Data],6,FALSE)),"",VLOOKUP(C74,[1]!tesserati[#Data],6,FALSE))</f>
        <v/>
      </c>
      <c r="G74" s="238" t="str">
        <f>IF(ISERROR(VLOOKUP(C74,[1]!tesserati[#Data],4,FALSE)),"",VLOOKUP(C74,[1]!tesserati[#Data],4,FALSE))</f>
        <v/>
      </c>
      <c r="H74" s="238" t="str">
        <f>IF(ISERROR(VLOOKUP(C74,[1]!tesserati[#Data],8,FALSE)),"",VLOOKUP(C74,[1]!tesserati[#Data],8,FALSE))</f>
        <v/>
      </c>
      <c r="I74" s="234"/>
      <c r="J74" s="237"/>
      <c r="K74" s="234"/>
      <c r="L74" s="234"/>
    </row>
    <row r="75" spans="1:13" ht="29.15" customHeight="1" x14ac:dyDescent="0.3">
      <c r="A75" s="607"/>
      <c r="B75" s="194">
        <v>68</v>
      </c>
      <c r="C75" s="236"/>
      <c r="D75" s="171" t="str">
        <f>IF(ISERROR(VLOOKUP(C75,[1]!tesserati[#Data],2,FALSE)),"",VLOOKUP(C75,[1]!tesserati[#Data],2,FALSE))</f>
        <v/>
      </c>
      <c r="E75" s="171" t="str">
        <f>IF(ISERROR(VLOOKUP(C75,[1]!tesserati[#Data],3,FALSE)),"",VLOOKUP(C75,[1]!tesserati[#Data],3,FALSE))</f>
        <v/>
      </c>
      <c r="F75" s="238" t="str">
        <f>IF(ISERROR(VLOOKUP(C75,[1]!tesserati[#Data],6,FALSE)),"",VLOOKUP(C75,[1]!tesserati[#Data],6,FALSE))</f>
        <v/>
      </c>
      <c r="G75" s="238" t="str">
        <f>IF(ISERROR(VLOOKUP(C75,[1]!tesserati[#Data],4,FALSE)),"",VLOOKUP(C75,[1]!tesserati[#Data],4,FALSE))</f>
        <v/>
      </c>
      <c r="H75" s="238" t="str">
        <f>IF(ISERROR(VLOOKUP(C75,[1]!tesserati[#Data],8,FALSE)),"",VLOOKUP(C75,[1]!tesserati[#Data],8,FALSE))</f>
        <v/>
      </c>
      <c r="I75" s="234"/>
      <c r="J75" s="237"/>
      <c r="K75" s="234"/>
      <c r="L75" s="234"/>
    </row>
    <row r="76" spans="1:13" ht="29.15" customHeight="1" x14ac:dyDescent="0.3">
      <c r="A76" s="607"/>
      <c r="B76" s="194">
        <v>69</v>
      </c>
      <c r="C76" s="236"/>
      <c r="D76" s="171" t="str">
        <f>IF(ISERROR(VLOOKUP(C76,[1]!tesserati[#Data],2,FALSE)),"",VLOOKUP(C76,[1]!tesserati[#Data],2,FALSE))</f>
        <v/>
      </c>
      <c r="E76" s="171" t="str">
        <f>IF(ISERROR(VLOOKUP(C76,[1]!tesserati[#Data],3,FALSE)),"",VLOOKUP(C76,[1]!tesserati[#Data],3,FALSE))</f>
        <v/>
      </c>
      <c r="F76" s="238" t="str">
        <f>IF(ISERROR(VLOOKUP(C76,[1]!tesserati[#Data],6,FALSE)),"",VLOOKUP(C76,[1]!tesserati[#Data],6,FALSE))</f>
        <v/>
      </c>
      <c r="G76" s="238" t="str">
        <f>IF(ISERROR(VLOOKUP(C76,[1]!tesserati[#Data],4,FALSE)),"",VLOOKUP(C76,[1]!tesserati[#Data],4,FALSE))</f>
        <v/>
      </c>
      <c r="H76" s="238" t="str">
        <f>IF(ISERROR(VLOOKUP(C76,[1]!tesserati[#Data],8,FALSE)),"",VLOOKUP(C76,[1]!tesserati[#Data],8,FALSE))</f>
        <v/>
      </c>
      <c r="I76" s="234"/>
      <c r="J76" s="237"/>
      <c r="K76" s="234"/>
      <c r="L76" s="234"/>
    </row>
    <row r="77" spans="1:13" ht="29.15" customHeight="1" x14ac:dyDescent="0.3">
      <c r="A77" s="607"/>
      <c r="B77" s="194">
        <v>70</v>
      </c>
      <c r="C77" s="236"/>
      <c r="D77" s="171" t="str">
        <f>IF(ISERROR(VLOOKUP(C77,[1]!tesserati[#Data],2,FALSE)),"",VLOOKUP(C77,[1]!tesserati[#Data],2,FALSE))</f>
        <v/>
      </c>
      <c r="E77" s="171" t="str">
        <f>IF(ISERROR(VLOOKUP(C77,[1]!tesserati[#Data],3,FALSE)),"",VLOOKUP(C77,[1]!tesserati[#Data],3,FALSE))</f>
        <v/>
      </c>
      <c r="F77" s="238" t="str">
        <f>IF(ISERROR(VLOOKUP(C77,[1]!tesserati[#Data],6,FALSE)),"",VLOOKUP(C77,[1]!tesserati[#Data],6,FALSE))</f>
        <v/>
      </c>
      <c r="G77" s="238" t="str">
        <f>IF(ISERROR(VLOOKUP(C77,[1]!tesserati[#Data],4,FALSE)),"",VLOOKUP(C77,[1]!tesserati[#Data],4,FALSE))</f>
        <v/>
      </c>
      <c r="H77" s="238" t="str">
        <f>IF(ISERROR(VLOOKUP(C77,[1]!tesserati[#Data],8,FALSE)),"",VLOOKUP(C77,[1]!tesserati[#Data],8,FALSE))</f>
        <v/>
      </c>
      <c r="I77" s="234"/>
      <c r="J77" s="237"/>
      <c r="K77" s="234"/>
      <c r="L77" s="234"/>
    </row>
    <row r="78" spans="1:13" ht="29.15" customHeight="1" x14ac:dyDescent="0.3">
      <c r="A78" s="607"/>
      <c r="B78" s="194">
        <v>71</v>
      </c>
      <c r="C78" s="236"/>
      <c r="D78" s="171" t="str">
        <f>IF(ISERROR(VLOOKUP(C78,[1]!tesserati[#Data],2,FALSE)),"",VLOOKUP(C78,[1]!tesserati[#Data],2,FALSE))</f>
        <v/>
      </c>
      <c r="E78" s="171" t="str">
        <f>IF(ISERROR(VLOOKUP(C78,[1]!tesserati[#Data],3,FALSE)),"",VLOOKUP(C78,[1]!tesserati[#Data],3,FALSE))</f>
        <v/>
      </c>
      <c r="F78" s="238" t="str">
        <f>IF(ISERROR(VLOOKUP(C78,[1]!tesserati[#Data],6,FALSE)),"",VLOOKUP(C78,[1]!tesserati[#Data],6,FALSE))</f>
        <v/>
      </c>
      <c r="G78" s="238" t="str">
        <f>IF(ISERROR(VLOOKUP(C78,[1]!tesserati[#Data],4,FALSE)),"",VLOOKUP(C78,[1]!tesserati[#Data],4,FALSE))</f>
        <v/>
      </c>
      <c r="H78" s="238" t="str">
        <f>IF(ISERROR(VLOOKUP(C78,[1]!tesserati[#Data],8,FALSE)),"",VLOOKUP(C78,[1]!tesserati[#Data],8,FALSE))</f>
        <v/>
      </c>
      <c r="I78" s="234"/>
      <c r="J78" s="237"/>
      <c r="K78" s="234"/>
      <c r="L78" s="234"/>
    </row>
    <row r="79" spans="1:13" ht="29.15" customHeight="1" x14ac:dyDescent="0.3">
      <c r="A79" s="607"/>
      <c r="B79" s="194">
        <v>72</v>
      </c>
      <c r="C79" s="236"/>
      <c r="D79" s="171" t="str">
        <f>IF(ISERROR(VLOOKUP(C79,[1]!tesserati[#Data],2,FALSE)),"",VLOOKUP(C79,[1]!tesserati[#Data],2,FALSE))</f>
        <v/>
      </c>
      <c r="E79" s="171" t="str">
        <f>IF(ISERROR(VLOOKUP(C79,[1]!tesserati[#Data],3,FALSE)),"",VLOOKUP(C79,[1]!tesserati[#Data],3,FALSE))</f>
        <v/>
      </c>
      <c r="F79" s="238" t="str">
        <f>IF(ISERROR(VLOOKUP(C79,[1]!tesserati[#Data],6,FALSE)),"",VLOOKUP(C79,[1]!tesserati[#Data],6,FALSE))</f>
        <v/>
      </c>
      <c r="G79" s="238" t="str">
        <f>IF(ISERROR(VLOOKUP(C79,[1]!tesserati[#Data],4,FALSE)),"",VLOOKUP(C79,[1]!tesserati[#Data],4,FALSE))</f>
        <v/>
      </c>
      <c r="H79" s="238" t="str">
        <f>IF(ISERROR(VLOOKUP(C79,[1]!tesserati[#Data],8,FALSE)),"",VLOOKUP(C79,[1]!tesserati[#Data],8,FALSE))</f>
        <v/>
      </c>
      <c r="I79" s="234"/>
      <c r="J79" s="237"/>
      <c r="K79" s="234"/>
      <c r="L79" s="234"/>
    </row>
    <row r="80" spans="1:13" ht="29.15" customHeight="1" x14ac:dyDescent="0.3">
      <c r="A80" s="607"/>
      <c r="B80" s="194">
        <v>73</v>
      </c>
      <c r="C80" s="236"/>
      <c r="D80" s="171" t="str">
        <f>IF(ISERROR(VLOOKUP(C80,[1]!tesserati[#Data],2,FALSE)),"",VLOOKUP(C80,[1]!tesserati[#Data],2,FALSE))</f>
        <v/>
      </c>
      <c r="E80" s="171" t="str">
        <f>IF(ISERROR(VLOOKUP(C80,[1]!tesserati[#Data],3,FALSE)),"",VLOOKUP(C80,[1]!tesserati[#Data],3,FALSE))</f>
        <v/>
      </c>
      <c r="F80" s="238" t="str">
        <f>IF(ISERROR(VLOOKUP(C80,[1]!tesserati[#Data],6,FALSE)),"",VLOOKUP(C80,[1]!tesserati[#Data],6,FALSE))</f>
        <v/>
      </c>
      <c r="G80" s="238" t="str">
        <f>IF(ISERROR(VLOOKUP(C80,[1]!tesserati[#Data],4,FALSE)),"",VLOOKUP(C80,[1]!tesserati[#Data],4,FALSE))</f>
        <v/>
      </c>
      <c r="H80" s="238" t="str">
        <f>IF(ISERROR(VLOOKUP(C80,[1]!tesserati[#Data],8,FALSE)),"",VLOOKUP(C80,[1]!tesserati[#Data],8,FALSE))</f>
        <v/>
      </c>
      <c r="I80" s="234"/>
      <c r="J80" s="237"/>
      <c r="K80" s="234"/>
      <c r="L80" s="234"/>
    </row>
    <row r="81" spans="1:12" ht="29.15" customHeight="1" x14ac:dyDescent="0.3">
      <c r="A81" s="607"/>
      <c r="B81" s="194">
        <v>74</v>
      </c>
      <c r="C81" s="236"/>
      <c r="D81" s="171" t="str">
        <f>IF(ISERROR(VLOOKUP(C81,[1]!tesserati[#Data],2,FALSE)),"",VLOOKUP(C81,[1]!tesserati[#Data],2,FALSE))</f>
        <v/>
      </c>
      <c r="E81" s="171" t="str">
        <f>IF(ISERROR(VLOOKUP(C81,[1]!tesserati[#Data],3,FALSE)),"",VLOOKUP(C81,[1]!tesserati[#Data],3,FALSE))</f>
        <v/>
      </c>
      <c r="F81" s="238" t="str">
        <f>IF(ISERROR(VLOOKUP(C81,[1]!tesserati[#Data],6,FALSE)),"",VLOOKUP(C81,[1]!tesserati[#Data],6,FALSE))</f>
        <v/>
      </c>
      <c r="G81" s="238" t="str">
        <f>IF(ISERROR(VLOOKUP(C81,[1]!tesserati[#Data],4,FALSE)),"",VLOOKUP(C81,[1]!tesserati[#Data],4,FALSE))</f>
        <v/>
      </c>
      <c r="H81" s="238" t="str">
        <f>IF(ISERROR(VLOOKUP(C81,[1]!tesserati[#Data],8,FALSE)),"",VLOOKUP(C81,[1]!tesserati[#Data],8,FALSE))</f>
        <v/>
      </c>
      <c r="I81" s="234"/>
      <c r="J81" s="237"/>
      <c r="K81" s="234"/>
      <c r="L81" s="234"/>
    </row>
    <row r="82" spans="1:12" ht="29.15" customHeight="1" x14ac:dyDescent="0.3">
      <c r="A82" s="607"/>
      <c r="B82" s="194">
        <v>75</v>
      </c>
      <c r="C82" s="236"/>
      <c r="D82" s="171" t="str">
        <f>IF(ISERROR(VLOOKUP(C82,[1]!tesserati[#Data],2,FALSE)),"",VLOOKUP(C82,[1]!tesserati[#Data],2,FALSE))</f>
        <v/>
      </c>
      <c r="E82" s="171" t="str">
        <f>IF(ISERROR(VLOOKUP(C82,[1]!tesserati[#Data],3,FALSE)),"",VLOOKUP(C82,[1]!tesserati[#Data],3,FALSE))</f>
        <v/>
      </c>
      <c r="F82" s="238" t="str">
        <f>IF(ISERROR(VLOOKUP(C82,[1]!tesserati[#Data],6,FALSE)),"",VLOOKUP(C82,[1]!tesserati[#Data],6,FALSE))</f>
        <v/>
      </c>
      <c r="G82" s="238" t="str">
        <f>IF(ISERROR(VLOOKUP(C82,[1]!tesserati[#Data],4,FALSE)),"",VLOOKUP(C82,[1]!tesserati[#Data],4,FALSE))</f>
        <v/>
      </c>
      <c r="H82" s="238" t="str">
        <f>IF(ISERROR(VLOOKUP(C82,[1]!tesserati[#Data],8,FALSE)),"",VLOOKUP(C82,[1]!tesserati[#Data],8,FALSE))</f>
        <v/>
      </c>
      <c r="I82" s="234"/>
      <c r="J82" s="237"/>
      <c r="K82" s="234"/>
      <c r="L82" s="234"/>
    </row>
    <row r="83" spans="1:12" ht="29.15" customHeight="1" x14ac:dyDescent="0.3">
      <c r="A83" s="607"/>
      <c r="B83" s="194">
        <v>76</v>
      </c>
      <c r="C83" s="236"/>
      <c r="D83" s="171" t="str">
        <f>IF(ISERROR(VLOOKUP(C83,[1]!tesserati[#Data],2,FALSE)),"",VLOOKUP(C83,[1]!tesserati[#Data],2,FALSE))</f>
        <v/>
      </c>
      <c r="E83" s="171" t="str">
        <f>IF(ISERROR(VLOOKUP(C83,[1]!tesserati[#Data],3,FALSE)),"",VLOOKUP(C83,[1]!tesserati[#Data],3,FALSE))</f>
        <v/>
      </c>
      <c r="F83" s="238" t="str">
        <f>IF(ISERROR(VLOOKUP(C83,[1]!tesserati[#Data],6,FALSE)),"",VLOOKUP(C83,[1]!tesserati[#Data],6,FALSE))</f>
        <v/>
      </c>
      <c r="G83" s="238" t="str">
        <f>IF(ISERROR(VLOOKUP(C83,[1]!tesserati[#Data],4,FALSE)),"",VLOOKUP(C83,[1]!tesserati[#Data],4,FALSE))</f>
        <v/>
      </c>
      <c r="H83" s="238" t="str">
        <f>IF(ISERROR(VLOOKUP(C83,[1]!tesserati[#Data],8,FALSE)),"",VLOOKUP(C83,[1]!tesserati[#Data],8,FALSE))</f>
        <v/>
      </c>
      <c r="I83" s="234"/>
      <c r="J83" s="237"/>
      <c r="K83" s="234"/>
      <c r="L83" s="234"/>
    </row>
    <row r="84" spans="1:12" ht="29.15" customHeight="1" x14ac:dyDescent="0.3">
      <c r="A84" s="607"/>
      <c r="B84" s="194">
        <v>77</v>
      </c>
      <c r="C84" s="236"/>
      <c r="D84" s="171" t="str">
        <f>IF(ISERROR(VLOOKUP(C84,[1]!tesserati[#Data],2,FALSE)),"",VLOOKUP(C84,[1]!tesserati[#Data],2,FALSE))</f>
        <v/>
      </c>
      <c r="E84" s="171" t="str">
        <f>IF(ISERROR(VLOOKUP(C84,[1]!tesserati[#Data],3,FALSE)),"",VLOOKUP(C84,[1]!tesserati[#Data],3,FALSE))</f>
        <v/>
      </c>
      <c r="F84" s="238" t="str">
        <f>IF(ISERROR(VLOOKUP(C84,[1]!tesserati[#Data],6,FALSE)),"",VLOOKUP(C84,[1]!tesserati[#Data],6,FALSE))</f>
        <v/>
      </c>
      <c r="G84" s="238" t="str">
        <f>IF(ISERROR(VLOOKUP(C84,[1]!tesserati[#Data],4,FALSE)),"",VLOOKUP(C84,[1]!tesserati[#Data],4,FALSE))</f>
        <v/>
      </c>
      <c r="H84" s="238" t="str">
        <f>IF(ISERROR(VLOOKUP(C84,[1]!tesserati[#Data],8,FALSE)),"",VLOOKUP(C84,[1]!tesserati[#Data],8,FALSE))</f>
        <v/>
      </c>
      <c r="I84" s="234"/>
      <c r="J84" s="237"/>
      <c r="K84" s="234"/>
      <c r="L84" s="234"/>
    </row>
    <row r="85" spans="1:12" ht="29.15" customHeight="1" x14ac:dyDescent="0.3">
      <c r="A85" s="607"/>
      <c r="B85" s="194">
        <v>78</v>
      </c>
      <c r="C85" s="236"/>
      <c r="D85" s="171" t="str">
        <f>IF(ISERROR(VLOOKUP(C85,[1]!tesserati[#Data],2,FALSE)),"",VLOOKUP(C85,[1]!tesserati[#Data],2,FALSE))</f>
        <v/>
      </c>
      <c r="E85" s="171" t="str">
        <f>IF(ISERROR(VLOOKUP(C85,[1]!tesserati[#Data],3,FALSE)),"",VLOOKUP(C85,[1]!tesserati[#Data],3,FALSE))</f>
        <v/>
      </c>
      <c r="F85" s="238" t="str">
        <f>IF(ISERROR(VLOOKUP(C85,[1]!tesserati[#Data],6,FALSE)),"",VLOOKUP(C85,[1]!tesserati[#Data],6,FALSE))</f>
        <v/>
      </c>
      <c r="G85" s="238" t="str">
        <f>IF(ISERROR(VLOOKUP(C85,[1]!tesserati[#Data],4,FALSE)),"",VLOOKUP(C85,[1]!tesserati[#Data],4,FALSE))</f>
        <v/>
      </c>
      <c r="H85" s="238" t="str">
        <f>IF(ISERROR(VLOOKUP(C85,[1]!tesserati[#Data],8,FALSE)),"",VLOOKUP(C85,[1]!tesserati[#Data],8,FALSE))</f>
        <v/>
      </c>
      <c r="I85" s="234"/>
      <c r="J85" s="237"/>
      <c r="K85" s="234"/>
      <c r="L85" s="234"/>
    </row>
    <row r="86" spans="1:12" ht="29.15" customHeight="1" x14ac:dyDescent="0.3">
      <c r="A86" s="607"/>
      <c r="B86" s="194">
        <v>79</v>
      </c>
      <c r="C86" s="236"/>
      <c r="D86" s="171" t="str">
        <f>IF(ISERROR(VLOOKUP(C86,[1]!tesserati[#Data],2,FALSE)),"",VLOOKUP(C86,[1]!tesserati[#Data],2,FALSE))</f>
        <v/>
      </c>
      <c r="E86" s="171" t="str">
        <f>IF(ISERROR(VLOOKUP(C86,[1]!tesserati[#Data],3,FALSE)),"",VLOOKUP(C86,[1]!tesserati[#Data],3,FALSE))</f>
        <v/>
      </c>
      <c r="F86" s="238" t="str">
        <f>IF(ISERROR(VLOOKUP(C86,[1]!tesserati[#Data],6,FALSE)),"",VLOOKUP(C86,[1]!tesserati[#Data],6,FALSE))</f>
        <v/>
      </c>
      <c r="G86" s="238" t="str">
        <f>IF(ISERROR(VLOOKUP(C86,[1]!tesserati[#Data],4,FALSE)),"",VLOOKUP(C86,[1]!tesserati[#Data],4,FALSE))</f>
        <v/>
      </c>
      <c r="H86" s="238" t="str">
        <f>IF(ISERROR(VLOOKUP(C86,[1]!tesserati[#Data],8,FALSE)),"",VLOOKUP(C86,[1]!tesserati[#Data],8,FALSE))</f>
        <v/>
      </c>
      <c r="I86" s="234"/>
      <c r="J86" s="237"/>
      <c r="K86" s="234"/>
      <c r="L86" s="234"/>
    </row>
    <row r="87" spans="1:12" ht="29.15" customHeight="1" x14ac:dyDescent="0.3">
      <c r="A87" s="607"/>
      <c r="B87" s="194">
        <v>80</v>
      </c>
      <c r="C87" s="236"/>
      <c r="D87" s="171" t="str">
        <f>IF(ISERROR(VLOOKUP(C87,[1]!tesserati[#Data],2,FALSE)),"",VLOOKUP(C87,[1]!tesserati[#Data],2,FALSE))</f>
        <v/>
      </c>
      <c r="E87" s="171" t="str">
        <f>IF(ISERROR(VLOOKUP(C87,[1]!tesserati[#Data],3,FALSE)),"",VLOOKUP(C87,[1]!tesserati[#Data],3,FALSE))</f>
        <v/>
      </c>
      <c r="F87" s="238" t="str">
        <f>IF(ISERROR(VLOOKUP(C87,[1]!tesserati[#Data],6,FALSE)),"",VLOOKUP(C87,[1]!tesserati[#Data],6,FALSE))</f>
        <v/>
      </c>
      <c r="G87" s="238" t="str">
        <f>IF(ISERROR(VLOOKUP(C87,[1]!tesserati[#Data],4,FALSE)),"",VLOOKUP(C87,[1]!tesserati[#Data],4,FALSE))</f>
        <v/>
      </c>
      <c r="H87" s="238" t="str">
        <f>IF(ISERROR(VLOOKUP(C87,[1]!tesserati[#Data],8,FALSE)),"",VLOOKUP(C87,[1]!tesserati[#Data],8,FALSE))</f>
        <v/>
      </c>
      <c r="I87" s="234"/>
      <c r="J87" s="237"/>
      <c r="K87" s="234"/>
      <c r="L87" s="234"/>
    </row>
    <row r="88" spans="1:12" ht="29.15" customHeight="1" x14ac:dyDescent="0.3">
      <c r="B88" s="194">
        <v>81</v>
      </c>
      <c r="C88" s="236"/>
      <c r="D88" s="171" t="str">
        <f>IF(ISERROR(VLOOKUP(C88,[1]!tesserati[#Data],2,FALSE)),"",VLOOKUP(C88,[1]!tesserati[#Data],2,FALSE))</f>
        <v/>
      </c>
      <c r="E88" s="171" t="str">
        <f>IF(ISERROR(VLOOKUP(C88,[1]!tesserati[#Data],3,FALSE)),"",VLOOKUP(C88,[1]!tesserati[#Data],3,FALSE))</f>
        <v/>
      </c>
      <c r="F88" s="238" t="str">
        <f>IF(ISERROR(VLOOKUP(C88,[1]!tesserati[#Data],6,FALSE)),"",VLOOKUP(C88,[1]!tesserati[#Data],6,FALSE))</f>
        <v/>
      </c>
      <c r="G88" s="238" t="str">
        <f>IF(ISERROR(VLOOKUP(C88,[1]!tesserati[#Data],4,FALSE)),"",VLOOKUP(C88,[1]!tesserati[#Data],4,FALSE))</f>
        <v/>
      </c>
      <c r="H88" s="238" t="str">
        <f>IF(ISERROR(VLOOKUP(C88,[1]!tesserati[#Data],8,FALSE)),"",VLOOKUP(C88,[1]!tesserati[#Data],8,FALSE))</f>
        <v/>
      </c>
      <c r="I88" s="234"/>
      <c r="J88" s="237"/>
      <c r="K88" s="234"/>
      <c r="L88" s="234"/>
    </row>
    <row r="89" spans="1:12" ht="29.15" customHeight="1" x14ac:dyDescent="0.3">
      <c r="B89" s="194">
        <v>82</v>
      </c>
      <c r="C89" s="236"/>
      <c r="D89" s="171" t="str">
        <f>IF(ISERROR(VLOOKUP(C89,[1]!tesserati[#Data],2,FALSE)),"",VLOOKUP(C89,[1]!tesserati[#Data],2,FALSE))</f>
        <v/>
      </c>
      <c r="E89" s="171" t="str">
        <f>IF(ISERROR(VLOOKUP(C89,[1]!tesserati[#Data],3,FALSE)),"",VLOOKUP(C89,[1]!tesserati[#Data],3,FALSE))</f>
        <v/>
      </c>
      <c r="F89" s="238" t="str">
        <f>IF(ISERROR(VLOOKUP(C89,[1]!tesserati[#Data],6,FALSE)),"",VLOOKUP(C89,[1]!tesserati[#Data],6,FALSE))</f>
        <v/>
      </c>
      <c r="G89" s="238" t="str">
        <f>IF(ISERROR(VLOOKUP(C89,[1]!tesserati[#Data],4,FALSE)),"",VLOOKUP(C89,[1]!tesserati[#Data],4,FALSE))</f>
        <v/>
      </c>
      <c r="H89" s="238" t="str">
        <f>IF(ISERROR(VLOOKUP(C89,[1]!tesserati[#Data],8,FALSE)),"",VLOOKUP(C89,[1]!tesserati[#Data],8,FALSE))</f>
        <v/>
      </c>
      <c r="I89" s="234"/>
      <c r="J89" s="237"/>
      <c r="K89" s="234"/>
      <c r="L89" s="234"/>
    </row>
  </sheetData>
  <mergeCells count="39">
    <mergeCell ref="M1:M5"/>
    <mergeCell ref="E2:G2"/>
    <mergeCell ref="H2:J2"/>
    <mergeCell ref="K2:L2"/>
    <mergeCell ref="C3:D3"/>
    <mergeCell ref="A1:B5"/>
    <mergeCell ref="C1:D2"/>
    <mergeCell ref="E1:G1"/>
    <mergeCell ref="H1:J1"/>
    <mergeCell ref="K1:L1"/>
    <mergeCell ref="F3:F5"/>
    <mergeCell ref="H3:I3"/>
    <mergeCell ref="J3:J5"/>
    <mergeCell ref="K3:L3"/>
    <mergeCell ref="C4:D5"/>
    <mergeCell ref="E4:E5"/>
    <mergeCell ref="G4:G5"/>
    <mergeCell ref="H4:I5"/>
    <mergeCell ref="K4:L5"/>
    <mergeCell ref="M6:M7"/>
    <mergeCell ref="A6:A7"/>
    <mergeCell ref="B6:B7"/>
    <mergeCell ref="C6:C7"/>
    <mergeCell ref="D6:E7"/>
    <mergeCell ref="F6:F7"/>
    <mergeCell ref="G6:G7"/>
    <mergeCell ref="H6:H7"/>
    <mergeCell ref="I6:I7"/>
    <mergeCell ref="J6:J7"/>
    <mergeCell ref="K6:K7"/>
    <mergeCell ref="L6:L7"/>
    <mergeCell ref="A56:A71"/>
    <mergeCell ref="A72:A87"/>
    <mergeCell ref="C14:D14"/>
    <mergeCell ref="C15:D15"/>
    <mergeCell ref="A8:A22"/>
    <mergeCell ref="C13:D13"/>
    <mergeCell ref="A24:A39"/>
    <mergeCell ref="A40:A55"/>
  </mergeCells>
  <conditionalFormatting sqref="J8:J89">
    <cfRule type="duplicateValues" dxfId="13" priority="1" stopIfTrue="1"/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0"/>
  <sheetViews>
    <sheetView topLeftCell="A16" zoomScale="84" zoomScaleNormal="84" workbookViewId="0">
      <selection activeCell="G29" sqref="G29"/>
    </sheetView>
  </sheetViews>
  <sheetFormatPr defaultColWidth="9.109375" defaultRowHeight="15.05" x14ac:dyDescent="0.3"/>
  <cols>
    <col min="1" max="2" width="9.109375" style="182"/>
    <col min="3" max="3" width="11.5546875" style="182" customWidth="1"/>
    <col min="4" max="4" width="18.5546875" style="240" customWidth="1"/>
    <col min="5" max="5" width="26.109375" style="240" customWidth="1"/>
    <col min="6" max="6" width="11.33203125" style="240" customWidth="1"/>
    <col min="7" max="7" width="26.5546875" style="240" customWidth="1"/>
    <col min="8" max="8" width="11.109375" style="240" customWidth="1"/>
    <col min="9" max="9" width="12.6640625" style="182" customWidth="1"/>
    <col min="10" max="10" width="14.5546875" style="182" customWidth="1"/>
    <col min="11" max="11" width="22.44140625" style="182" customWidth="1"/>
    <col min="12" max="12" width="12.5546875" style="182" customWidth="1"/>
    <col min="13" max="13" width="13.44140625" style="182" customWidth="1"/>
    <col min="14" max="16384" width="9.109375" style="182"/>
  </cols>
  <sheetData>
    <row r="1" spans="1:14" ht="29.3" customHeight="1" x14ac:dyDescent="0.3">
      <c r="A1" s="618"/>
      <c r="B1" s="619"/>
      <c r="C1" s="624"/>
      <c r="D1" s="625"/>
      <c r="E1" s="628" t="s">
        <v>5</v>
      </c>
      <c r="F1" s="629"/>
      <c r="G1" s="629"/>
      <c r="H1" s="647" t="s">
        <v>0</v>
      </c>
      <c r="I1" s="629"/>
      <c r="J1" s="629"/>
      <c r="K1" s="648" t="s">
        <v>15</v>
      </c>
      <c r="L1" s="629"/>
      <c r="M1" s="636">
        <f>COUNTA(C8:C101)</f>
        <v>2</v>
      </c>
    </row>
    <row r="2" spans="1:14" ht="40.6" customHeight="1" x14ac:dyDescent="0.3">
      <c r="A2" s="620"/>
      <c r="B2" s="621"/>
      <c r="C2" s="626"/>
      <c r="D2" s="627"/>
      <c r="E2" s="639" t="s">
        <v>484</v>
      </c>
      <c r="F2" s="640"/>
      <c r="G2" s="641"/>
      <c r="H2" s="642" t="s">
        <v>485</v>
      </c>
      <c r="I2" s="643"/>
      <c r="J2" s="643"/>
      <c r="K2" s="644" t="s">
        <v>12</v>
      </c>
      <c r="L2" s="644"/>
      <c r="M2" s="637"/>
    </row>
    <row r="3" spans="1:14" ht="19.5" customHeight="1" x14ac:dyDescent="0.3">
      <c r="A3" s="620"/>
      <c r="B3" s="621"/>
      <c r="C3" s="645" t="s">
        <v>6</v>
      </c>
      <c r="D3" s="646"/>
      <c r="E3" s="183" t="s">
        <v>4</v>
      </c>
      <c r="F3" s="649"/>
      <c r="G3" s="184" t="s">
        <v>2</v>
      </c>
      <c r="H3" s="652" t="s">
        <v>3</v>
      </c>
      <c r="I3" s="653"/>
      <c r="J3" s="654"/>
      <c r="K3" s="648" t="s">
        <v>1</v>
      </c>
      <c r="L3" s="629"/>
      <c r="M3" s="637"/>
    </row>
    <row r="4" spans="1:14" ht="15.05" customHeight="1" x14ac:dyDescent="0.3">
      <c r="A4" s="620"/>
      <c r="B4" s="621"/>
      <c r="C4" s="630" t="s">
        <v>598</v>
      </c>
      <c r="D4" s="631"/>
      <c r="E4" s="634" t="s">
        <v>581</v>
      </c>
      <c r="F4" s="650"/>
      <c r="G4" s="657" t="s">
        <v>470</v>
      </c>
      <c r="H4" s="658"/>
      <c r="I4" s="658"/>
      <c r="J4" s="655"/>
      <c r="K4" s="659">
        <v>43275</v>
      </c>
      <c r="L4" s="659"/>
      <c r="M4" s="637"/>
    </row>
    <row r="5" spans="1:14" ht="17.2" customHeight="1" x14ac:dyDescent="0.3">
      <c r="A5" s="622"/>
      <c r="B5" s="623"/>
      <c r="C5" s="632"/>
      <c r="D5" s="633"/>
      <c r="E5" s="635"/>
      <c r="F5" s="651"/>
      <c r="G5" s="657"/>
      <c r="H5" s="658"/>
      <c r="I5" s="658"/>
      <c r="J5" s="656"/>
      <c r="K5" s="659"/>
      <c r="L5" s="659"/>
      <c r="M5" s="638"/>
    </row>
    <row r="6" spans="1:14" ht="21.8" customHeight="1" x14ac:dyDescent="0.3">
      <c r="A6" s="560" t="s">
        <v>14</v>
      </c>
      <c r="B6" s="560" t="s">
        <v>13</v>
      </c>
      <c r="C6" s="552" t="s">
        <v>7</v>
      </c>
      <c r="D6" s="552" t="s">
        <v>16</v>
      </c>
      <c r="E6" s="552"/>
      <c r="F6" s="552" t="s">
        <v>8</v>
      </c>
      <c r="G6" s="552" t="s">
        <v>17</v>
      </c>
      <c r="H6" s="554" t="s">
        <v>6</v>
      </c>
      <c r="I6" s="554" t="s">
        <v>9</v>
      </c>
      <c r="J6" s="556" t="s">
        <v>599</v>
      </c>
      <c r="K6" s="552" t="s">
        <v>10</v>
      </c>
      <c r="L6" s="552" t="s">
        <v>600</v>
      </c>
      <c r="M6" s="552" t="s">
        <v>496</v>
      </c>
    </row>
    <row r="7" spans="1:14" ht="18" customHeight="1" x14ac:dyDescent="0.3">
      <c r="A7" s="560"/>
      <c r="B7" s="560"/>
      <c r="C7" s="552"/>
      <c r="D7" s="552"/>
      <c r="E7" s="552"/>
      <c r="F7" s="552"/>
      <c r="G7" s="552"/>
      <c r="H7" s="554"/>
      <c r="I7" s="670"/>
      <c r="J7" s="671"/>
      <c r="K7" s="662"/>
      <c r="L7" s="552"/>
      <c r="M7" s="662"/>
    </row>
    <row r="8" spans="1:14" ht="29.15" customHeight="1" x14ac:dyDescent="0.3">
      <c r="A8" s="675">
        <v>1</v>
      </c>
      <c r="B8" s="194">
        <v>2</v>
      </c>
      <c r="C8" s="202"/>
      <c r="D8" s="196" t="s">
        <v>467</v>
      </c>
      <c r="E8" s="196" t="s">
        <v>47</v>
      </c>
      <c r="F8" s="47">
        <v>1977</v>
      </c>
      <c r="G8" s="48" t="s">
        <v>31</v>
      </c>
      <c r="H8" s="46" t="s">
        <v>82</v>
      </c>
      <c r="I8" s="57"/>
      <c r="J8" s="257">
        <v>1</v>
      </c>
      <c r="K8" s="199" t="s">
        <v>601</v>
      </c>
      <c r="L8" s="200">
        <v>1</v>
      </c>
      <c r="M8" s="200">
        <v>20</v>
      </c>
      <c r="N8" s="193" t="s">
        <v>530</v>
      </c>
    </row>
    <row r="9" spans="1:14" ht="29.15" customHeight="1" x14ac:dyDescent="0.3">
      <c r="A9" s="676"/>
      <c r="B9" s="194">
        <v>1</v>
      </c>
      <c r="C9" s="195"/>
      <c r="D9" s="196" t="s">
        <v>462</v>
      </c>
      <c r="E9" s="196" t="s">
        <v>45</v>
      </c>
      <c r="F9" s="47">
        <v>1978</v>
      </c>
      <c r="G9" s="48" t="s">
        <v>478</v>
      </c>
      <c r="H9" s="46" t="s">
        <v>82</v>
      </c>
      <c r="I9" s="57"/>
      <c r="J9" s="257">
        <v>2</v>
      </c>
      <c r="K9" s="199" t="s">
        <v>602</v>
      </c>
      <c r="L9" s="200">
        <v>2</v>
      </c>
      <c r="M9" s="200">
        <v>17</v>
      </c>
    </row>
    <row r="10" spans="1:14" ht="29.15" customHeight="1" x14ac:dyDescent="0.3">
      <c r="A10" s="676"/>
      <c r="B10" s="194">
        <v>3</v>
      </c>
      <c r="C10" s="202"/>
      <c r="D10" s="196" t="s">
        <v>79</v>
      </c>
      <c r="E10" s="196" t="s">
        <v>80</v>
      </c>
      <c r="F10" s="47">
        <v>1975</v>
      </c>
      <c r="G10" s="48" t="s">
        <v>81</v>
      </c>
      <c r="H10" s="46" t="s">
        <v>82</v>
      </c>
      <c r="I10" s="57"/>
      <c r="J10" s="257">
        <v>5</v>
      </c>
      <c r="K10" s="199" t="s">
        <v>603</v>
      </c>
      <c r="L10" s="200">
        <v>3</v>
      </c>
      <c r="M10" s="200">
        <v>14</v>
      </c>
    </row>
    <row r="11" spans="1:14" ht="29.15" customHeight="1" x14ac:dyDescent="0.3">
      <c r="A11" s="676"/>
      <c r="B11" s="194">
        <v>4</v>
      </c>
      <c r="C11" s="202"/>
      <c r="D11" s="196" t="s">
        <v>446</v>
      </c>
      <c r="E11" s="196" t="s">
        <v>447</v>
      </c>
      <c r="F11" s="47">
        <v>1974</v>
      </c>
      <c r="G11" s="48" t="s">
        <v>38</v>
      </c>
      <c r="H11" s="46" t="s">
        <v>82</v>
      </c>
      <c r="I11" s="57"/>
      <c r="J11" s="257">
        <v>6</v>
      </c>
      <c r="K11" s="199" t="s">
        <v>604</v>
      </c>
      <c r="L11" s="200">
        <v>4</v>
      </c>
      <c r="M11" s="200">
        <v>11</v>
      </c>
    </row>
    <row r="12" spans="1:14" ht="29.15" customHeight="1" x14ac:dyDescent="0.3">
      <c r="A12" s="676"/>
      <c r="B12" s="194">
        <v>5</v>
      </c>
      <c r="C12" s="195"/>
      <c r="D12" s="196" t="s">
        <v>370</v>
      </c>
      <c r="E12" s="196" t="s">
        <v>91</v>
      </c>
      <c r="F12" s="47">
        <v>1977</v>
      </c>
      <c r="G12" s="48" t="s">
        <v>478</v>
      </c>
      <c r="H12" s="46" t="s">
        <v>82</v>
      </c>
      <c r="I12" s="57"/>
      <c r="J12" s="257">
        <v>9</v>
      </c>
      <c r="K12" s="199" t="s">
        <v>605</v>
      </c>
      <c r="L12" s="200">
        <v>5</v>
      </c>
      <c r="M12" s="200">
        <v>9</v>
      </c>
    </row>
    <row r="13" spans="1:14" ht="29.15" customHeight="1" x14ac:dyDescent="0.3">
      <c r="A13" s="676"/>
      <c r="B13" s="194">
        <v>6</v>
      </c>
      <c r="C13" s="262"/>
      <c r="D13" s="263"/>
      <c r="E13" s="264"/>
      <c r="F13" s="47" t="str">
        <f>IF(ISERROR(VLOOKUP(C13,[1]!tesserati[#Data],6,FALSE)),"",VLOOKUP(C13,[1]!tesserati[#Data],6,FALSE))</f>
        <v/>
      </c>
      <c r="G13" s="48" t="str">
        <f>IF(ISERROR(VLOOKUP(C13,[1]!tesserati[#Data],4,FALSE)),"",VLOOKUP(C13,[1]!tesserati[#Data],4,FALSE))</f>
        <v/>
      </c>
      <c r="H13" s="46" t="str">
        <f>IF(ISERROR(VLOOKUP(C13,[1]!tesserati[#Data],8,FALSE)),"",VLOOKUP(C13,[1]!tesserati[#Data],8,FALSE))</f>
        <v/>
      </c>
      <c r="I13" s="57"/>
      <c r="J13" s="257"/>
      <c r="K13" s="199"/>
      <c r="L13" s="200"/>
      <c r="M13" s="200"/>
    </row>
    <row r="14" spans="1:14" ht="29.15" customHeight="1" x14ac:dyDescent="0.3">
      <c r="A14" s="676"/>
      <c r="B14" s="194">
        <v>7</v>
      </c>
      <c r="C14" s="268" t="s">
        <v>39</v>
      </c>
      <c r="D14" s="271"/>
      <c r="E14" s="269" t="s">
        <v>581</v>
      </c>
      <c r="F14" s="47" t="str">
        <f>IF(ISERROR(VLOOKUP(C14,[1]!tesserati[#Data],6,FALSE)),"",VLOOKUP(C14,[1]!tesserati[#Data],6,FALSE))</f>
        <v/>
      </c>
      <c r="G14" s="48" t="str">
        <f>IF(ISERROR(VLOOKUP(C14,[1]!tesserati[#Data],4,FALSE)),"",VLOOKUP(C14,[1]!tesserati[#Data],4,FALSE))</f>
        <v/>
      </c>
      <c r="H14" s="46" t="str">
        <f>IF(ISERROR(VLOOKUP(C14,[1]!tesserati[#Data],8,FALSE)),"",VLOOKUP(C14,[1]!tesserati[#Data],8,FALSE))</f>
        <v/>
      </c>
      <c r="I14" s="57"/>
      <c r="J14" s="257" t="s">
        <v>470</v>
      </c>
      <c r="K14" s="199"/>
      <c r="L14" s="200"/>
      <c r="M14" s="200"/>
    </row>
    <row r="15" spans="1:14" ht="29.15" customHeight="1" x14ac:dyDescent="0.3">
      <c r="A15" s="676"/>
    </row>
    <row r="16" spans="1:14" ht="29.15" customHeight="1" x14ac:dyDescent="0.3">
      <c r="A16" s="676"/>
      <c r="B16" s="194">
        <v>9</v>
      </c>
      <c r="C16" s="202"/>
      <c r="D16" s="196" t="s">
        <v>297</v>
      </c>
      <c r="E16" s="196" t="s">
        <v>112</v>
      </c>
      <c r="F16" s="47">
        <v>1966</v>
      </c>
      <c r="G16" s="48" t="s">
        <v>38</v>
      </c>
      <c r="H16" s="46" t="s">
        <v>39</v>
      </c>
      <c r="I16" s="57"/>
      <c r="J16" s="257">
        <v>3</v>
      </c>
      <c r="K16" s="199" t="s">
        <v>606</v>
      </c>
      <c r="L16" s="200">
        <v>2</v>
      </c>
      <c r="M16" s="200">
        <v>20</v>
      </c>
    </row>
    <row r="17" spans="1:13" ht="29.15" customHeight="1" x14ac:dyDescent="0.3">
      <c r="A17" s="676"/>
      <c r="B17" s="194">
        <v>10</v>
      </c>
      <c r="C17" s="195"/>
      <c r="D17" s="196" t="s">
        <v>462</v>
      </c>
      <c r="E17" s="196" t="s">
        <v>47</v>
      </c>
      <c r="F17" s="47">
        <v>1973</v>
      </c>
      <c r="G17" s="48" t="s">
        <v>478</v>
      </c>
      <c r="H17" s="46" t="s">
        <v>39</v>
      </c>
      <c r="I17" s="57"/>
      <c r="J17" s="257">
        <v>4</v>
      </c>
      <c r="K17" s="199" t="s">
        <v>607</v>
      </c>
      <c r="L17" s="200">
        <v>3</v>
      </c>
      <c r="M17" s="200">
        <v>17</v>
      </c>
    </row>
    <row r="18" spans="1:13" ht="29.15" customHeight="1" x14ac:dyDescent="0.3">
      <c r="A18" s="676"/>
      <c r="B18" s="194">
        <v>8</v>
      </c>
      <c r="C18" s="195"/>
      <c r="D18" s="196" t="s">
        <v>149</v>
      </c>
      <c r="E18" s="196" t="s">
        <v>150</v>
      </c>
      <c r="F18" s="47">
        <v>1965</v>
      </c>
      <c r="G18" s="48" t="s">
        <v>478</v>
      </c>
      <c r="H18" s="46" t="s">
        <v>39</v>
      </c>
      <c r="I18" s="57"/>
      <c r="J18" s="257">
        <v>10</v>
      </c>
      <c r="K18" s="267" t="s">
        <v>608</v>
      </c>
      <c r="L18" s="200">
        <v>1</v>
      </c>
      <c r="M18" s="200">
        <v>14</v>
      </c>
    </row>
    <row r="19" spans="1:13" ht="29.15" customHeight="1" x14ac:dyDescent="0.3">
      <c r="A19" s="676"/>
      <c r="B19" s="194">
        <v>11</v>
      </c>
      <c r="C19" s="179"/>
      <c r="D19" s="196" t="s">
        <v>465</v>
      </c>
      <c r="E19" s="196" t="s">
        <v>279</v>
      </c>
      <c r="F19" s="47">
        <v>1969</v>
      </c>
      <c r="G19" s="48" t="s">
        <v>478</v>
      </c>
      <c r="H19" s="46" t="s">
        <v>39</v>
      </c>
      <c r="I19" s="57"/>
      <c r="J19" s="257">
        <v>11</v>
      </c>
      <c r="K19" s="199" t="s">
        <v>609</v>
      </c>
      <c r="L19" s="200">
        <v>4</v>
      </c>
      <c r="M19" s="200">
        <v>11</v>
      </c>
    </row>
    <row r="20" spans="1:13" ht="29.15" customHeight="1" x14ac:dyDescent="0.3">
      <c r="A20" s="676"/>
      <c r="B20" s="194">
        <v>12</v>
      </c>
      <c r="C20" s="183" t="s">
        <v>27</v>
      </c>
      <c r="D20" s="265"/>
      <c r="E20" s="266" t="s">
        <v>581</v>
      </c>
      <c r="F20" s="47" t="s">
        <v>509</v>
      </c>
      <c r="G20" s="48" t="s">
        <v>509</v>
      </c>
      <c r="H20" s="46" t="s">
        <v>509</v>
      </c>
      <c r="I20" s="57"/>
      <c r="J20" s="257"/>
      <c r="K20" s="199"/>
      <c r="L20" s="200" t="s">
        <v>470</v>
      </c>
      <c r="M20" s="200"/>
    </row>
    <row r="21" spans="1:13" ht="29.15" customHeight="1" x14ac:dyDescent="0.3">
      <c r="A21" s="676"/>
      <c r="B21" s="194">
        <v>13</v>
      </c>
      <c r="C21" s="202"/>
      <c r="D21" s="208" t="s">
        <v>268</v>
      </c>
      <c r="E21" s="208" t="s">
        <v>269</v>
      </c>
      <c r="F21" s="47">
        <v>1960</v>
      </c>
      <c r="G21" s="48" t="s">
        <v>479</v>
      </c>
      <c r="H21" s="46" t="s">
        <v>27</v>
      </c>
      <c r="I21" s="57"/>
      <c r="J21" s="257">
        <v>7</v>
      </c>
      <c r="K21" s="199" t="s">
        <v>610</v>
      </c>
      <c r="L21" s="200">
        <v>1</v>
      </c>
      <c r="M21" s="200">
        <v>20</v>
      </c>
    </row>
    <row r="22" spans="1:13" ht="29.15" customHeight="1" x14ac:dyDescent="0.3">
      <c r="A22" s="676"/>
      <c r="B22" s="194">
        <v>14</v>
      </c>
      <c r="C22" s="195"/>
      <c r="D22" s="196" t="s">
        <v>244</v>
      </c>
      <c r="E22" s="196" t="s">
        <v>124</v>
      </c>
      <c r="F22" s="47">
        <v>1960</v>
      </c>
      <c r="G22" s="48" t="s">
        <v>479</v>
      </c>
      <c r="H22" s="46" t="s">
        <v>27</v>
      </c>
      <c r="I22" s="57"/>
      <c r="J22" s="257">
        <v>8</v>
      </c>
      <c r="K22" s="199" t="s">
        <v>611</v>
      </c>
      <c r="L22" s="200">
        <v>2</v>
      </c>
      <c r="M22" s="200">
        <v>17</v>
      </c>
    </row>
    <row r="23" spans="1:13" ht="29.15" customHeight="1" x14ac:dyDescent="0.3">
      <c r="A23" s="677"/>
      <c r="B23" s="194">
        <v>15</v>
      </c>
      <c r="C23" s="195"/>
      <c r="D23" s="208" t="s">
        <v>436</v>
      </c>
      <c r="E23" s="208" t="s">
        <v>437</v>
      </c>
      <c r="F23" s="47">
        <v>1955</v>
      </c>
      <c r="G23" s="48" t="s">
        <v>479</v>
      </c>
      <c r="H23" s="46" t="s">
        <v>27</v>
      </c>
      <c r="I23" s="57"/>
      <c r="J23" s="257">
        <v>12</v>
      </c>
      <c r="K23" s="199" t="s">
        <v>612</v>
      </c>
      <c r="L23" s="200">
        <v>3</v>
      </c>
      <c r="M23" s="200">
        <v>14</v>
      </c>
    </row>
    <row r="24" spans="1:13" ht="29.15" customHeight="1" x14ac:dyDescent="0.3">
      <c r="A24" s="258"/>
      <c r="B24" s="194">
        <v>16</v>
      </c>
      <c r="C24" s="236"/>
      <c r="D24" s="208" t="str">
        <f>IF(ISERROR(VLOOKUP(C24,[1]!tesserati[#Data],2,FALSE)),"",VLOOKUP(C24,[1]!tesserati[#Data],2,FALSE))</f>
        <v/>
      </c>
      <c r="E24" s="208" t="str">
        <f>IF(ISERROR(VLOOKUP(C24,[1]!tesserati[#Data],3,FALSE)),"",VLOOKUP(C24,[1]!tesserati[#Data],3,FALSE))</f>
        <v/>
      </c>
      <c r="F24" s="47" t="str">
        <f>IF(ISERROR(VLOOKUP(C24,[1]!tesserati[#Data],6,FALSE)),"",VLOOKUP(C24,[1]!tesserati[#Data],6,FALSE))</f>
        <v/>
      </c>
      <c r="G24" s="48" t="str">
        <f>IF(ISERROR(VLOOKUP(C24,[1]!tesserati[#Data],4,FALSE)),"",VLOOKUP(C24,[1]!tesserati[#Data],4,FALSE))</f>
        <v/>
      </c>
      <c r="H24" s="46" t="str">
        <f>IF(ISERROR(VLOOKUP(C24,[1]!tesserati[#Data],8,FALSE)),"",VLOOKUP(C24,[1]!tesserati[#Data],8,FALSE))</f>
        <v/>
      </c>
      <c r="I24" s="57"/>
      <c r="J24" s="257"/>
      <c r="K24" s="199"/>
      <c r="L24" s="200" t="s">
        <v>470</v>
      </c>
      <c r="M24" s="200"/>
    </row>
    <row r="25" spans="1:13" ht="29.15" customHeight="1" x14ac:dyDescent="0.3">
      <c r="A25" s="606">
        <v>2</v>
      </c>
      <c r="B25" s="194">
        <v>17</v>
      </c>
      <c r="C25" s="239"/>
      <c r="D25" s="208" t="str">
        <f>IF(ISERROR(VLOOKUP(C25,[1]!tesserati[#Data],2,FALSE)),"",VLOOKUP(C25,[1]!tesserati[#Data],2,FALSE))</f>
        <v/>
      </c>
      <c r="E25" s="208" t="str">
        <f>IF(ISERROR(VLOOKUP(C25,[1]!tesserati[#Data],3,FALSE)),"",VLOOKUP(C25,[1]!tesserati[#Data],3,FALSE))</f>
        <v/>
      </c>
      <c r="F25" s="47" t="str">
        <f>IF(ISERROR(VLOOKUP(C25,[1]!tesserati[#Data],6,FALSE)),"",VLOOKUP(C25,[1]!tesserati[#Data],6,FALSE))</f>
        <v/>
      </c>
      <c r="G25" s="48" t="str">
        <f>IF(ISERROR(VLOOKUP(C25,[1]!tesserati[#Data],4,FALSE)),"",VLOOKUP(C25,[1]!tesserati[#Data],4,FALSE))</f>
        <v/>
      </c>
      <c r="H25" s="46" t="str">
        <f>IF(ISERROR(VLOOKUP(C25,[1]!tesserati[#Data],8,FALSE)),"",VLOOKUP(C25,[1]!tesserati[#Data],8,FALSE))</f>
        <v/>
      </c>
      <c r="I25" s="57"/>
      <c r="J25" s="257"/>
      <c r="K25" s="199"/>
      <c r="L25" s="200"/>
      <c r="M25" s="234"/>
    </row>
    <row r="26" spans="1:13" ht="29.15" customHeight="1" x14ac:dyDescent="0.3">
      <c r="A26" s="607"/>
      <c r="B26" s="226">
        <v>18</v>
      </c>
      <c r="C26" s="176"/>
      <c r="D26" s="227" t="str">
        <f>IF(ISERROR(VLOOKUP(C26,[1]!tesserati[#Data],2,FALSE)),"",VLOOKUP(C26,[1]!tesserati[#Data],2,FALSE))</f>
        <v/>
      </c>
      <c r="E26" s="227" t="str">
        <f>IF(ISERROR(VLOOKUP(C26,[1]!tesserati[#Data],3,FALSE)),"",VLOOKUP(C26,[1]!tesserati[#Data],3,FALSE))</f>
        <v/>
      </c>
      <c r="F26" s="228" t="str">
        <f>IF(ISERROR(VLOOKUP(C26,[1]!tesserati[#Data],6,FALSE)),"",VLOOKUP(C26,[1]!tesserati[#Data],6,FALSE))</f>
        <v/>
      </c>
      <c r="G26" s="229" t="str">
        <f>IF(ISERROR(VLOOKUP(C26,[1]!tesserati[#Data],4,FALSE)),"",VLOOKUP(C26,[1]!tesserati[#Data],4,FALSE))</f>
        <v/>
      </c>
      <c r="H26" s="235" t="str">
        <f>IF(ISERROR(VLOOKUP(C26,[1]!tesserati[#Data],8,FALSE)),"",VLOOKUP(C26,[1]!tesserati[#Data],8,FALSE))</f>
        <v/>
      </c>
      <c r="I26" s="231"/>
      <c r="J26" s="257"/>
      <c r="K26" s="232"/>
      <c r="L26" s="233"/>
      <c r="M26" s="234"/>
    </row>
    <row r="27" spans="1:13" ht="29.15" customHeight="1" x14ac:dyDescent="0.3">
      <c r="A27" s="607"/>
      <c r="B27" s="194">
        <v>19</v>
      </c>
      <c r="C27" s="236"/>
      <c r="D27" s="208" t="str">
        <f>IF(ISERROR(VLOOKUP(C27,[1]!tesserati[#Data],2,FALSE)),"",VLOOKUP(C27,[1]!tesserati[#Data],2,FALSE))</f>
        <v/>
      </c>
      <c r="E27" s="208" t="str">
        <f>IF(ISERROR(VLOOKUP(C27,[1]!tesserati[#Data],3,FALSE)),"",VLOOKUP(C27,[1]!tesserati[#Data],3,FALSE))</f>
        <v/>
      </c>
      <c r="F27" s="47" t="str">
        <f>IF(ISERROR(VLOOKUP(C27,[1]!tesserati[#Data],6,FALSE)),"",VLOOKUP(C27,[1]!tesserati[#Data],6,FALSE))</f>
        <v/>
      </c>
      <c r="G27" s="48" t="str">
        <f>IF(ISERROR(VLOOKUP(C27,[1]!tesserati[#Data],4,FALSE)),"",VLOOKUP(C27,[1]!tesserati[#Data],4,FALSE))</f>
        <v/>
      </c>
      <c r="H27" s="46" t="str">
        <f>IF(ISERROR(VLOOKUP(C27,[1]!tesserati[#Data],8,FALSE)),"",VLOOKUP(C27,[1]!tesserati[#Data],8,FALSE))</f>
        <v/>
      </c>
      <c r="I27" s="57"/>
      <c r="J27" s="257"/>
      <c r="K27" s="199"/>
      <c r="L27" s="205"/>
      <c r="M27" s="234"/>
    </row>
    <row r="28" spans="1:13" ht="29.15" customHeight="1" x14ac:dyDescent="0.3">
      <c r="A28" s="607"/>
      <c r="B28" s="194">
        <v>20</v>
      </c>
      <c r="C28" s="236"/>
      <c r="D28" s="208" t="str">
        <f>IF(ISERROR(VLOOKUP(C28,[1]!tesserati[#Data],2,FALSE)),"",VLOOKUP(C28,[1]!tesserati[#Data],2,FALSE))</f>
        <v/>
      </c>
      <c r="E28" s="208" t="str">
        <f>IF(ISERROR(VLOOKUP(C28,[1]!tesserati[#Data],3,FALSE)),"",VLOOKUP(C28,[1]!tesserati[#Data],3,FALSE))</f>
        <v/>
      </c>
      <c r="F28" s="47" t="str">
        <f>IF(ISERROR(VLOOKUP(C28,[1]!tesserati[#Data],6,FALSE)),"",VLOOKUP(C28,[1]!tesserati[#Data],6,FALSE))</f>
        <v/>
      </c>
      <c r="G28" s="48" t="str">
        <f>IF(ISERROR(VLOOKUP(C28,[1]!tesserati[#Data],4,FALSE)),"",VLOOKUP(C28,[1]!tesserati[#Data],4,FALSE))</f>
        <v/>
      </c>
      <c r="H28" s="46" t="str">
        <f>IF(ISERROR(VLOOKUP(C28,[1]!tesserati[#Data],8,FALSE)),"",VLOOKUP(C28,[1]!tesserati[#Data],8,FALSE))</f>
        <v/>
      </c>
      <c r="I28" s="57"/>
      <c r="J28" s="257"/>
      <c r="K28" s="199"/>
      <c r="L28" s="205"/>
      <c r="M28" s="234"/>
    </row>
    <row r="29" spans="1:13" ht="29.15" customHeight="1" x14ac:dyDescent="0.3">
      <c r="A29" s="607"/>
      <c r="B29" s="194">
        <v>21</v>
      </c>
      <c r="C29" s="236"/>
      <c r="D29" s="208" t="str">
        <f>IF(ISERROR(VLOOKUP(C29,[1]!tesserati[#Data],2,FALSE)),"",VLOOKUP(C29,[1]!tesserati[#Data],2,FALSE))</f>
        <v/>
      </c>
      <c r="E29" s="208" t="str">
        <f>IF(ISERROR(VLOOKUP(C29,[1]!tesserati[#Data],3,FALSE)),"",VLOOKUP(C29,[1]!tesserati[#Data],3,FALSE))</f>
        <v/>
      </c>
      <c r="F29" s="47" t="str">
        <f>IF(ISERROR(VLOOKUP(C29,[1]!tesserati[#Data],6,FALSE)),"",VLOOKUP(C29,[1]!tesserati[#Data],6,FALSE))</f>
        <v/>
      </c>
      <c r="G29" s="48" t="str">
        <f>IF(ISERROR(VLOOKUP(C29,[1]!tesserati[#Data],4,FALSE)),"",VLOOKUP(C29,[1]!tesserati[#Data],4,FALSE))</f>
        <v/>
      </c>
      <c r="H29" s="46" t="str">
        <f>IF(ISERROR(VLOOKUP(C29,[1]!tesserati[#Data],8,FALSE)),"",VLOOKUP(C29,[1]!tesserati[#Data],8,FALSE))</f>
        <v/>
      </c>
      <c r="I29" s="57"/>
      <c r="J29" s="257"/>
      <c r="K29" s="199"/>
      <c r="L29" s="205"/>
      <c r="M29" s="234"/>
    </row>
    <row r="30" spans="1:13" ht="29.15" customHeight="1" x14ac:dyDescent="0.3">
      <c r="A30" s="607"/>
      <c r="B30" s="194">
        <v>22</v>
      </c>
      <c r="C30" s="236"/>
      <c r="D30" s="208" t="str">
        <f>IF(ISERROR(VLOOKUP(C30,[1]!tesserati[#Data],2,FALSE)),"",VLOOKUP(C30,[1]!tesserati[#Data],2,FALSE))</f>
        <v/>
      </c>
      <c r="E30" s="208" t="str">
        <f>IF(ISERROR(VLOOKUP(C30,[1]!tesserati[#Data],3,FALSE)),"",VLOOKUP(C30,[1]!tesserati[#Data],3,FALSE))</f>
        <v/>
      </c>
      <c r="F30" s="47" t="str">
        <f>IF(ISERROR(VLOOKUP(C30,[1]!tesserati[#Data],6,FALSE)),"",VLOOKUP(C30,[1]!tesserati[#Data],6,FALSE))</f>
        <v/>
      </c>
      <c r="G30" s="48" t="str">
        <f>IF(ISERROR(VLOOKUP(C30,[1]!tesserati[#Data],4,FALSE)),"",VLOOKUP(C30,[1]!tesserati[#Data],4,FALSE))</f>
        <v/>
      </c>
      <c r="H30" s="46" t="str">
        <f>IF(ISERROR(VLOOKUP(C30,[1]!tesserati[#Data],8,FALSE)),"",VLOOKUP(C30,[1]!tesserati[#Data],8,FALSE))</f>
        <v/>
      </c>
      <c r="I30" s="57"/>
      <c r="J30" s="257"/>
      <c r="K30" s="199"/>
      <c r="L30" s="205"/>
      <c r="M30" s="234"/>
    </row>
    <row r="31" spans="1:13" ht="29.15" customHeight="1" x14ac:dyDescent="0.3">
      <c r="A31" s="607"/>
      <c r="B31" s="194">
        <v>23</v>
      </c>
      <c r="C31" s="236"/>
      <c r="D31" s="208" t="str">
        <f>IF(ISERROR(VLOOKUP(C31,[1]!tesserati[#Data],2,FALSE)),"",VLOOKUP(C31,[1]!tesserati[#Data],2,FALSE))</f>
        <v/>
      </c>
      <c r="E31" s="208" t="str">
        <f>IF(ISERROR(VLOOKUP(C31,[1]!tesserati[#Data],3,FALSE)),"",VLOOKUP(C31,[1]!tesserati[#Data],3,FALSE))</f>
        <v/>
      </c>
      <c r="F31" s="47" t="str">
        <f>IF(ISERROR(VLOOKUP(C31,[1]!tesserati[#Data],6,FALSE)),"",VLOOKUP(C31,[1]!tesserati[#Data],6,FALSE))</f>
        <v/>
      </c>
      <c r="G31" s="48" t="str">
        <f>IF(ISERROR(VLOOKUP(C31,[1]!tesserati[#Data],4,FALSE)),"",VLOOKUP(C31,[1]!tesserati[#Data],4,FALSE))</f>
        <v/>
      </c>
      <c r="H31" s="46" t="str">
        <f>IF(ISERROR(VLOOKUP(C31,[1]!tesserati[#Data],8,FALSE)),"",VLOOKUP(C31,[1]!tesserati[#Data],8,FALSE))</f>
        <v/>
      </c>
      <c r="I31" s="57"/>
      <c r="J31" s="257"/>
      <c r="K31" s="199"/>
      <c r="L31" s="205"/>
      <c r="M31" s="234"/>
    </row>
    <row r="32" spans="1:13" ht="29.15" customHeight="1" x14ac:dyDescent="0.3">
      <c r="A32" s="607"/>
      <c r="B32" s="194">
        <v>24</v>
      </c>
      <c r="C32" s="236"/>
      <c r="D32" s="208" t="str">
        <f>IF(ISERROR(VLOOKUP(C32,[1]!tesserati[#Data],2,FALSE)),"",VLOOKUP(C32,[1]!tesserati[#Data],2,FALSE))</f>
        <v/>
      </c>
      <c r="E32" s="208" t="str">
        <f>IF(ISERROR(VLOOKUP(C32,[1]!tesserati[#Data],3,FALSE)),"",VLOOKUP(C32,[1]!tesserati[#Data],3,FALSE))</f>
        <v/>
      </c>
      <c r="F32" s="47" t="str">
        <f>IF(ISERROR(VLOOKUP(C32,[1]!tesserati[#Data],6,FALSE)),"",VLOOKUP(C32,[1]!tesserati[#Data],6,FALSE))</f>
        <v/>
      </c>
      <c r="G32" s="48" t="str">
        <f>IF(ISERROR(VLOOKUP(C32,[1]!tesserati[#Data],4,FALSE)),"",VLOOKUP(C32,[1]!tesserati[#Data],4,FALSE))</f>
        <v/>
      </c>
      <c r="H32" s="46" t="str">
        <f>IF(ISERROR(VLOOKUP(C32,[1]!tesserati[#Data],8,FALSE)),"",VLOOKUP(C32,[1]!tesserati[#Data],8,FALSE))</f>
        <v/>
      </c>
      <c r="I32" s="57"/>
      <c r="J32" s="198"/>
      <c r="K32" s="199"/>
      <c r="L32" s="205"/>
      <c r="M32" s="234"/>
    </row>
    <row r="33" spans="1:13" ht="29.15" customHeight="1" x14ac:dyDescent="0.3">
      <c r="A33" s="607"/>
      <c r="B33" s="194">
        <v>25</v>
      </c>
      <c r="C33" s="236"/>
      <c r="D33" s="227" t="str">
        <f>IF(ISERROR(VLOOKUP(C33,[1]!tesserati[#Data],2,FALSE)),"",VLOOKUP(C33,[1]!tesserati[#Data],2,FALSE))</f>
        <v/>
      </c>
      <c r="E33" s="227" t="str">
        <f>IF(ISERROR(VLOOKUP(C33,[1]!tesserati[#Data],3,FALSE)),"",VLOOKUP(C33,[1]!tesserati[#Data],3,FALSE))</f>
        <v/>
      </c>
      <c r="F33" s="228" t="str">
        <f>IF(ISERROR(VLOOKUP(C33,[1]!tesserati[#Data],6,FALSE)),"",VLOOKUP(C33,[1]!tesserati[#Data],6,FALSE))</f>
        <v/>
      </c>
      <c r="G33" s="229" t="str">
        <f>IF(ISERROR(VLOOKUP(C33,[1]!tesserati[#Data],4,FALSE)),"",VLOOKUP(C33,[1]!tesserati[#Data],4,FALSE))</f>
        <v/>
      </c>
      <c r="H33" s="235" t="str">
        <f>IF(ISERROR(VLOOKUP(C33,[1]!tesserati[#Data],8,FALSE)),"",VLOOKUP(C33,[1]!tesserati[#Data],8,FALSE))</f>
        <v/>
      </c>
      <c r="I33" s="231"/>
      <c r="J33" s="198"/>
      <c r="K33" s="199"/>
      <c r="L33" s="205"/>
      <c r="M33" s="234"/>
    </row>
    <row r="34" spans="1:13" ht="29.15" customHeight="1" x14ac:dyDescent="0.3">
      <c r="A34" s="607"/>
      <c r="B34" s="194">
        <v>26</v>
      </c>
      <c r="C34" s="236"/>
      <c r="D34" s="208" t="str">
        <f>IF(ISERROR(VLOOKUP(C34,[1]!tesserati[#Data],2,FALSE)),"",VLOOKUP(C34,[1]!tesserati[#Data],2,FALSE))</f>
        <v/>
      </c>
      <c r="E34" s="208" t="str">
        <f>IF(ISERROR(VLOOKUP(C34,[1]!tesserati[#Data],3,FALSE)),"",VLOOKUP(C34,[1]!tesserati[#Data],3,FALSE))</f>
        <v/>
      </c>
      <c r="F34" s="47" t="str">
        <f>IF(ISERROR(VLOOKUP(C34,[1]!tesserati[#Data],6,FALSE)),"",VLOOKUP(C34,[1]!tesserati[#Data],6,FALSE))</f>
        <v/>
      </c>
      <c r="G34" s="48" t="str">
        <f>IF(ISERROR(VLOOKUP(C34,[1]!tesserati[#Data],4,FALSE)),"",VLOOKUP(C34,[1]!tesserati[#Data],4,FALSE))</f>
        <v/>
      </c>
      <c r="H34" s="46" t="str">
        <f>IF(ISERROR(VLOOKUP(C34,[1]!tesserati[#Data],8,FALSE)),"",VLOOKUP(C34,[1]!tesserati[#Data],8,FALSE))</f>
        <v/>
      </c>
      <c r="I34" s="57"/>
      <c r="J34" s="237"/>
      <c r="K34" s="199"/>
      <c r="L34" s="205"/>
      <c r="M34" s="234"/>
    </row>
    <row r="35" spans="1:13" ht="29.15" customHeight="1" x14ac:dyDescent="0.3">
      <c r="A35" s="607"/>
      <c r="B35" s="194">
        <v>27</v>
      </c>
      <c r="C35" s="236"/>
      <c r="D35" s="208" t="str">
        <f>IF(ISERROR(VLOOKUP(C35,[1]!tesserati[#Data],2,FALSE)),"",VLOOKUP(C35,[1]!tesserati[#Data],2,FALSE))</f>
        <v/>
      </c>
      <c r="E35" s="208" t="str">
        <f>IF(ISERROR(VLOOKUP(C35,[1]!tesserati[#Data],3,FALSE)),"",VLOOKUP(C35,[1]!tesserati[#Data],3,FALSE))</f>
        <v/>
      </c>
      <c r="F35" s="47" t="str">
        <f>IF(ISERROR(VLOOKUP(C35,[1]!tesserati[#Data],6,FALSE)),"",VLOOKUP(C35,[1]!tesserati[#Data],6,FALSE))</f>
        <v/>
      </c>
      <c r="G35" s="48" t="str">
        <f>IF(ISERROR(VLOOKUP(C35,[1]!tesserati[#Data],4,FALSE)),"",VLOOKUP(C35,[1]!tesserati[#Data],4,FALSE))</f>
        <v/>
      </c>
      <c r="H35" s="46" t="str">
        <f>IF(ISERROR(VLOOKUP(C35,[1]!tesserati[#Data],8,FALSE)),"",VLOOKUP(C35,[1]!tesserati[#Data],8,FALSE))</f>
        <v/>
      </c>
      <c r="I35" s="57"/>
      <c r="J35" s="237"/>
      <c r="K35" s="199"/>
      <c r="L35" s="205"/>
      <c r="M35" s="234"/>
    </row>
    <row r="36" spans="1:13" ht="29.15" customHeight="1" x14ac:dyDescent="0.3">
      <c r="A36" s="607"/>
      <c r="B36" s="194">
        <v>28</v>
      </c>
      <c r="C36" s="236"/>
      <c r="D36" s="208" t="str">
        <f>IF(ISERROR(VLOOKUP(C36,[1]!tesserati[#Data],2,FALSE)),"",VLOOKUP(C36,[1]!tesserati[#Data],2,FALSE))</f>
        <v/>
      </c>
      <c r="E36" s="208" t="str">
        <f>IF(ISERROR(VLOOKUP(C36,[1]!tesserati[#Data],3,FALSE)),"",VLOOKUP(C36,[1]!tesserati[#Data],3,FALSE))</f>
        <v/>
      </c>
      <c r="F36" s="47" t="str">
        <f>IF(ISERROR(VLOOKUP(C36,[1]!tesserati[#Data],6,FALSE)),"",VLOOKUP(C36,[1]!tesserati[#Data],6,FALSE))</f>
        <v/>
      </c>
      <c r="G36" s="48" t="str">
        <f>IF(ISERROR(VLOOKUP(C36,[1]!tesserati[#Data],4,FALSE)),"",VLOOKUP(C36,[1]!tesserati[#Data],4,FALSE))</f>
        <v/>
      </c>
      <c r="H36" s="46" t="str">
        <f>IF(ISERROR(VLOOKUP(C36,[1]!tesserati[#Data],8,FALSE)),"",VLOOKUP(C36,[1]!tesserati[#Data],8,FALSE))</f>
        <v/>
      </c>
      <c r="I36" s="57"/>
      <c r="J36" s="237"/>
      <c r="K36" s="199"/>
      <c r="L36" s="205"/>
      <c r="M36" s="234"/>
    </row>
    <row r="37" spans="1:13" ht="29.15" customHeight="1" x14ac:dyDescent="0.3">
      <c r="A37" s="607"/>
      <c r="B37" s="194">
        <v>29</v>
      </c>
      <c r="C37" s="236"/>
      <c r="D37" s="208" t="str">
        <f>IF(ISERROR(VLOOKUP(C37,[1]!tesserati[#Data],2,FALSE)),"",VLOOKUP(C37,[1]!tesserati[#Data],2,FALSE))</f>
        <v/>
      </c>
      <c r="E37" s="208" t="str">
        <f>IF(ISERROR(VLOOKUP(C37,[1]!tesserati[#Data],3,FALSE)),"",VLOOKUP(C37,[1]!tesserati[#Data],3,FALSE))</f>
        <v/>
      </c>
      <c r="F37" s="47" t="str">
        <f>IF(ISERROR(VLOOKUP(C37,[1]!tesserati[#Data],6,FALSE)),"",VLOOKUP(C37,[1]!tesserati[#Data],6,FALSE))</f>
        <v/>
      </c>
      <c r="G37" s="48" t="str">
        <f>IF(ISERROR(VLOOKUP(C37,[1]!tesserati[#Data],4,FALSE)),"",VLOOKUP(C37,[1]!tesserati[#Data],4,FALSE))</f>
        <v/>
      </c>
      <c r="H37" s="46" t="str">
        <f>IF(ISERROR(VLOOKUP(C37,[1]!tesserati[#Data],8,FALSE)),"",VLOOKUP(C37,[1]!tesserati[#Data],8,FALSE))</f>
        <v/>
      </c>
      <c r="I37" s="57"/>
      <c r="J37" s="237"/>
      <c r="K37" s="199"/>
      <c r="L37" s="205"/>
      <c r="M37" s="234"/>
    </row>
    <row r="38" spans="1:13" ht="29.15" customHeight="1" x14ac:dyDescent="0.3">
      <c r="A38" s="607"/>
      <c r="B38" s="194">
        <v>30</v>
      </c>
      <c r="C38" s="236"/>
      <c r="D38" s="208" t="str">
        <f>IF(ISERROR(VLOOKUP(C38,[1]!tesserati[#Data],2,FALSE)),"",VLOOKUP(C38,[1]!tesserati[#Data],2,FALSE))</f>
        <v/>
      </c>
      <c r="E38" s="208" t="str">
        <f>IF(ISERROR(VLOOKUP(C38,[1]!tesserati[#Data],3,FALSE)),"",VLOOKUP(C38,[1]!tesserati[#Data],3,FALSE))</f>
        <v/>
      </c>
      <c r="F38" s="47" t="str">
        <f>IF(ISERROR(VLOOKUP(C38,[1]!tesserati[#Data],6,FALSE)),"",VLOOKUP(C38,[1]!tesserati[#Data],6,FALSE))</f>
        <v/>
      </c>
      <c r="G38" s="48" t="str">
        <f>IF(ISERROR(VLOOKUP(C38,[1]!tesserati[#Data],4,FALSE)),"",VLOOKUP(C38,[1]!tesserati[#Data],4,FALSE))</f>
        <v/>
      </c>
      <c r="H38" s="46" t="str">
        <f>IF(ISERROR(VLOOKUP(C38,[1]!tesserati[#Data],8,FALSE)),"",VLOOKUP(C38,[1]!tesserati[#Data],8,FALSE))</f>
        <v/>
      </c>
      <c r="I38" s="57"/>
      <c r="J38" s="237"/>
      <c r="K38" s="199"/>
      <c r="L38" s="205"/>
      <c r="M38" s="234"/>
    </row>
    <row r="39" spans="1:13" ht="29.15" customHeight="1" x14ac:dyDescent="0.3">
      <c r="A39" s="607"/>
      <c r="B39" s="194">
        <v>31</v>
      </c>
      <c r="C39" s="236"/>
      <c r="D39" s="208" t="str">
        <f>IF(ISERROR(VLOOKUP(C39,[1]!tesserati[#Data],2,FALSE)),"",VLOOKUP(C39,[1]!tesserati[#Data],2,FALSE))</f>
        <v/>
      </c>
      <c r="E39" s="208" t="str">
        <f>IF(ISERROR(VLOOKUP(C39,[1]!tesserati[#Data],3,FALSE)),"",VLOOKUP(C39,[1]!tesserati[#Data],3,FALSE))</f>
        <v/>
      </c>
      <c r="F39" s="47" t="str">
        <f>IF(ISERROR(VLOOKUP(C39,[1]!tesserati[#Data],6,FALSE)),"",VLOOKUP(C39,[1]!tesserati[#Data],6,FALSE))</f>
        <v/>
      </c>
      <c r="G39" s="48" t="str">
        <f>IF(ISERROR(VLOOKUP(C39,[1]!tesserati[#Data],4,FALSE)),"",VLOOKUP(C39,[1]!tesserati[#Data],4,FALSE))</f>
        <v/>
      </c>
      <c r="H39" s="46" t="str">
        <f>IF(ISERROR(VLOOKUP(C39,[1]!tesserati[#Data],8,FALSE)),"",VLOOKUP(C39,[1]!tesserati[#Data],8,FALSE))</f>
        <v/>
      </c>
      <c r="I39" s="57"/>
      <c r="J39" s="237"/>
      <c r="K39" s="199"/>
      <c r="L39" s="205"/>
      <c r="M39" s="234"/>
    </row>
    <row r="40" spans="1:13" ht="29.15" customHeight="1" x14ac:dyDescent="0.3">
      <c r="A40" s="607"/>
      <c r="B40" s="194">
        <v>32</v>
      </c>
      <c r="C40" s="236"/>
      <c r="D40" s="208" t="str">
        <f>IF(ISERROR(VLOOKUP(C40,[1]!tesserati[#Data],2,FALSE)),"",VLOOKUP(C40,[1]!tesserati[#Data],2,FALSE))</f>
        <v/>
      </c>
      <c r="E40" s="208" t="str">
        <f>IF(ISERROR(VLOOKUP(C40,[1]!tesserati[#Data],3,FALSE)),"",VLOOKUP(C40,[1]!tesserati[#Data],3,FALSE))</f>
        <v/>
      </c>
      <c r="F40" s="47" t="str">
        <f>IF(ISERROR(VLOOKUP(C40,[1]!tesserati[#Data],6,FALSE)),"",VLOOKUP(C40,[1]!tesserati[#Data],6,FALSE))</f>
        <v/>
      </c>
      <c r="G40" s="48" t="str">
        <f>IF(ISERROR(VLOOKUP(C40,[1]!tesserati[#Data],4,FALSE)),"",VLOOKUP(C40,[1]!tesserati[#Data],4,FALSE))</f>
        <v/>
      </c>
      <c r="H40" s="46" t="str">
        <f>IF(ISERROR(VLOOKUP(C40,[1]!tesserati[#Data],8,FALSE)),"",VLOOKUP(C40,[1]!tesserati[#Data],8,FALSE))</f>
        <v/>
      </c>
      <c r="I40" s="57"/>
      <c r="J40" s="237"/>
      <c r="K40" s="199"/>
      <c r="L40" s="205"/>
      <c r="M40" s="234"/>
    </row>
    <row r="41" spans="1:13" ht="29.15" customHeight="1" x14ac:dyDescent="0.3">
      <c r="A41" s="606">
        <v>3</v>
      </c>
      <c r="B41" s="194">
        <v>33</v>
      </c>
      <c r="C41" s="236"/>
      <c r="D41" s="208" t="str">
        <f>IF(ISERROR(VLOOKUP(C41,[1]!tesserati[#Data],2,FALSE)),"",VLOOKUP(C41,[1]!tesserati[#Data],2,FALSE))</f>
        <v/>
      </c>
      <c r="E41" s="208" t="str">
        <f>IF(ISERROR(VLOOKUP(C41,[1]!tesserati[#Data],3,FALSE)),"",VLOOKUP(C41,[1]!tesserati[#Data],3,FALSE))</f>
        <v/>
      </c>
      <c r="F41" s="47" t="str">
        <f>IF(ISERROR(VLOOKUP(C41,[1]!tesserati[#Data],6,FALSE)),"",VLOOKUP(C41,[1]!tesserati[#Data],6,FALSE))</f>
        <v/>
      </c>
      <c r="G41" s="48" t="str">
        <f>IF(ISERROR(VLOOKUP(C41,[1]!tesserati[#Data],4,FALSE)),"",VLOOKUP(C41,[1]!tesserati[#Data],4,FALSE))</f>
        <v/>
      </c>
      <c r="H41" s="46" t="str">
        <f>IF(ISERROR(VLOOKUP(C41,[1]!tesserati[#Data],8,FALSE)),"",VLOOKUP(C41,[1]!tesserati[#Data],8,FALSE))</f>
        <v/>
      </c>
      <c r="I41" s="57"/>
      <c r="J41" s="237"/>
      <c r="K41" s="199"/>
      <c r="L41" s="205"/>
      <c r="M41" s="234"/>
    </row>
    <row r="42" spans="1:13" ht="29.15" customHeight="1" x14ac:dyDescent="0.3">
      <c r="A42" s="607"/>
      <c r="B42" s="194">
        <v>34</v>
      </c>
      <c r="C42" s="236"/>
      <c r="D42" s="208" t="str">
        <f>IF(ISERROR(VLOOKUP(C42,[1]!tesserati[#Data],2,FALSE)),"",VLOOKUP(C42,[1]!tesserati[#Data],2,FALSE))</f>
        <v/>
      </c>
      <c r="E42" s="208" t="str">
        <f>IF(ISERROR(VLOOKUP(C42,[1]!tesserati[#Data],3,FALSE)),"",VLOOKUP(C42,[1]!tesserati[#Data],3,FALSE))</f>
        <v/>
      </c>
      <c r="F42" s="47" t="str">
        <f>IF(ISERROR(VLOOKUP(C42,[1]!tesserati[#Data],6,FALSE)),"",VLOOKUP(C42,[1]!tesserati[#Data],6,FALSE))</f>
        <v/>
      </c>
      <c r="G42" s="48" t="str">
        <f>IF(ISERROR(VLOOKUP(C42,[1]!tesserati[#Data],4,FALSE)),"",VLOOKUP(C42,[1]!tesserati[#Data],4,FALSE))</f>
        <v/>
      </c>
      <c r="H42" s="46" t="str">
        <f>IF(ISERROR(VLOOKUP(C42,[1]!tesserati[#Data],8,FALSE)),"",VLOOKUP(C42,[1]!tesserati[#Data],8,FALSE))</f>
        <v/>
      </c>
      <c r="I42" s="57"/>
      <c r="J42" s="237"/>
      <c r="K42" s="199"/>
      <c r="L42" s="205"/>
      <c r="M42" s="234"/>
    </row>
    <row r="43" spans="1:13" ht="29.15" customHeight="1" x14ac:dyDescent="0.3">
      <c r="A43" s="607"/>
      <c r="B43" s="194">
        <v>35</v>
      </c>
      <c r="C43" s="236"/>
      <c r="D43" s="208" t="str">
        <f>IF(ISERROR(VLOOKUP(C43,[1]!tesserati[#Data],2,FALSE)),"",VLOOKUP(C43,[1]!tesserati[#Data],2,FALSE))</f>
        <v/>
      </c>
      <c r="E43" s="208" t="str">
        <f>IF(ISERROR(VLOOKUP(C43,[1]!tesserati[#Data],3,FALSE)),"",VLOOKUP(C43,[1]!tesserati[#Data],3,FALSE))</f>
        <v/>
      </c>
      <c r="F43" s="47" t="str">
        <f>IF(ISERROR(VLOOKUP(C43,[1]!tesserati[#Data],6,FALSE)),"",VLOOKUP(C43,[1]!tesserati[#Data],6,FALSE))</f>
        <v/>
      </c>
      <c r="G43" s="48" t="str">
        <f>IF(ISERROR(VLOOKUP(C43,[1]!tesserati[#Data],4,FALSE)),"",VLOOKUP(C43,[1]!tesserati[#Data],4,FALSE))</f>
        <v/>
      </c>
      <c r="H43" s="46" t="str">
        <f>IF(ISERROR(VLOOKUP(C43,[1]!tesserati[#Data],8,FALSE)),"",VLOOKUP(C43,[1]!tesserati[#Data],8,FALSE))</f>
        <v/>
      </c>
      <c r="I43" s="57"/>
      <c r="J43" s="237"/>
      <c r="K43" s="199"/>
      <c r="L43" s="205"/>
      <c r="M43" s="234"/>
    </row>
    <row r="44" spans="1:13" ht="29.15" customHeight="1" x14ac:dyDescent="0.3">
      <c r="A44" s="607"/>
      <c r="B44" s="194">
        <v>36</v>
      </c>
      <c r="C44" s="236"/>
      <c r="D44" s="208" t="str">
        <f>IF(ISERROR(VLOOKUP(C44,[1]!tesserati[#Data],2,FALSE)),"",VLOOKUP(C44,[1]!tesserati[#Data],2,FALSE))</f>
        <v/>
      </c>
      <c r="E44" s="208" t="str">
        <f>IF(ISERROR(VLOOKUP(C44,[1]!tesserati[#Data],3,FALSE)),"",VLOOKUP(C44,[1]!tesserati[#Data],3,FALSE))</f>
        <v/>
      </c>
      <c r="F44" s="47" t="str">
        <f>IF(ISERROR(VLOOKUP(C44,[1]!tesserati[#Data],6,FALSE)),"",VLOOKUP(C44,[1]!tesserati[#Data],6,FALSE))</f>
        <v/>
      </c>
      <c r="G44" s="48" t="str">
        <f>IF(ISERROR(VLOOKUP(C44,[1]!tesserati[#Data],4,FALSE)),"",VLOOKUP(C44,[1]!tesserati[#Data],4,FALSE))</f>
        <v/>
      </c>
      <c r="H44" s="46" t="str">
        <f>IF(ISERROR(VLOOKUP(C44,[1]!tesserati[#Data],8,FALSE)),"",VLOOKUP(C44,[1]!tesserati[#Data],8,FALSE))</f>
        <v/>
      </c>
      <c r="I44" s="57"/>
      <c r="J44" s="237"/>
      <c r="K44" s="199"/>
      <c r="L44" s="205"/>
      <c r="M44" s="234"/>
    </row>
    <row r="45" spans="1:13" ht="29.15" customHeight="1" x14ac:dyDescent="0.3">
      <c r="A45" s="607"/>
      <c r="B45" s="194">
        <v>37</v>
      </c>
      <c r="C45" s="236"/>
      <c r="D45" s="208" t="str">
        <f>IF(ISERROR(VLOOKUP(C45,[1]!tesserati[#Data],2,FALSE)),"",VLOOKUP(C45,[1]!tesserati[#Data],2,FALSE))</f>
        <v/>
      </c>
      <c r="E45" s="208" t="str">
        <f>IF(ISERROR(VLOOKUP(C45,[1]!tesserati[#Data],3,FALSE)),"",VLOOKUP(C45,[1]!tesserati[#Data],3,FALSE))</f>
        <v/>
      </c>
      <c r="F45" s="47" t="str">
        <f>IF(ISERROR(VLOOKUP(C45,[1]!tesserati[#Data],6,FALSE)),"",VLOOKUP(C45,[1]!tesserati[#Data],6,FALSE))</f>
        <v/>
      </c>
      <c r="G45" s="48" t="str">
        <f>IF(ISERROR(VLOOKUP(C45,[1]!tesserati[#Data],4,FALSE)),"",VLOOKUP(C45,[1]!tesserati[#Data],4,FALSE))</f>
        <v/>
      </c>
      <c r="H45" s="46" t="str">
        <f>IF(ISERROR(VLOOKUP(C45,[1]!tesserati[#Data],8,FALSE)),"",VLOOKUP(C45,[1]!tesserati[#Data],8,FALSE))</f>
        <v/>
      </c>
      <c r="I45" s="57"/>
      <c r="J45" s="237"/>
      <c r="K45" s="199"/>
      <c r="L45" s="205"/>
      <c r="M45" s="234"/>
    </row>
    <row r="46" spans="1:13" ht="29.15" customHeight="1" x14ac:dyDescent="0.3">
      <c r="A46" s="607"/>
      <c r="B46" s="194">
        <v>38</v>
      </c>
      <c r="C46" s="236"/>
      <c r="D46" s="208" t="str">
        <f>IF(ISERROR(VLOOKUP(C46,[1]!tesserati[#Data],2,FALSE)),"",VLOOKUP(C46,[1]!tesserati[#Data],2,FALSE))</f>
        <v/>
      </c>
      <c r="E46" s="208" t="str">
        <f>IF(ISERROR(VLOOKUP(C46,[1]!tesserati[#Data],3,FALSE)),"",VLOOKUP(C46,[1]!tesserati[#Data],3,FALSE))</f>
        <v/>
      </c>
      <c r="F46" s="47" t="str">
        <f>IF(ISERROR(VLOOKUP(C46,[1]!tesserati[#Data],6,FALSE)),"",VLOOKUP(C46,[1]!tesserati[#Data],6,FALSE))</f>
        <v/>
      </c>
      <c r="G46" s="48" t="str">
        <f>IF(ISERROR(VLOOKUP(C46,[1]!tesserati[#Data],4,FALSE)),"",VLOOKUP(C46,[1]!tesserati[#Data],4,FALSE))</f>
        <v/>
      </c>
      <c r="H46" s="46" t="str">
        <f>IF(ISERROR(VLOOKUP(C46,[1]!tesserati[#Data],8,FALSE)),"",VLOOKUP(C46,[1]!tesserati[#Data],8,FALSE))</f>
        <v/>
      </c>
      <c r="I46" s="57"/>
      <c r="J46" s="237"/>
      <c r="K46" s="199"/>
      <c r="L46" s="205"/>
      <c r="M46" s="234"/>
    </row>
    <row r="47" spans="1:13" ht="29.15" customHeight="1" x14ac:dyDescent="0.3">
      <c r="A47" s="607"/>
      <c r="B47" s="194">
        <v>39</v>
      </c>
      <c r="C47" s="236"/>
      <c r="D47" s="208" t="str">
        <f>IF(ISERROR(VLOOKUP(C47,[1]!tesserati[#Data],2,FALSE)),"",VLOOKUP(C47,[1]!tesserati[#Data],2,FALSE))</f>
        <v/>
      </c>
      <c r="E47" s="208" t="str">
        <f>IF(ISERROR(VLOOKUP(C47,[1]!tesserati[#Data],3,FALSE)),"",VLOOKUP(C47,[1]!tesserati[#Data],3,FALSE))</f>
        <v/>
      </c>
      <c r="F47" s="47" t="str">
        <f>IF(ISERROR(VLOOKUP(C47,[1]!tesserati[#Data],6,FALSE)),"",VLOOKUP(C47,[1]!tesserati[#Data],6,FALSE))</f>
        <v/>
      </c>
      <c r="G47" s="48" t="str">
        <f>IF(ISERROR(VLOOKUP(C47,[1]!tesserati[#Data],4,FALSE)),"",VLOOKUP(C47,[1]!tesserati[#Data],4,FALSE))</f>
        <v/>
      </c>
      <c r="H47" s="46" t="str">
        <f>IF(ISERROR(VLOOKUP(C47,[1]!tesserati[#Data],8,FALSE)),"",VLOOKUP(C47,[1]!tesserati[#Data],8,FALSE))</f>
        <v/>
      </c>
      <c r="I47" s="57"/>
      <c r="J47" s="237"/>
      <c r="K47" s="199"/>
      <c r="L47" s="205"/>
      <c r="M47" s="234"/>
    </row>
    <row r="48" spans="1:13" ht="29.15" customHeight="1" x14ac:dyDescent="0.3">
      <c r="A48" s="607"/>
      <c r="B48" s="194">
        <v>40</v>
      </c>
      <c r="C48" s="236"/>
      <c r="D48" s="208" t="str">
        <f>IF(ISERROR(VLOOKUP(C48,[1]!tesserati[#Data],2,FALSE)),"",VLOOKUP(C48,[1]!tesserati[#Data],2,FALSE))</f>
        <v/>
      </c>
      <c r="E48" s="208" t="str">
        <f>IF(ISERROR(VLOOKUP(C48,[1]!tesserati[#Data],3,FALSE)),"",VLOOKUP(C48,[1]!tesserati[#Data],3,FALSE))</f>
        <v/>
      </c>
      <c r="F48" s="47" t="str">
        <f>IF(ISERROR(VLOOKUP(C48,[1]!tesserati[#Data],6,FALSE)),"",VLOOKUP(C48,[1]!tesserati[#Data],6,FALSE))</f>
        <v/>
      </c>
      <c r="G48" s="48" t="str">
        <f>IF(ISERROR(VLOOKUP(C48,[1]!tesserati[#Data],4,FALSE)),"",VLOOKUP(C48,[1]!tesserati[#Data],4,FALSE))</f>
        <v/>
      </c>
      <c r="H48" s="46" t="str">
        <f>IF(ISERROR(VLOOKUP(C48,[1]!tesserati[#Data],8,FALSE)),"",VLOOKUP(C48,[1]!tesserati[#Data],8,FALSE))</f>
        <v/>
      </c>
      <c r="I48" s="57"/>
      <c r="J48" s="237"/>
      <c r="K48" s="199"/>
      <c r="L48" s="205"/>
      <c r="M48" s="234"/>
    </row>
    <row r="49" spans="1:13" ht="29.15" customHeight="1" x14ac:dyDescent="0.3">
      <c r="A49" s="607"/>
      <c r="B49" s="194">
        <v>41</v>
      </c>
      <c r="C49" s="236"/>
      <c r="D49" s="208" t="str">
        <f>IF(ISERROR(VLOOKUP(C49,[1]!tesserati[#Data],2,FALSE)),"",VLOOKUP(C49,[1]!tesserati[#Data],2,FALSE))</f>
        <v/>
      </c>
      <c r="E49" s="208" t="str">
        <f>IF(ISERROR(VLOOKUP(C49,[1]!tesserati[#Data],3,FALSE)),"",VLOOKUP(C49,[1]!tesserati[#Data],3,FALSE))</f>
        <v/>
      </c>
      <c r="F49" s="47" t="str">
        <f>IF(ISERROR(VLOOKUP(C49,[1]!tesserati[#Data],6,FALSE)),"",VLOOKUP(C49,[1]!tesserati[#Data],6,FALSE))</f>
        <v/>
      </c>
      <c r="G49" s="48" t="str">
        <f>IF(ISERROR(VLOOKUP(C49,[1]!tesserati[#Data],4,FALSE)),"",VLOOKUP(C49,[1]!tesserati[#Data],4,FALSE))</f>
        <v/>
      </c>
      <c r="H49" s="46" t="str">
        <f>IF(ISERROR(VLOOKUP(C49,[1]!tesserati[#Data],8,FALSE)),"",VLOOKUP(C49,[1]!tesserati[#Data],8,FALSE))</f>
        <v/>
      </c>
      <c r="I49" s="57"/>
      <c r="J49" s="237"/>
      <c r="K49" s="199"/>
      <c r="L49" s="205"/>
      <c r="M49" s="234"/>
    </row>
    <row r="50" spans="1:13" ht="29.15" customHeight="1" x14ac:dyDescent="0.3">
      <c r="A50" s="607"/>
      <c r="B50" s="194">
        <v>42</v>
      </c>
      <c r="C50" s="236"/>
      <c r="D50" s="171" t="str">
        <f>IF(ISERROR(VLOOKUP(C50,[1]!tesserati[#Data],2,FALSE)),"",VLOOKUP(C50,[1]!tesserati[#Data],2,FALSE))</f>
        <v/>
      </c>
      <c r="E50" s="171" t="str">
        <f>IF(ISERROR(VLOOKUP(C50,[1]!tesserati[#Data],3,FALSE)),"",VLOOKUP(C50,[1]!tesserati[#Data],3,FALSE))</f>
        <v/>
      </c>
      <c r="F50" s="238" t="str">
        <f>IF(ISERROR(VLOOKUP(C50,[1]!tesserati[#Data],6,FALSE)),"",VLOOKUP(C50,[1]!tesserati[#Data],6,FALSE))</f>
        <v/>
      </c>
      <c r="G50" s="238" t="str">
        <f>IF(ISERROR(VLOOKUP(C50,[1]!tesserati[#Data],4,FALSE)),"",VLOOKUP(C50,[1]!tesserati[#Data],4,FALSE))</f>
        <v/>
      </c>
      <c r="H50" s="238" t="str">
        <f>IF(ISERROR(VLOOKUP(C50,[1]!tesserati[#Data],8,FALSE)),"",VLOOKUP(C50,[1]!tesserati[#Data],8,FALSE))</f>
        <v/>
      </c>
      <c r="I50" s="234"/>
      <c r="J50" s="237"/>
      <c r="K50" s="234"/>
      <c r="L50" s="234"/>
      <c r="M50" s="234"/>
    </row>
    <row r="51" spans="1:13" ht="29.15" customHeight="1" x14ac:dyDescent="0.3">
      <c r="A51" s="607"/>
      <c r="B51" s="194">
        <v>43</v>
      </c>
      <c r="C51" s="236"/>
      <c r="D51" s="171" t="str">
        <f>IF(ISERROR(VLOOKUP(C51,[1]!tesserati[#Data],2,FALSE)),"",VLOOKUP(C51,[1]!tesserati[#Data],2,FALSE))</f>
        <v/>
      </c>
      <c r="E51" s="171" t="str">
        <f>IF(ISERROR(VLOOKUP(C51,[1]!tesserati[#Data],3,FALSE)),"",VLOOKUP(C51,[1]!tesserati[#Data],3,FALSE))</f>
        <v/>
      </c>
      <c r="F51" s="238" t="str">
        <f>IF(ISERROR(VLOOKUP(C51,[1]!tesserati[#Data],6,FALSE)),"",VLOOKUP(C51,[1]!tesserati[#Data],6,FALSE))</f>
        <v/>
      </c>
      <c r="G51" s="238" t="str">
        <f>IF(ISERROR(VLOOKUP(C51,[1]!tesserati[#Data],4,FALSE)),"",VLOOKUP(C51,[1]!tesserati[#Data],4,FALSE))</f>
        <v/>
      </c>
      <c r="H51" s="238" t="str">
        <f>IF(ISERROR(VLOOKUP(C51,[1]!tesserati[#Data],8,FALSE)),"",VLOOKUP(C51,[1]!tesserati[#Data],8,FALSE))</f>
        <v/>
      </c>
      <c r="I51" s="234"/>
      <c r="J51" s="237"/>
      <c r="K51" s="234"/>
      <c r="L51" s="234"/>
      <c r="M51" s="234"/>
    </row>
    <row r="52" spans="1:13" ht="29.15" customHeight="1" x14ac:dyDescent="0.3">
      <c r="A52" s="607"/>
      <c r="B52" s="194">
        <v>44</v>
      </c>
      <c r="C52" s="236"/>
      <c r="D52" s="171" t="str">
        <f>IF(ISERROR(VLOOKUP(C52,[1]!tesserati[#Data],2,FALSE)),"",VLOOKUP(C52,[1]!tesserati[#Data],2,FALSE))</f>
        <v/>
      </c>
      <c r="E52" s="171" t="str">
        <f>IF(ISERROR(VLOOKUP(C52,[1]!tesserati[#Data],3,FALSE)),"",VLOOKUP(C52,[1]!tesserati[#Data],3,FALSE))</f>
        <v/>
      </c>
      <c r="F52" s="238" t="str">
        <f>IF(ISERROR(VLOOKUP(C52,[1]!tesserati[#Data],6,FALSE)),"",VLOOKUP(C52,[1]!tesserati[#Data],6,FALSE))</f>
        <v/>
      </c>
      <c r="G52" s="238" t="str">
        <f>IF(ISERROR(VLOOKUP(C52,[1]!tesserati[#Data],4,FALSE)),"",VLOOKUP(C52,[1]!tesserati[#Data],4,FALSE))</f>
        <v/>
      </c>
      <c r="H52" s="238" t="str">
        <f>IF(ISERROR(VLOOKUP(C52,[1]!tesserati[#Data],8,FALSE)),"",VLOOKUP(C52,[1]!tesserati[#Data],8,FALSE))</f>
        <v/>
      </c>
      <c r="I52" s="234"/>
      <c r="J52" s="237"/>
      <c r="K52" s="234"/>
      <c r="L52" s="234"/>
      <c r="M52" s="234"/>
    </row>
    <row r="53" spans="1:13" ht="29.15" customHeight="1" x14ac:dyDescent="0.3">
      <c r="A53" s="607"/>
      <c r="B53" s="194">
        <v>45</v>
      </c>
      <c r="C53" s="236"/>
      <c r="D53" s="171" t="str">
        <f>IF(ISERROR(VLOOKUP(C53,[1]!tesserati[#Data],2,FALSE)),"",VLOOKUP(C53,[1]!tesserati[#Data],2,FALSE))</f>
        <v/>
      </c>
      <c r="E53" s="171" t="str">
        <f>IF(ISERROR(VLOOKUP(C53,[1]!tesserati[#Data],3,FALSE)),"",VLOOKUP(C53,[1]!tesserati[#Data],3,FALSE))</f>
        <v/>
      </c>
      <c r="F53" s="238" t="str">
        <f>IF(ISERROR(VLOOKUP(C53,[1]!tesserati[#Data],6,FALSE)),"",VLOOKUP(C53,[1]!tesserati[#Data],6,FALSE))</f>
        <v/>
      </c>
      <c r="G53" s="238" t="str">
        <f>IF(ISERROR(VLOOKUP(C53,[1]!tesserati[#Data],4,FALSE)),"",VLOOKUP(C53,[1]!tesserati[#Data],4,FALSE))</f>
        <v/>
      </c>
      <c r="H53" s="238" t="str">
        <f>IF(ISERROR(VLOOKUP(C53,[1]!tesserati[#Data],8,FALSE)),"",VLOOKUP(C53,[1]!tesserati[#Data],8,FALSE))</f>
        <v/>
      </c>
      <c r="I53" s="234"/>
      <c r="J53" s="237"/>
      <c r="K53" s="234"/>
      <c r="L53" s="234"/>
      <c r="M53" s="234"/>
    </row>
    <row r="54" spans="1:13" ht="29.15" customHeight="1" x14ac:dyDescent="0.3">
      <c r="A54" s="607"/>
      <c r="B54" s="194">
        <v>46</v>
      </c>
      <c r="C54" s="236"/>
      <c r="D54" s="171" t="str">
        <f>IF(ISERROR(VLOOKUP(C54,[1]!tesserati[#Data],2,FALSE)),"",VLOOKUP(C54,[1]!tesserati[#Data],2,FALSE))</f>
        <v/>
      </c>
      <c r="E54" s="171" t="str">
        <f>IF(ISERROR(VLOOKUP(C54,[1]!tesserati[#Data],3,FALSE)),"",VLOOKUP(C54,[1]!tesserati[#Data],3,FALSE))</f>
        <v/>
      </c>
      <c r="F54" s="238" t="str">
        <f>IF(ISERROR(VLOOKUP(C54,[1]!tesserati[#Data],6,FALSE)),"",VLOOKUP(C54,[1]!tesserati[#Data],6,FALSE))</f>
        <v/>
      </c>
      <c r="G54" s="238" t="str">
        <f>IF(ISERROR(VLOOKUP(C54,[1]!tesserati[#Data],4,FALSE)),"",VLOOKUP(C54,[1]!tesserati[#Data],4,FALSE))</f>
        <v/>
      </c>
      <c r="H54" s="238" t="str">
        <f>IF(ISERROR(VLOOKUP(C54,[1]!tesserati[#Data],8,FALSE)),"",VLOOKUP(C54,[1]!tesserati[#Data],8,FALSE))</f>
        <v/>
      </c>
      <c r="I54" s="234"/>
      <c r="J54" s="237"/>
      <c r="K54" s="234"/>
      <c r="L54" s="234"/>
      <c r="M54" s="234"/>
    </row>
    <row r="55" spans="1:13" ht="29.15" customHeight="1" x14ac:dyDescent="0.3">
      <c r="A55" s="607"/>
      <c r="B55" s="194">
        <v>47</v>
      </c>
      <c r="C55" s="236"/>
      <c r="D55" s="171" t="str">
        <f>IF(ISERROR(VLOOKUP(C55,[1]!tesserati[#Data],2,FALSE)),"",VLOOKUP(C55,[1]!tesserati[#Data],2,FALSE))</f>
        <v/>
      </c>
      <c r="E55" s="171" t="str">
        <f>IF(ISERROR(VLOOKUP(C55,[1]!tesserati[#Data],3,FALSE)),"",VLOOKUP(C55,[1]!tesserati[#Data],3,FALSE))</f>
        <v/>
      </c>
      <c r="F55" s="238" t="str">
        <f>IF(ISERROR(VLOOKUP(C55,[1]!tesserati[#Data],6,FALSE)),"",VLOOKUP(C55,[1]!tesserati[#Data],6,FALSE))</f>
        <v/>
      </c>
      <c r="G55" s="238" t="str">
        <f>IF(ISERROR(VLOOKUP(C55,[1]!tesserati[#Data],4,FALSE)),"",VLOOKUP(C55,[1]!tesserati[#Data],4,FALSE))</f>
        <v/>
      </c>
      <c r="H55" s="238" t="str">
        <f>IF(ISERROR(VLOOKUP(C55,[1]!tesserati[#Data],8,FALSE)),"",VLOOKUP(C55,[1]!tesserati[#Data],8,FALSE))</f>
        <v/>
      </c>
      <c r="I55" s="234"/>
      <c r="J55" s="237"/>
      <c r="K55" s="234"/>
      <c r="L55" s="234"/>
      <c r="M55" s="234"/>
    </row>
    <row r="56" spans="1:13" ht="29.15" customHeight="1" x14ac:dyDescent="0.3">
      <c r="A56" s="607"/>
      <c r="B56" s="194">
        <v>48</v>
      </c>
      <c r="C56" s="236"/>
      <c r="D56" s="171" t="str">
        <f>IF(ISERROR(VLOOKUP(C56,[1]!tesserati[#Data],2,FALSE)),"",VLOOKUP(C56,[1]!tesserati[#Data],2,FALSE))</f>
        <v/>
      </c>
      <c r="E56" s="171" t="str">
        <f>IF(ISERROR(VLOOKUP(C56,[1]!tesserati[#Data],3,FALSE)),"",VLOOKUP(C56,[1]!tesserati[#Data],3,FALSE))</f>
        <v/>
      </c>
      <c r="F56" s="238" t="str">
        <f>IF(ISERROR(VLOOKUP(C56,[1]!tesserati[#Data],6,FALSE)),"",VLOOKUP(C56,[1]!tesserati[#Data],6,FALSE))</f>
        <v/>
      </c>
      <c r="G56" s="238" t="str">
        <f>IF(ISERROR(VLOOKUP(C56,[1]!tesserati[#Data],4,FALSE)),"",VLOOKUP(C56,[1]!tesserati[#Data],4,FALSE))</f>
        <v/>
      </c>
      <c r="H56" s="238" t="str">
        <f>IF(ISERROR(VLOOKUP(C56,[1]!tesserati[#Data],8,FALSE)),"",VLOOKUP(C56,[1]!tesserati[#Data],8,FALSE))</f>
        <v/>
      </c>
      <c r="I56" s="234"/>
      <c r="J56" s="237"/>
      <c r="K56" s="234"/>
      <c r="L56" s="234"/>
      <c r="M56" s="234"/>
    </row>
    <row r="57" spans="1:13" ht="29.15" customHeight="1" x14ac:dyDescent="0.3">
      <c r="A57" s="606">
        <v>4</v>
      </c>
      <c r="B57" s="194">
        <v>49</v>
      </c>
      <c r="C57" s="239"/>
      <c r="D57" s="171" t="str">
        <f>IF(ISERROR(VLOOKUP(C57,[1]!tesserati[#Data],2,FALSE)),"",VLOOKUP(C57,[1]!tesserati[#Data],2,FALSE))</f>
        <v/>
      </c>
      <c r="E57" s="171" t="str">
        <f>IF(ISERROR(VLOOKUP(C57,[1]!tesserati[#Data],3,FALSE)),"",VLOOKUP(C57,[1]!tesserati[#Data],3,FALSE))</f>
        <v/>
      </c>
      <c r="F57" s="238" t="str">
        <f>IF(ISERROR(VLOOKUP(C57,[1]!tesserati[#Data],6,FALSE)),"",VLOOKUP(C57,[1]!tesserati[#Data],6,FALSE))</f>
        <v/>
      </c>
      <c r="G57" s="238" t="str">
        <f>IF(ISERROR(VLOOKUP(C57,[1]!tesserati[#Data],4,FALSE)),"",VLOOKUP(C57,[1]!tesserati[#Data],4,FALSE))</f>
        <v/>
      </c>
      <c r="H57" s="238" t="str">
        <f>IF(ISERROR(VLOOKUP(C57,[1]!tesserati[#Data],8,FALSE)),"",VLOOKUP(C57,[1]!tesserati[#Data],8,FALSE))</f>
        <v/>
      </c>
      <c r="I57" s="234"/>
      <c r="J57" s="237"/>
      <c r="K57" s="234"/>
      <c r="L57" s="234"/>
      <c r="M57" s="234"/>
    </row>
    <row r="58" spans="1:13" ht="29.15" customHeight="1" x14ac:dyDescent="0.3">
      <c r="A58" s="607"/>
      <c r="B58" s="194">
        <v>50</v>
      </c>
      <c r="C58" s="236"/>
      <c r="D58" s="171" t="str">
        <f>IF(ISERROR(VLOOKUP(C58,[1]!tesserati[#Data],2,FALSE)),"",VLOOKUP(C58,[1]!tesserati[#Data],2,FALSE))</f>
        <v/>
      </c>
      <c r="E58" s="171" t="str">
        <f>IF(ISERROR(VLOOKUP(C58,[1]!tesserati[#Data],3,FALSE)),"",VLOOKUP(C58,[1]!tesserati[#Data],3,FALSE))</f>
        <v/>
      </c>
      <c r="F58" s="238" t="str">
        <f>IF(ISERROR(VLOOKUP(C58,[1]!tesserati[#Data],6,FALSE)),"",VLOOKUP(C58,[1]!tesserati[#Data],6,FALSE))</f>
        <v/>
      </c>
      <c r="G58" s="238" t="str">
        <f>IF(ISERROR(VLOOKUP(C58,[1]!tesserati[#Data],4,FALSE)),"",VLOOKUP(C58,[1]!tesserati[#Data],4,FALSE))</f>
        <v/>
      </c>
      <c r="H58" s="238" t="str">
        <f>IF(ISERROR(VLOOKUP(C58,[1]!tesserati[#Data],8,FALSE)),"",VLOOKUP(C58,[1]!tesserati[#Data],8,FALSE))</f>
        <v/>
      </c>
      <c r="I58" s="234"/>
      <c r="J58" s="237"/>
      <c r="K58" s="234"/>
      <c r="L58" s="234"/>
      <c r="M58" s="234"/>
    </row>
    <row r="59" spans="1:13" ht="29.15" customHeight="1" x14ac:dyDescent="0.3">
      <c r="A59" s="607"/>
      <c r="B59" s="194">
        <v>51</v>
      </c>
      <c r="C59" s="236"/>
      <c r="D59" s="171" t="str">
        <f>IF(ISERROR(VLOOKUP(C59,[1]!tesserati[#Data],2,FALSE)),"",VLOOKUP(C59,[1]!tesserati[#Data],2,FALSE))</f>
        <v/>
      </c>
      <c r="E59" s="171" t="str">
        <f>IF(ISERROR(VLOOKUP(C59,[1]!tesserati[#Data],3,FALSE)),"",VLOOKUP(C59,[1]!tesserati[#Data],3,FALSE))</f>
        <v/>
      </c>
      <c r="F59" s="238" t="str">
        <f>IF(ISERROR(VLOOKUP(C59,[1]!tesserati[#Data],6,FALSE)),"",VLOOKUP(C59,[1]!tesserati[#Data],6,FALSE))</f>
        <v/>
      </c>
      <c r="G59" s="238" t="str">
        <f>IF(ISERROR(VLOOKUP(C59,[1]!tesserati[#Data],4,FALSE)),"",VLOOKUP(C59,[1]!tesserati[#Data],4,FALSE))</f>
        <v/>
      </c>
      <c r="H59" s="238" t="str">
        <f>IF(ISERROR(VLOOKUP(C59,[1]!tesserati[#Data],8,FALSE)),"",VLOOKUP(C59,[1]!tesserati[#Data],8,FALSE))</f>
        <v/>
      </c>
      <c r="I59" s="234"/>
      <c r="J59" s="237"/>
      <c r="K59" s="234"/>
      <c r="L59" s="234"/>
      <c r="M59" s="234"/>
    </row>
    <row r="60" spans="1:13" ht="29.15" customHeight="1" x14ac:dyDescent="0.3">
      <c r="A60" s="607"/>
      <c r="B60" s="194">
        <v>52</v>
      </c>
      <c r="C60" s="236"/>
      <c r="D60" s="171" t="str">
        <f>IF(ISERROR(VLOOKUP(C60,[1]!tesserati[#Data],2,FALSE)),"",VLOOKUP(C60,[1]!tesserati[#Data],2,FALSE))</f>
        <v/>
      </c>
      <c r="E60" s="171" t="str">
        <f>IF(ISERROR(VLOOKUP(C60,[1]!tesserati[#Data],3,FALSE)),"",VLOOKUP(C60,[1]!tesserati[#Data],3,FALSE))</f>
        <v/>
      </c>
      <c r="F60" s="238" t="str">
        <f>IF(ISERROR(VLOOKUP(C60,[1]!tesserati[#Data],6,FALSE)),"",VLOOKUP(C60,[1]!tesserati[#Data],6,FALSE))</f>
        <v/>
      </c>
      <c r="G60" s="238" t="str">
        <f>IF(ISERROR(VLOOKUP(C60,[1]!tesserati[#Data],4,FALSE)),"",VLOOKUP(C60,[1]!tesserati[#Data],4,FALSE))</f>
        <v/>
      </c>
      <c r="H60" s="238" t="str">
        <f>IF(ISERROR(VLOOKUP(C60,[1]!tesserati[#Data],8,FALSE)),"",VLOOKUP(C60,[1]!tesserati[#Data],8,FALSE))</f>
        <v/>
      </c>
      <c r="I60" s="234"/>
      <c r="J60" s="237"/>
      <c r="K60" s="234"/>
      <c r="L60" s="234"/>
      <c r="M60" s="234"/>
    </row>
    <row r="61" spans="1:13" ht="29.15" customHeight="1" x14ac:dyDescent="0.3">
      <c r="A61" s="607"/>
      <c r="B61" s="194">
        <v>53</v>
      </c>
      <c r="C61" s="236"/>
      <c r="D61" s="171" t="str">
        <f>IF(ISERROR(VLOOKUP(C61,[1]!tesserati[#Data],2,FALSE)),"",VLOOKUP(C61,[1]!tesserati[#Data],2,FALSE))</f>
        <v/>
      </c>
      <c r="E61" s="171" t="str">
        <f>IF(ISERROR(VLOOKUP(C61,[1]!tesserati[#Data],3,FALSE)),"",VLOOKUP(C61,[1]!tesserati[#Data],3,FALSE))</f>
        <v/>
      </c>
      <c r="F61" s="238" t="str">
        <f>IF(ISERROR(VLOOKUP(C61,[1]!tesserati[#Data],6,FALSE)),"",VLOOKUP(C61,[1]!tesserati[#Data],6,FALSE))</f>
        <v/>
      </c>
      <c r="G61" s="238" t="str">
        <f>IF(ISERROR(VLOOKUP(C61,[1]!tesserati[#Data],4,FALSE)),"",VLOOKUP(C61,[1]!tesserati[#Data],4,FALSE))</f>
        <v/>
      </c>
      <c r="H61" s="238" t="str">
        <f>IF(ISERROR(VLOOKUP(C61,[1]!tesserati[#Data],8,FALSE)),"",VLOOKUP(C61,[1]!tesserati[#Data],8,FALSE))</f>
        <v/>
      </c>
      <c r="I61" s="234"/>
      <c r="J61" s="237"/>
      <c r="K61" s="234"/>
      <c r="L61" s="234"/>
      <c r="M61" s="234"/>
    </row>
    <row r="62" spans="1:13" ht="29.15" customHeight="1" x14ac:dyDescent="0.3">
      <c r="A62" s="607"/>
      <c r="B62" s="194">
        <v>54</v>
      </c>
      <c r="C62" s="236"/>
      <c r="D62" s="171" t="str">
        <f>IF(ISERROR(VLOOKUP(C62,[1]!tesserati[#Data],2,FALSE)),"",VLOOKUP(C62,[1]!tesserati[#Data],2,FALSE))</f>
        <v/>
      </c>
      <c r="E62" s="171" t="str">
        <f>IF(ISERROR(VLOOKUP(C62,[1]!tesserati[#Data],3,FALSE)),"",VLOOKUP(C62,[1]!tesserati[#Data],3,FALSE))</f>
        <v/>
      </c>
      <c r="F62" s="238" t="str">
        <f>IF(ISERROR(VLOOKUP(C62,[1]!tesserati[#Data],6,FALSE)),"",VLOOKUP(C62,[1]!tesserati[#Data],6,FALSE))</f>
        <v/>
      </c>
      <c r="G62" s="238" t="str">
        <f>IF(ISERROR(VLOOKUP(C62,[1]!tesserati[#Data],4,FALSE)),"",VLOOKUP(C62,[1]!tesserati[#Data],4,FALSE))</f>
        <v/>
      </c>
      <c r="H62" s="238" t="str">
        <f>IF(ISERROR(VLOOKUP(C62,[1]!tesserati[#Data],8,FALSE)),"",VLOOKUP(C62,[1]!tesserati[#Data],8,FALSE))</f>
        <v/>
      </c>
      <c r="I62" s="234"/>
      <c r="J62" s="237"/>
      <c r="K62" s="234"/>
      <c r="L62" s="234"/>
      <c r="M62" s="234"/>
    </row>
    <row r="63" spans="1:13" ht="29.15" customHeight="1" x14ac:dyDescent="0.3">
      <c r="A63" s="607"/>
      <c r="B63" s="194">
        <v>55</v>
      </c>
      <c r="C63" s="236"/>
      <c r="D63" s="171" t="str">
        <f>IF(ISERROR(VLOOKUP(C63,[1]!tesserati[#Data],2,FALSE)),"",VLOOKUP(C63,[1]!tesserati[#Data],2,FALSE))</f>
        <v/>
      </c>
      <c r="E63" s="171" t="str">
        <f>IF(ISERROR(VLOOKUP(C63,[1]!tesserati[#Data],3,FALSE)),"",VLOOKUP(C63,[1]!tesserati[#Data],3,FALSE))</f>
        <v/>
      </c>
      <c r="F63" s="238" t="str">
        <f>IF(ISERROR(VLOOKUP(C63,[1]!tesserati[#Data],6,FALSE)),"",VLOOKUP(C63,[1]!tesserati[#Data],6,FALSE))</f>
        <v/>
      </c>
      <c r="G63" s="238" t="str">
        <f>IF(ISERROR(VLOOKUP(C63,[1]!tesserati[#Data],4,FALSE)),"",VLOOKUP(C63,[1]!tesserati[#Data],4,FALSE))</f>
        <v/>
      </c>
      <c r="H63" s="238" t="str">
        <f>IF(ISERROR(VLOOKUP(C63,[1]!tesserati[#Data],8,FALSE)),"",VLOOKUP(C63,[1]!tesserati[#Data],8,FALSE))</f>
        <v/>
      </c>
      <c r="I63" s="234"/>
      <c r="J63" s="237"/>
      <c r="K63" s="234"/>
      <c r="L63" s="234"/>
      <c r="M63" s="234"/>
    </row>
    <row r="64" spans="1:13" ht="29.15" customHeight="1" x14ac:dyDescent="0.3">
      <c r="A64" s="607"/>
      <c r="B64" s="194">
        <v>56</v>
      </c>
      <c r="C64" s="236"/>
      <c r="D64" s="171" t="str">
        <f>IF(ISERROR(VLOOKUP(C64,[1]!tesserati[#Data],2,FALSE)),"",VLOOKUP(C64,[1]!tesserati[#Data],2,FALSE))</f>
        <v/>
      </c>
      <c r="E64" s="171" t="str">
        <f>IF(ISERROR(VLOOKUP(C64,[1]!tesserati[#Data],3,FALSE)),"",VLOOKUP(C64,[1]!tesserati[#Data],3,FALSE))</f>
        <v/>
      </c>
      <c r="F64" s="238" t="str">
        <f>IF(ISERROR(VLOOKUP(C64,[1]!tesserati[#Data],6,FALSE)),"",VLOOKUP(C64,[1]!tesserati[#Data],6,FALSE))</f>
        <v/>
      </c>
      <c r="G64" s="238" t="str">
        <f>IF(ISERROR(VLOOKUP(C64,[1]!tesserati[#Data],4,FALSE)),"",VLOOKUP(C64,[1]!tesserati[#Data],4,FALSE))</f>
        <v/>
      </c>
      <c r="H64" s="238" t="str">
        <f>IF(ISERROR(VLOOKUP(C64,[1]!tesserati[#Data],8,FALSE)),"",VLOOKUP(C64,[1]!tesserati[#Data],8,FALSE))</f>
        <v/>
      </c>
      <c r="I64" s="234"/>
      <c r="J64" s="237"/>
      <c r="K64" s="234"/>
      <c r="L64" s="234"/>
      <c r="M64" s="234"/>
    </row>
    <row r="65" spans="1:13" ht="29.15" customHeight="1" x14ac:dyDescent="0.3">
      <c r="A65" s="607"/>
      <c r="B65" s="194">
        <v>57</v>
      </c>
      <c r="C65" s="236"/>
      <c r="D65" s="171" t="str">
        <f>IF(ISERROR(VLOOKUP(C65,[1]!tesserati[#Data],2,FALSE)),"",VLOOKUP(C65,[1]!tesserati[#Data],2,FALSE))</f>
        <v/>
      </c>
      <c r="E65" s="171" t="str">
        <f>IF(ISERROR(VLOOKUP(C65,[1]!tesserati[#Data],3,FALSE)),"",VLOOKUP(C65,[1]!tesserati[#Data],3,FALSE))</f>
        <v/>
      </c>
      <c r="F65" s="238" t="str">
        <f>IF(ISERROR(VLOOKUP(C65,[1]!tesserati[#Data],6,FALSE)),"",VLOOKUP(C65,[1]!tesserati[#Data],6,FALSE))</f>
        <v/>
      </c>
      <c r="G65" s="238" t="str">
        <f>IF(ISERROR(VLOOKUP(C65,[1]!tesserati[#Data],4,FALSE)),"",VLOOKUP(C65,[1]!tesserati[#Data],4,FALSE))</f>
        <v/>
      </c>
      <c r="H65" s="238" t="str">
        <f>IF(ISERROR(VLOOKUP(C65,[1]!tesserati[#Data],8,FALSE)),"",VLOOKUP(C65,[1]!tesserati[#Data],8,FALSE))</f>
        <v/>
      </c>
      <c r="I65" s="234"/>
      <c r="J65" s="237"/>
      <c r="K65" s="234"/>
      <c r="L65" s="234"/>
      <c r="M65" s="234"/>
    </row>
    <row r="66" spans="1:13" ht="29.15" customHeight="1" x14ac:dyDescent="0.3">
      <c r="A66" s="607"/>
      <c r="B66" s="194">
        <v>58</v>
      </c>
      <c r="C66" s="236"/>
      <c r="D66" s="171" t="str">
        <f>IF(ISERROR(VLOOKUP(C66,[1]!tesserati[#Data],2,FALSE)),"",VLOOKUP(C66,[1]!tesserati[#Data],2,FALSE))</f>
        <v/>
      </c>
      <c r="E66" s="171" t="str">
        <f>IF(ISERROR(VLOOKUP(C66,[1]!tesserati[#Data],3,FALSE)),"",VLOOKUP(C66,[1]!tesserati[#Data],3,FALSE))</f>
        <v/>
      </c>
      <c r="F66" s="238" t="str">
        <f>IF(ISERROR(VLOOKUP(C66,[1]!tesserati[#Data],6,FALSE)),"",VLOOKUP(C66,[1]!tesserati[#Data],6,FALSE))</f>
        <v/>
      </c>
      <c r="G66" s="238" t="str">
        <f>IF(ISERROR(VLOOKUP(C66,[1]!tesserati[#Data],4,FALSE)),"",VLOOKUP(C66,[1]!tesserati[#Data],4,FALSE))</f>
        <v/>
      </c>
      <c r="H66" s="238" t="str">
        <f>IF(ISERROR(VLOOKUP(C66,[1]!tesserati[#Data],8,FALSE)),"",VLOOKUP(C66,[1]!tesserati[#Data],8,FALSE))</f>
        <v/>
      </c>
      <c r="I66" s="234"/>
      <c r="J66" s="237"/>
      <c r="K66" s="234"/>
      <c r="L66" s="234"/>
      <c r="M66" s="234"/>
    </row>
    <row r="67" spans="1:13" ht="29.15" customHeight="1" x14ac:dyDescent="0.3">
      <c r="A67" s="607"/>
      <c r="B67" s="194">
        <v>59</v>
      </c>
      <c r="C67" s="236"/>
      <c r="D67" s="171" t="str">
        <f>IF(ISERROR(VLOOKUP(C67,[1]!tesserati[#Data],2,FALSE)),"",VLOOKUP(C67,[1]!tesserati[#Data],2,FALSE))</f>
        <v/>
      </c>
      <c r="E67" s="171" t="str">
        <f>IF(ISERROR(VLOOKUP(C67,[1]!tesserati[#Data],3,FALSE)),"",VLOOKUP(C67,[1]!tesserati[#Data],3,FALSE))</f>
        <v/>
      </c>
      <c r="F67" s="238" t="str">
        <f>IF(ISERROR(VLOOKUP(C67,[1]!tesserati[#Data],6,FALSE)),"",VLOOKUP(C67,[1]!tesserati[#Data],6,FALSE))</f>
        <v/>
      </c>
      <c r="G67" s="238" t="str">
        <f>IF(ISERROR(VLOOKUP(C67,[1]!tesserati[#Data],4,FALSE)),"",VLOOKUP(C67,[1]!tesserati[#Data],4,FALSE))</f>
        <v/>
      </c>
      <c r="H67" s="238" t="str">
        <f>IF(ISERROR(VLOOKUP(C67,[1]!tesserati[#Data],8,FALSE)),"",VLOOKUP(C67,[1]!tesserati[#Data],8,FALSE))</f>
        <v/>
      </c>
      <c r="I67" s="234"/>
      <c r="J67" s="237"/>
      <c r="K67" s="234"/>
      <c r="L67" s="234"/>
      <c r="M67" s="234"/>
    </row>
    <row r="68" spans="1:13" ht="29.15" customHeight="1" x14ac:dyDescent="0.3">
      <c r="A68" s="607"/>
      <c r="B68" s="194">
        <v>60</v>
      </c>
      <c r="C68" s="236"/>
      <c r="D68" s="171" t="str">
        <f>IF(ISERROR(VLOOKUP(C68,[1]!tesserati[#Data],2,FALSE)),"",VLOOKUP(C68,[1]!tesserati[#Data],2,FALSE))</f>
        <v/>
      </c>
      <c r="E68" s="171" t="str">
        <f>IF(ISERROR(VLOOKUP(C68,[1]!tesserati[#Data],3,FALSE)),"",VLOOKUP(C68,[1]!tesserati[#Data],3,FALSE))</f>
        <v/>
      </c>
      <c r="F68" s="238" t="str">
        <f>IF(ISERROR(VLOOKUP(C68,[1]!tesserati[#Data],6,FALSE)),"",VLOOKUP(C68,[1]!tesserati[#Data],6,FALSE))</f>
        <v/>
      </c>
      <c r="G68" s="238" t="str">
        <f>IF(ISERROR(VLOOKUP(C68,[1]!tesserati[#Data],4,FALSE)),"",VLOOKUP(C68,[1]!tesserati[#Data],4,FALSE))</f>
        <v/>
      </c>
      <c r="H68" s="238" t="str">
        <f>IF(ISERROR(VLOOKUP(C68,[1]!tesserati[#Data],8,FALSE)),"",VLOOKUP(C68,[1]!tesserati[#Data],8,FALSE))</f>
        <v/>
      </c>
      <c r="I68" s="234"/>
      <c r="J68" s="237"/>
      <c r="K68" s="234"/>
      <c r="L68" s="234"/>
      <c r="M68" s="234"/>
    </row>
    <row r="69" spans="1:13" ht="29.15" customHeight="1" x14ac:dyDescent="0.3">
      <c r="A69" s="607"/>
      <c r="B69" s="194">
        <v>61</v>
      </c>
      <c r="C69" s="236"/>
      <c r="D69" s="171" t="str">
        <f>IF(ISERROR(VLOOKUP(C69,[1]!tesserati[#Data],2,FALSE)),"",VLOOKUP(C69,[1]!tesserati[#Data],2,FALSE))</f>
        <v/>
      </c>
      <c r="E69" s="171" t="str">
        <f>IF(ISERROR(VLOOKUP(C69,[1]!tesserati[#Data],3,FALSE)),"",VLOOKUP(C69,[1]!tesserati[#Data],3,FALSE))</f>
        <v/>
      </c>
      <c r="F69" s="238" t="str">
        <f>IF(ISERROR(VLOOKUP(C69,[1]!tesserati[#Data],6,FALSE)),"",VLOOKUP(C69,[1]!tesserati[#Data],6,FALSE))</f>
        <v/>
      </c>
      <c r="G69" s="238" t="str">
        <f>IF(ISERROR(VLOOKUP(C69,[1]!tesserati[#Data],4,FALSE)),"",VLOOKUP(C69,[1]!tesserati[#Data],4,FALSE))</f>
        <v/>
      </c>
      <c r="H69" s="238" t="str">
        <f>IF(ISERROR(VLOOKUP(C69,[1]!tesserati[#Data],8,FALSE)),"",VLOOKUP(C69,[1]!tesserati[#Data],8,FALSE))</f>
        <v/>
      </c>
      <c r="I69" s="234"/>
      <c r="J69" s="237"/>
      <c r="K69" s="234"/>
      <c r="L69" s="234"/>
      <c r="M69" s="234"/>
    </row>
    <row r="70" spans="1:13" ht="24.9" customHeight="1" x14ac:dyDescent="0.3">
      <c r="A70" s="607"/>
      <c r="B70" s="194">
        <v>62</v>
      </c>
      <c r="C70" s="236"/>
      <c r="D70" s="171" t="str">
        <f>IF(ISERROR(VLOOKUP(C70,[1]!tesserati[#Data],2,FALSE)),"",VLOOKUP(C70,[1]!tesserati[#Data],2,FALSE))</f>
        <v/>
      </c>
      <c r="E70" s="171" t="str">
        <f>IF(ISERROR(VLOOKUP(C70,[1]!tesserati[#Data],3,FALSE)),"",VLOOKUP(C70,[1]!tesserati[#Data],3,FALSE))</f>
        <v/>
      </c>
      <c r="F70" s="238" t="str">
        <f>IF(ISERROR(VLOOKUP(C70,[1]!tesserati[#Data],6,FALSE)),"",VLOOKUP(C70,[1]!tesserati[#Data],6,FALSE))</f>
        <v/>
      </c>
      <c r="G70" s="238" t="str">
        <f>IF(ISERROR(VLOOKUP(C70,[1]!tesserati[#Data],4,FALSE)),"",VLOOKUP(C70,[1]!tesserati[#Data],4,FALSE))</f>
        <v/>
      </c>
      <c r="H70" s="238" t="str">
        <f>IF(ISERROR(VLOOKUP(C70,[1]!tesserati[#Data],8,FALSE)),"",VLOOKUP(C70,[1]!tesserati[#Data],8,FALSE))</f>
        <v/>
      </c>
      <c r="I70" s="234"/>
      <c r="J70" s="237"/>
      <c r="K70" s="234"/>
      <c r="L70" s="234"/>
      <c r="M70" s="234"/>
    </row>
    <row r="71" spans="1:13" ht="24.9" customHeight="1" x14ac:dyDescent="0.3">
      <c r="A71" s="607"/>
      <c r="B71" s="194">
        <v>63</v>
      </c>
      <c r="C71" s="236"/>
      <c r="D71" s="171" t="str">
        <f>IF(ISERROR(VLOOKUP(C71,[1]!tesserati[#Data],2,FALSE)),"",VLOOKUP(C71,[1]!tesserati[#Data],2,FALSE))</f>
        <v/>
      </c>
      <c r="E71" s="171" t="str">
        <f>IF(ISERROR(VLOOKUP(C71,[1]!tesserati[#Data],3,FALSE)),"",VLOOKUP(C71,[1]!tesserati[#Data],3,FALSE))</f>
        <v/>
      </c>
      <c r="F71" s="238" t="str">
        <f>IF(ISERROR(VLOOKUP(C71,[1]!tesserati[#Data],6,FALSE)),"",VLOOKUP(C71,[1]!tesserati[#Data],6,FALSE))</f>
        <v/>
      </c>
      <c r="G71" s="238" t="str">
        <f>IF(ISERROR(VLOOKUP(C71,[1]!tesserati[#Data],4,FALSE)),"",VLOOKUP(C71,[1]!tesserati[#Data],4,FALSE))</f>
        <v/>
      </c>
      <c r="H71" s="238" t="str">
        <f>IF(ISERROR(VLOOKUP(C71,[1]!tesserati[#Data],8,FALSE)),"",VLOOKUP(C71,[1]!tesserati[#Data],8,FALSE))</f>
        <v/>
      </c>
      <c r="I71" s="234"/>
      <c r="J71" s="237"/>
      <c r="K71" s="234"/>
      <c r="L71" s="234"/>
      <c r="M71" s="234"/>
    </row>
    <row r="72" spans="1:13" ht="29.15" customHeight="1" x14ac:dyDescent="0.3">
      <c r="A72" s="607"/>
      <c r="B72" s="194">
        <v>64</v>
      </c>
      <c r="C72" s="236"/>
      <c r="D72" s="171" t="str">
        <f>IF(ISERROR(VLOOKUP(C72,[1]!tesserati[#Data],2,FALSE)),"",VLOOKUP(C72,[1]!tesserati[#Data],2,FALSE))</f>
        <v/>
      </c>
      <c r="E72" s="171" t="str">
        <f>IF(ISERROR(VLOOKUP(C72,[1]!tesserati[#Data],3,FALSE)),"",VLOOKUP(C72,[1]!tesserati[#Data],3,FALSE))</f>
        <v/>
      </c>
      <c r="F72" s="238" t="str">
        <f>IF(ISERROR(VLOOKUP(C72,[1]!tesserati[#Data],6,FALSE)),"",VLOOKUP(C72,[1]!tesserati[#Data],6,FALSE))</f>
        <v/>
      </c>
      <c r="G72" s="238" t="str">
        <f>IF(ISERROR(VLOOKUP(C72,[1]!tesserati[#Data],4,FALSE)),"",VLOOKUP(C72,[1]!tesserati[#Data],4,FALSE))</f>
        <v/>
      </c>
      <c r="H72" s="238" t="str">
        <f>IF(ISERROR(VLOOKUP(C72,[1]!tesserati[#Data],8,FALSE)),"",VLOOKUP(C72,[1]!tesserati[#Data],8,FALSE))</f>
        <v/>
      </c>
      <c r="I72" s="234"/>
      <c r="J72" s="237"/>
      <c r="K72" s="234"/>
      <c r="L72" s="234"/>
    </row>
    <row r="73" spans="1:13" ht="29.15" customHeight="1" x14ac:dyDescent="0.3">
      <c r="A73" s="606">
        <v>5</v>
      </c>
      <c r="B73" s="194">
        <v>65</v>
      </c>
      <c r="C73" s="236"/>
      <c r="D73" s="171" t="str">
        <f>IF(ISERROR(VLOOKUP(C73,[1]!tesserati[#Data],2,FALSE)),"",VLOOKUP(C73,[1]!tesserati[#Data],2,FALSE))</f>
        <v/>
      </c>
      <c r="E73" s="171" t="str">
        <f>IF(ISERROR(VLOOKUP(C73,[1]!tesserati[#Data],3,FALSE)),"",VLOOKUP(C73,[1]!tesserati[#Data],3,FALSE))</f>
        <v/>
      </c>
      <c r="F73" s="238" t="str">
        <f>IF(ISERROR(VLOOKUP(C73,[1]!tesserati[#Data],6,FALSE)),"",VLOOKUP(C73,[1]!tesserati[#Data],6,FALSE))</f>
        <v/>
      </c>
      <c r="G73" s="238" t="str">
        <f>IF(ISERROR(VLOOKUP(C73,[1]!tesserati[#Data],4,FALSE)),"",VLOOKUP(C73,[1]!tesserati[#Data],4,FALSE))</f>
        <v/>
      </c>
      <c r="H73" s="238" t="str">
        <f>IF(ISERROR(VLOOKUP(C73,[1]!tesserati[#Data],8,FALSE)),"",VLOOKUP(C73,[1]!tesserati[#Data],8,FALSE))</f>
        <v/>
      </c>
      <c r="I73" s="234"/>
      <c r="J73" s="237"/>
      <c r="K73" s="234"/>
      <c r="L73" s="234"/>
    </row>
    <row r="74" spans="1:13" ht="29.15" customHeight="1" x14ac:dyDescent="0.3">
      <c r="A74" s="607"/>
      <c r="B74" s="194">
        <v>66</v>
      </c>
      <c r="C74" s="236"/>
      <c r="D74" s="171" t="str">
        <f>IF(ISERROR(VLOOKUP(C74,[1]!tesserati[#Data],2,FALSE)),"",VLOOKUP(C74,[1]!tesserati[#Data],2,FALSE))</f>
        <v/>
      </c>
      <c r="E74" s="171" t="str">
        <f>IF(ISERROR(VLOOKUP(C74,[1]!tesserati[#Data],3,FALSE)),"",VLOOKUP(C74,[1]!tesserati[#Data],3,FALSE))</f>
        <v/>
      </c>
      <c r="F74" s="238" t="str">
        <f>IF(ISERROR(VLOOKUP(C74,[1]!tesserati[#Data],6,FALSE)),"",VLOOKUP(C74,[1]!tesserati[#Data],6,FALSE))</f>
        <v/>
      </c>
      <c r="G74" s="238" t="str">
        <f>IF(ISERROR(VLOOKUP(C74,[1]!tesserati[#Data],4,FALSE)),"",VLOOKUP(C74,[1]!tesserati[#Data],4,FALSE))</f>
        <v/>
      </c>
      <c r="H74" s="238" t="str">
        <f>IF(ISERROR(VLOOKUP(C74,[1]!tesserati[#Data],8,FALSE)),"",VLOOKUP(C74,[1]!tesserati[#Data],8,FALSE))</f>
        <v/>
      </c>
      <c r="I74" s="234"/>
      <c r="J74" s="237"/>
      <c r="K74" s="234"/>
      <c r="L74" s="234"/>
    </row>
    <row r="75" spans="1:13" ht="29.15" customHeight="1" x14ac:dyDescent="0.3">
      <c r="A75" s="607"/>
      <c r="B75" s="194">
        <v>67</v>
      </c>
      <c r="C75" s="236"/>
      <c r="D75" s="171" t="str">
        <f>IF(ISERROR(VLOOKUP(C75,[1]!tesserati[#Data],2,FALSE)),"",VLOOKUP(C75,[1]!tesserati[#Data],2,FALSE))</f>
        <v/>
      </c>
      <c r="E75" s="171" t="str">
        <f>IF(ISERROR(VLOOKUP(C75,[1]!tesserati[#Data],3,FALSE)),"",VLOOKUP(C75,[1]!tesserati[#Data],3,FALSE))</f>
        <v/>
      </c>
      <c r="F75" s="238" t="str">
        <f>IF(ISERROR(VLOOKUP(C75,[1]!tesserati[#Data],6,FALSE)),"",VLOOKUP(C75,[1]!tesserati[#Data],6,FALSE))</f>
        <v/>
      </c>
      <c r="G75" s="238" t="str">
        <f>IF(ISERROR(VLOOKUP(C75,[1]!tesserati[#Data],4,FALSE)),"",VLOOKUP(C75,[1]!tesserati[#Data],4,FALSE))</f>
        <v/>
      </c>
      <c r="H75" s="238" t="str">
        <f>IF(ISERROR(VLOOKUP(C75,[1]!tesserati[#Data],8,FALSE)),"",VLOOKUP(C75,[1]!tesserati[#Data],8,FALSE))</f>
        <v/>
      </c>
      <c r="I75" s="234"/>
      <c r="J75" s="237"/>
      <c r="K75" s="234"/>
      <c r="L75" s="234"/>
    </row>
    <row r="76" spans="1:13" ht="29.15" customHeight="1" x14ac:dyDescent="0.3">
      <c r="A76" s="607"/>
      <c r="B76" s="194">
        <v>68</v>
      </c>
      <c r="C76" s="236"/>
      <c r="D76" s="171" t="str">
        <f>IF(ISERROR(VLOOKUP(C76,[1]!tesserati[#Data],2,FALSE)),"",VLOOKUP(C76,[1]!tesserati[#Data],2,FALSE))</f>
        <v/>
      </c>
      <c r="E76" s="171" t="str">
        <f>IF(ISERROR(VLOOKUP(C76,[1]!tesserati[#Data],3,FALSE)),"",VLOOKUP(C76,[1]!tesserati[#Data],3,FALSE))</f>
        <v/>
      </c>
      <c r="F76" s="238" t="str">
        <f>IF(ISERROR(VLOOKUP(C76,[1]!tesserati[#Data],6,FALSE)),"",VLOOKUP(C76,[1]!tesserati[#Data],6,FALSE))</f>
        <v/>
      </c>
      <c r="G76" s="238" t="str">
        <f>IF(ISERROR(VLOOKUP(C76,[1]!tesserati[#Data],4,FALSE)),"",VLOOKUP(C76,[1]!tesserati[#Data],4,FALSE))</f>
        <v/>
      </c>
      <c r="H76" s="238" t="str">
        <f>IF(ISERROR(VLOOKUP(C76,[1]!tesserati[#Data],8,FALSE)),"",VLOOKUP(C76,[1]!tesserati[#Data],8,FALSE))</f>
        <v/>
      </c>
      <c r="I76" s="234"/>
      <c r="J76" s="237"/>
      <c r="K76" s="234"/>
      <c r="L76" s="234"/>
    </row>
    <row r="77" spans="1:13" ht="29.15" customHeight="1" x14ac:dyDescent="0.3">
      <c r="A77" s="607"/>
      <c r="B77" s="194">
        <v>69</v>
      </c>
      <c r="C77" s="236"/>
      <c r="D77" s="171" t="str">
        <f>IF(ISERROR(VLOOKUP(C77,[1]!tesserati[#Data],2,FALSE)),"",VLOOKUP(C77,[1]!tesserati[#Data],2,FALSE))</f>
        <v/>
      </c>
      <c r="E77" s="171" t="str">
        <f>IF(ISERROR(VLOOKUP(C77,[1]!tesserati[#Data],3,FALSE)),"",VLOOKUP(C77,[1]!tesserati[#Data],3,FALSE))</f>
        <v/>
      </c>
      <c r="F77" s="238" t="str">
        <f>IF(ISERROR(VLOOKUP(C77,[1]!tesserati[#Data],6,FALSE)),"",VLOOKUP(C77,[1]!tesserati[#Data],6,FALSE))</f>
        <v/>
      </c>
      <c r="G77" s="238" t="str">
        <f>IF(ISERROR(VLOOKUP(C77,[1]!tesserati[#Data],4,FALSE)),"",VLOOKUP(C77,[1]!tesserati[#Data],4,FALSE))</f>
        <v/>
      </c>
      <c r="H77" s="238" t="str">
        <f>IF(ISERROR(VLOOKUP(C77,[1]!tesserati[#Data],8,FALSE)),"",VLOOKUP(C77,[1]!tesserati[#Data],8,FALSE))</f>
        <v/>
      </c>
      <c r="I77" s="234"/>
      <c r="J77" s="237"/>
      <c r="K77" s="234"/>
      <c r="L77" s="234"/>
    </row>
    <row r="78" spans="1:13" ht="29.15" customHeight="1" x14ac:dyDescent="0.3">
      <c r="A78" s="607"/>
      <c r="B78" s="194">
        <v>70</v>
      </c>
      <c r="C78" s="236"/>
      <c r="D78" s="171" t="str">
        <f>IF(ISERROR(VLOOKUP(C78,[1]!tesserati[#Data],2,FALSE)),"",VLOOKUP(C78,[1]!tesserati[#Data],2,FALSE))</f>
        <v/>
      </c>
      <c r="E78" s="171" t="str">
        <f>IF(ISERROR(VLOOKUP(C78,[1]!tesserati[#Data],3,FALSE)),"",VLOOKUP(C78,[1]!tesserati[#Data],3,FALSE))</f>
        <v/>
      </c>
      <c r="F78" s="238" t="str">
        <f>IF(ISERROR(VLOOKUP(C78,[1]!tesserati[#Data],6,FALSE)),"",VLOOKUP(C78,[1]!tesserati[#Data],6,FALSE))</f>
        <v/>
      </c>
      <c r="G78" s="238" t="str">
        <f>IF(ISERROR(VLOOKUP(C78,[1]!tesserati[#Data],4,FALSE)),"",VLOOKUP(C78,[1]!tesserati[#Data],4,FALSE))</f>
        <v/>
      </c>
      <c r="H78" s="238" t="str">
        <f>IF(ISERROR(VLOOKUP(C78,[1]!tesserati[#Data],8,FALSE)),"",VLOOKUP(C78,[1]!tesserati[#Data],8,FALSE))</f>
        <v/>
      </c>
      <c r="I78" s="234"/>
      <c r="J78" s="237"/>
      <c r="K78" s="234"/>
      <c r="L78" s="234"/>
    </row>
    <row r="79" spans="1:13" ht="29.15" customHeight="1" x14ac:dyDescent="0.3">
      <c r="A79" s="607"/>
      <c r="B79" s="194">
        <v>71</v>
      </c>
      <c r="C79" s="236"/>
      <c r="D79" s="171" t="str">
        <f>IF(ISERROR(VLOOKUP(C79,[1]!tesserati[#Data],2,FALSE)),"",VLOOKUP(C79,[1]!tesserati[#Data],2,FALSE))</f>
        <v/>
      </c>
      <c r="E79" s="171" t="str">
        <f>IF(ISERROR(VLOOKUP(C79,[1]!tesserati[#Data],3,FALSE)),"",VLOOKUP(C79,[1]!tesserati[#Data],3,FALSE))</f>
        <v/>
      </c>
      <c r="F79" s="238" t="str">
        <f>IF(ISERROR(VLOOKUP(C79,[1]!tesserati[#Data],6,FALSE)),"",VLOOKUP(C79,[1]!tesserati[#Data],6,FALSE))</f>
        <v/>
      </c>
      <c r="G79" s="238" t="str">
        <f>IF(ISERROR(VLOOKUP(C79,[1]!tesserati[#Data],4,FALSE)),"",VLOOKUP(C79,[1]!tesserati[#Data],4,FALSE))</f>
        <v/>
      </c>
      <c r="H79" s="238" t="str">
        <f>IF(ISERROR(VLOOKUP(C79,[1]!tesserati[#Data],8,FALSE)),"",VLOOKUP(C79,[1]!tesserati[#Data],8,FALSE))</f>
        <v/>
      </c>
      <c r="I79" s="234"/>
      <c r="J79" s="237"/>
      <c r="K79" s="234"/>
      <c r="L79" s="234"/>
    </row>
    <row r="80" spans="1:13" ht="29.15" customHeight="1" x14ac:dyDescent="0.3">
      <c r="A80" s="607"/>
      <c r="B80" s="194">
        <v>72</v>
      </c>
      <c r="C80" s="236"/>
      <c r="D80" s="171" t="str">
        <f>IF(ISERROR(VLOOKUP(C80,[1]!tesserati[#Data],2,FALSE)),"",VLOOKUP(C80,[1]!tesserati[#Data],2,FALSE))</f>
        <v/>
      </c>
      <c r="E80" s="171" t="str">
        <f>IF(ISERROR(VLOOKUP(C80,[1]!tesserati[#Data],3,FALSE)),"",VLOOKUP(C80,[1]!tesserati[#Data],3,FALSE))</f>
        <v/>
      </c>
      <c r="F80" s="238" t="str">
        <f>IF(ISERROR(VLOOKUP(C80,[1]!tesserati[#Data],6,FALSE)),"",VLOOKUP(C80,[1]!tesserati[#Data],6,FALSE))</f>
        <v/>
      </c>
      <c r="G80" s="238" t="str">
        <f>IF(ISERROR(VLOOKUP(C80,[1]!tesserati[#Data],4,FALSE)),"",VLOOKUP(C80,[1]!tesserati[#Data],4,FALSE))</f>
        <v/>
      </c>
      <c r="H80" s="238" t="str">
        <f>IF(ISERROR(VLOOKUP(C80,[1]!tesserati[#Data],8,FALSE)),"",VLOOKUP(C80,[1]!tesserati[#Data],8,FALSE))</f>
        <v/>
      </c>
      <c r="I80" s="234"/>
      <c r="J80" s="237"/>
      <c r="K80" s="234"/>
      <c r="L80" s="234"/>
    </row>
    <row r="81" spans="1:12" ht="29.15" customHeight="1" x14ac:dyDescent="0.3">
      <c r="A81" s="607"/>
      <c r="B81" s="194">
        <v>73</v>
      </c>
      <c r="C81" s="236"/>
      <c r="D81" s="171" t="str">
        <f>IF(ISERROR(VLOOKUP(C81,[1]!tesserati[#Data],2,FALSE)),"",VLOOKUP(C81,[1]!tesserati[#Data],2,FALSE))</f>
        <v/>
      </c>
      <c r="E81" s="171" t="str">
        <f>IF(ISERROR(VLOOKUP(C81,[1]!tesserati[#Data],3,FALSE)),"",VLOOKUP(C81,[1]!tesserati[#Data],3,FALSE))</f>
        <v/>
      </c>
      <c r="F81" s="238" t="str">
        <f>IF(ISERROR(VLOOKUP(C81,[1]!tesserati[#Data],6,FALSE)),"",VLOOKUP(C81,[1]!tesserati[#Data],6,FALSE))</f>
        <v/>
      </c>
      <c r="G81" s="238" t="str">
        <f>IF(ISERROR(VLOOKUP(C81,[1]!tesserati[#Data],4,FALSE)),"",VLOOKUP(C81,[1]!tesserati[#Data],4,FALSE))</f>
        <v/>
      </c>
      <c r="H81" s="238" t="str">
        <f>IF(ISERROR(VLOOKUP(C81,[1]!tesserati[#Data],8,FALSE)),"",VLOOKUP(C81,[1]!tesserati[#Data],8,FALSE))</f>
        <v/>
      </c>
      <c r="I81" s="234"/>
      <c r="J81" s="237"/>
      <c r="K81" s="234"/>
      <c r="L81" s="234"/>
    </row>
    <row r="82" spans="1:12" ht="29.15" customHeight="1" x14ac:dyDescent="0.3">
      <c r="A82" s="607"/>
      <c r="B82" s="194">
        <v>74</v>
      </c>
      <c r="C82" s="236"/>
      <c r="D82" s="171" t="str">
        <f>IF(ISERROR(VLOOKUP(C82,[1]!tesserati[#Data],2,FALSE)),"",VLOOKUP(C82,[1]!tesserati[#Data],2,FALSE))</f>
        <v/>
      </c>
      <c r="E82" s="171" t="str">
        <f>IF(ISERROR(VLOOKUP(C82,[1]!tesserati[#Data],3,FALSE)),"",VLOOKUP(C82,[1]!tesserati[#Data],3,FALSE))</f>
        <v/>
      </c>
      <c r="F82" s="238" t="str">
        <f>IF(ISERROR(VLOOKUP(C82,[1]!tesserati[#Data],6,FALSE)),"",VLOOKUP(C82,[1]!tesserati[#Data],6,FALSE))</f>
        <v/>
      </c>
      <c r="G82" s="238" t="str">
        <f>IF(ISERROR(VLOOKUP(C82,[1]!tesserati[#Data],4,FALSE)),"",VLOOKUP(C82,[1]!tesserati[#Data],4,FALSE))</f>
        <v/>
      </c>
      <c r="H82" s="238" t="str">
        <f>IF(ISERROR(VLOOKUP(C82,[1]!tesserati[#Data],8,FALSE)),"",VLOOKUP(C82,[1]!tesserati[#Data],8,FALSE))</f>
        <v/>
      </c>
      <c r="I82" s="234"/>
      <c r="J82" s="237"/>
      <c r="K82" s="234"/>
      <c r="L82" s="234"/>
    </row>
    <row r="83" spans="1:12" ht="29.15" customHeight="1" x14ac:dyDescent="0.3">
      <c r="A83" s="607"/>
      <c r="B83" s="194">
        <v>75</v>
      </c>
      <c r="C83" s="236"/>
      <c r="D83" s="171" t="str">
        <f>IF(ISERROR(VLOOKUP(C83,[1]!tesserati[#Data],2,FALSE)),"",VLOOKUP(C83,[1]!tesserati[#Data],2,FALSE))</f>
        <v/>
      </c>
      <c r="E83" s="171" t="str">
        <f>IF(ISERROR(VLOOKUP(C83,[1]!tesserati[#Data],3,FALSE)),"",VLOOKUP(C83,[1]!tesserati[#Data],3,FALSE))</f>
        <v/>
      </c>
      <c r="F83" s="238" t="str">
        <f>IF(ISERROR(VLOOKUP(C83,[1]!tesserati[#Data],6,FALSE)),"",VLOOKUP(C83,[1]!tesserati[#Data],6,FALSE))</f>
        <v/>
      </c>
      <c r="G83" s="238" t="str">
        <f>IF(ISERROR(VLOOKUP(C83,[1]!tesserati[#Data],4,FALSE)),"",VLOOKUP(C83,[1]!tesserati[#Data],4,FALSE))</f>
        <v/>
      </c>
      <c r="H83" s="238" t="str">
        <f>IF(ISERROR(VLOOKUP(C83,[1]!tesserati[#Data],8,FALSE)),"",VLOOKUP(C83,[1]!tesserati[#Data],8,FALSE))</f>
        <v/>
      </c>
      <c r="I83" s="234"/>
      <c r="J83" s="237"/>
      <c r="K83" s="234"/>
      <c r="L83" s="234"/>
    </row>
    <row r="84" spans="1:12" ht="29.15" customHeight="1" x14ac:dyDescent="0.3">
      <c r="A84" s="607"/>
      <c r="B84" s="194">
        <v>76</v>
      </c>
      <c r="C84" s="236"/>
      <c r="D84" s="171" t="str">
        <f>IF(ISERROR(VLOOKUP(C84,[1]!tesserati[#Data],2,FALSE)),"",VLOOKUP(C84,[1]!tesserati[#Data],2,FALSE))</f>
        <v/>
      </c>
      <c r="E84" s="171" t="str">
        <f>IF(ISERROR(VLOOKUP(C84,[1]!tesserati[#Data],3,FALSE)),"",VLOOKUP(C84,[1]!tesserati[#Data],3,FALSE))</f>
        <v/>
      </c>
      <c r="F84" s="238" t="str">
        <f>IF(ISERROR(VLOOKUP(C84,[1]!tesserati[#Data],6,FALSE)),"",VLOOKUP(C84,[1]!tesserati[#Data],6,FALSE))</f>
        <v/>
      </c>
      <c r="G84" s="238" t="str">
        <f>IF(ISERROR(VLOOKUP(C84,[1]!tesserati[#Data],4,FALSE)),"",VLOOKUP(C84,[1]!tesserati[#Data],4,FALSE))</f>
        <v/>
      </c>
      <c r="H84" s="238" t="str">
        <f>IF(ISERROR(VLOOKUP(C84,[1]!tesserati[#Data],8,FALSE)),"",VLOOKUP(C84,[1]!tesserati[#Data],8,FALSE))</f>
        <v/>
      </c>
      <c r="I84" s="234"/>
      <c r="J84" s="237"/>
      <c r="K84" s="234"/>
      <c r="L84" s="234"/>
    </row>
    <row r="85" spans="1:12" ht="29.15" customHeight="1" x14ac:dyDescent="0.3">
      <c r="A85" s="607"/>
      <c r="B85" s="194">
        <v>77</v>
      </c>
      <c r="C85" s="236"/>
      <c r="D85" s="171" t="str">
        <f>IF(ISERROR(VLOOKUP(C85,[1]!tesserati[#Data],2,FALSE)),"",VLOOKUP(C85,[1]!tesserati[#Data],2,FALSE))</f>
        <v/>
      </c>
      <c r="E85" s="171" t="str">
        <f>IF(ISERROR(VLOOKUP(C85,[1]!tesserati[#Data],3,FALSE)),"",VLOOKUP(C85,[1]!tesserati[#Data],3,FALSE))</f>
        <v/>
      </c>
      <c r="F85" s="238" t="str">
        <f>IF(ISERROR(VLOOKUP(C85,[1]!tesserati[#Data],6,FALSE)),"",VLOOKUP(C85,[1]!tesserati[#Data],6,FALSE))</f>
        <v/>
      </c>
      <c r="G85" s="238" t="str">
        <f>IF(ISERROR(VLOOKUP(C85,[1]!tesserati[#Data],4,FALSE)),"",VLOOKUP(C85,[1]!tesserati[#Data],4,FALSE))</f>
        <v/>
      </c>
      <c r="H85" s="238" t="str">
        <f>IF(ISERROR(VLOOKUP(C85,[1]!tesserati[#Data],8,FALSE)),"",VLOOKUP(C85,[1]!tesserati[#Data],8,FALSE))</f>
        <v/>
      </c>
      <c r="I85" s="234"/>
      <c r="J85" s="237"/>
      <c r="K85" s="234"/>
      <c r="L85" s="234"/>
    </row>
    <row r="86" spans="1:12" ht="29.15" customHeight="1" x14ac:dyDescent="0.3">
      <c r="A86" s="607"/>
      <c r="B86" s="194">
        <v>78</v>
      </c>
      <c r="C86" s="236"/>
      <c r="D86" s="171" t="str">
        <f>IF(ISERROR(VLOOKUP(C86,[1]!tesserati[#Data],2,FALSE)),"",VLOOKUP(C86,[1]!tesserati[#Data],2,FALSE))</f>
        <v/>
      </c>
      <c r="E86" s="171" t="str">
        <f>IF(ISERROR(VLOOKUP(C86,[1]!tesserati[#Data],3,FALSE)),"",VLOOKUP(C86,[1]!tesserati[#Data],3,FALSE))</f>
        <v/>
      </c>
      <c r="F86" s="238" t="str">
        <f>IF(ISERROR(VLOOKUP(C86,[1]!tesserati[#Data],6,FALSE)),"",VLOOKUP(C86,[1]!tesserati[#Data],6,FALSE))</f>
        <v/>
      </c>
      <c r="G86" s="238" t="str">
        <f>IF(ISERROR(VLOOKUP(C86,[1]!tesserati[#Data],4,FALSE)),"",VLOOKUP(C86,[1]!tesserati[#Data],4,FALSE))</f>
        <v/>
      </c>
      <c r="H86" s="238" t="str">
        <f>IF(ISERROR(VLOOKUP(C86,[1]!tesserati[#Data],8,FALSE)),"",VLOOKUP(C86,[1]!tesserati[#Data],8,FALSE))</f>
        <v/>
      </c>
      <c r="I86" s="234"/>
      <c r="J86" s="237"/>
      <c r="K86" s="234"/>
      <c r="L86" s="234"/>
    </row>
    <row r="87" spans="1:12" ht="29.15" customHeight="1" x14ac:dyDescent="0.3">
      <c r="A87" s="607"/>
      <c r="B87" s="194">
        <v>79</v>
      </c>
      <c r="C87" s="236"/>
      <c r="D87" s="171" t="str">
        <f>IF(ISERROR(VLOOKUP(C87,[1]!tesserati[#Data],2,FALSE)),"",VLOOKUP(C87,[1]!tesserati[#Data],2,FALSE))</f>
        <v/>
      </c>
      <c r="E87" s="171" t="str">
        <f>IF(ISERROR(VLOOKUP(C87,[1]!tesserati[#Data],3,FALSE)),"",VLOOKUP(C87,[1]!tesserati[#Data],3,FALSE))</f>
        <v/>
      </c>
      <c r="F87" s="238" t="str">
        <f>IF(ISERROR(VLOOKUP(C87,[1]!tesserati[#Data],6,FALSE)),"",VLOOKUP(C87,[1]!tesserati[#Data],6,FALSE))</f>
        <v/>
      </c>
      <c r="G87" s="238" t="str">
        <f>IF(ISERROR(VLOOKUP(C87,[1]!tesserati[#Data],4,FALSE)),"",VLOOKUP(C87,[1]!tesserati[#Data],4,FALSE))</f>
        <v/>
      </c>
      <c r="H87" s="238" t="str">
        <f>IF(ISERROR(VLOOKUP(C87,[1]!tesserati[#Data],8,FALSE)),"",VLOOKUP(C87,[1]!tesserati[#Data],8,FALSE))</f>
        <v/>
      </c>
      <c r="I87" s="234"/>
      <c r="J87" s="237"/>
      <c r="K87" s="234"/>
      <c r="L87" s="234"/>
    </row>
    <row r="88" spans="1:12" ht="29.15" customHeight="1" x14ac:dyDescent="0.3">
      <c r="A88" s="607"/>
      <c r="B88" s="194">
        <v>80</v>
      </c>
      <c r="C88" s="236"/>
      <c r="D88" s="171" t="str">
        <f>IF(ISERROR(VLOOKUP(C88,[1]!tesserati[#Data],2,FALSE)),"",VLOOKUP(C88,[1]!tesserati[#Data],2,FALSE))</f>
        <v/>
      </c>
      <c r="E88" s="171" t="str">
        <f>IF(ISERROR(VLOOKUP(C88,[1]!tesserati[#Data],3,FALSE)),"",VLOOKUP(C88,[1]!tesserati[#Data],3,FALSE))</f>
        <v/>
      </c>
      <c r="F88" s="238" t="str">
        <f>IF(ISERROR(VLOOKUP(C88,[1]!tesserati[#Data],6,FALSE)),"",VLOOKUP(C88,[1]!tesserati[#Data],6,FALSE))</f>
        <v/>
      </c>
      <c r="G88" s="238" t="str">
        <f>IF(ISERROR(VLOOKUP(C88,[1]!tesserati[#Data],4,FALSE)),"",VLOOKUP(C88,[1]!tesserati[#Data],4,FALSE))</f>
        <v/>
      </c>
      <c r="H88" s="238" t="str">
        <f>IF(ISERROR(VLOOKUP(C88,[1]!tesserati[#Data],8,FALSE)),"",VLOOKUP(C88,[1]!tesserati[#Data],8,FALSE))</f>
        <v/>
      </c>
      <c r="I88" s="234"/>
      <c r="J88" s="237"/>
      <c r="K88" s="234"/>
      <c r="L88" s="234"/>
    </row>
    <row r="89" spans="1:12" ht="29.15" customHeight="1" x14ac:dyDescent="0.3">
      <c r="B89" s="194">
        <v>81</v>
      </c>
      <c r="C89" s="236"/>
      <c r="D89" s="171" t="str">
        <f>IF(ISERROR(VLOOKUP(C89,[1]!tesserati[#Data],2,FALSE)),"",VLOOKUP(C89,[1]!tesserati[#Data],2,FALSE))</f>
        <v/>
      </c>
      <c r="E89" s="171" t="str">
        <f>IF(ISERROR(VLOOKUP(C89,[1]!tesserati[#Data],3,FALSE)),"",VLOOKUP(C89,[1]!tesserati[#Data],3,FALSE))</f>
        <v/>
      </c>
      <c r="F89" s="238" t="str">
        <f>IF(ISERROR(VLOOKUP(C89,[1]!tesserati[#Data],6,FALSE)),"",VLOOKUP(C89,[1]!tesserati[#Data],6,FALSE))</f>
        <v/>
      </c>
      <c r="G89" s="238" t="str">
        <f>IF(ISERROR(VLOOKUP(C89,[1]!tesserati[#Data],4,FALSE)),"",VLOOKUP(C89,[1]!tesserati[#Data],4,FALSE))</f>
        <v/>
      </c>
      <c r="H89" s="238" t="str">
        <f>IF(ISERROR(VLOOKUP(C89,[1]!tesserati[#Data],8,FALSE)),"",VLOOKUP(C89,[1]!tesserati[#Data],8,FALSE))</f>
        <v/>
      </c>
      <c r="I89" s="234"/>
      <c r="J89" s="237"/>
      <c r="K89" s="234"/>
      <c r="L89" s="234"/>
    </row>
    <row r="90" spans="1:12" ht="15.75" x14ac:dyDescent="0.3">
      <c r="B90" s="194">
        <v>82</v>
      </c>
      <c r="C90" s="236"/>
      <c r="D90" s="171" t="str">
        <f>IF(ISERROR(VLOOKUP(C90,[1]!tesserati[#Data],2,FALSE)),"",VLOOKUP(C90,[1]!tesserati[#Data],2,FALSE))</f>
        <v/>
      </c>
      <c r="E90" s="171" t="str">
        <f>IF(ISERROR(VLOOKUP(C90,[1]!tesserati[#Data],3,FALSE)),"",VLOOKUP(C90,[1]!tesserati[#Data],3,FALSE))</f>
        <v/>
      </c>
      <c r="F90" s="238" t="str">
        <f>IF(ISERROR(VLOOKUP(C90,[1]!tesserati[#Data],6,FALSE)),"",VLOOKUP(C90,[1]!tesserati[#Data],6,FALSE))</f>
        <v/>
      </c>
      <c r="G90" s="238" t="str">
        <f>IF(ISERROR(VLOOKUP(C90,[1]!tesserati[#Data],4,FALSE)),"",VLOOKUP(C90,[1]!tesserati[#Data],4,FALSE))</f>
        <v/>
      </c>
      <c r="H90" s="238" t="str">
        <f>IF(ISERROR(VLOOKUP(C90,[1]!tesserati[#Data],8,FALSE)),"",VLOOKUP(C90,[1]!tesserati[#Data],8,FALSE))</f>
        <v/>
      </c>
      <c r="I90" s="234"/>
      <c r="J90" s="237"/>
      <c r="K90" s="234"/>
      <c r="L90" s="234"/>
    </row>
  </sheetData>
  <mergeCells count="36">
    <mergeCell ref="M1:M5"/>
    <mergeCell ref="E2:G2"/>
    <mergeCell ref="H2:J2"/>
    <mergeCell ref="K2:L2"/>
    <mergeCell ref="C3:D3"/>
    <mergeCell ref="A1:B5"/>
    <mergeCell ref="C1:D2"/>
    <mergeCell ref="E1:G1"/>
    <mergeCell ref="H1:J1"/>
    <mergeCell ref="K1:L1"/>
    <mergeCell ref="F3:F5"/>
    <mergeCell ref="H3:I3"/>
    <mergeCell ref="J3:J5"/>
    <mergeCell ref="K3:L3"/>
    <mergeCell ref="C4:D5"/>
    <mergeCell ref="E4:E5"/>
    <mergeCell ref="G4:G5"/>
    <mergeCell ref="H4:I5"/>
    <mergeCell ref="K4:L5"/>
    <mergeCell ref="M6:M7"/>
    <mergeCell ref="A6:A7"/>
    <mergeCell ref="B6:B7"/>
    <mergeCell ref="C6:C7"/>
    <mergeCell ref="D6:E7"/>
    <mergeCell ref="F6:F7"/>
    <mergeCell ref="G6:G7"/>
    <mergeCell ref="H6:H7"/>
    <mergeCell ref="I6:I7"/>
    <mergeCell ref="J6:J7"/>
    <mergeCell ref="K6:K7"/>
    <mergeCell ref="L6:L7"/>
    <mergeCell ref="A8:A23"/>
    <mergeCell ref="A25:A40"/>
    <mergeCell ref="A41:A56"/>
    <mergeCell ref="A57:A72"/>
    <mergeCell ref="A73:A88"/>
  </mergeCells>
  <conditionalFormatting sqref="J8:J14 J16:J90">
    <cfRule type="duplicateValues" dxfId="12" priority="1" stopIfTrue="1"/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99"/>
  <sheetViews>
    <sheetView topLeftCell="C1" workbookViewId="0">
      <selection activeCell="M3" sqref="M3"/>
    </sheetView>
  </sheetViews>
  <sheetFormatPr defaultRowHeight="15.05" x14ac:dyDescent="0.3"/>
  <cols>
    <col min="1" max="1" width="26" bestFit="1" customWidth="1"/>
    <col min="2" max="2" width="22.33203125" bestFit="1" customWidth="1"/>
    <col min="4" max="4" width="34.6640625" bestFit="1" customWidth="1"/>
    <col min="8" max="8" width="9.109375" customWidth="1"/>
    <col min="13" max="13" width="34.6640625" customWidth="1"/>
    <col min="14" max="14" width="15.88671875" customWidth="1"/>
    <col min="15" max="18" width="2" customWidth="1"/>
    <col min="19" max="44" width="3" customWidth="1"/>
    <col min="45" max="45" width="7.5546875" customWidth="1"/>
    <col min="46" max="46" width="18.33203125" customWidth="1"/>
    <col min="47" max="49" width="3" customWidth="1"/>
    <col min="50" max="50" width="7.5546875" customWidth="1"/>
    <col min="51" max="51" width="18.33203125" bestFit="1" customWidth="1"/>
  </cols>
  <sheetData>
    <row r="1" spans="1:14" ht="27" customHeight="1" x14ac:dyDescent="0.3">
      <c r="A1" s="468" t="s">
        <v>535</v>
      </c>
      <c r="B1" s="468" t="s">
        <v>536</v>
      </c>
      <c r="C1" s="468" t="s">
        <v>537</v>
      </c>
      <c r="D1" s="468" t="s">
        <v>538</v>
      </c>
      <c r="E1" s="468" t="s">
        <v>539</v>
      </c>
      <c r="F1" s="468" t="s">
        <v>9</v>
      </c>
      <c r="G1" s="468" t="s">
        <v>474</v>
      </c>
      <c r="H1" s="468" t="s">
        <v>540</v>
      </c>
      <c r="I1" s="468" t="s">
        <v>475</v>
      </c>
      <c r="J1" s="468" t="s">
        <v>496</v>
      </c>
    </row>
    <row r="2" spans="1:14" x14ac:dyDescent="0.3">
      <c r="A2" t="s">
        <v>136</v>
      </c>
      <c r="B2" t="s">
        <v>137</v>
      </c>
      <c r="C2">
        <v>2003</v>
      </c>
      <c r="D2" t="s">
        <v>37</v>
      </c>
      <c r="E2" t="s">
        <v>22</v>
      </c>
      <c r="G2">
        <v>6</v>
      </c>
      <c r="H2">
        <v>49</v>
      </c>
      <c r="I2">
        <v>14</v>
      </c>
      <c r="J2">
        <v>17</v>
      </c>
    </row>
    <row r="3" spans="1:14" x14ac:dyDescent="0.3">
      <c r="A3" t="s">
        <v>416</v>
      </c>
      <c r="B3" t="s">
        <v>417</v>
      </c>
      <c r="C3">
        <v>2000</v>
      </c>
      <c r="D3" t="s">
        <v>37</v>
      </c>
      <c r="E3" t="s">
        <v>20</v>
      </c>
      <c r="G3">
        <v>3</v>
      </c>
      <c r="H3">
        <v>56.7</v>
      </c>
      <c r="I3">
        <v>3</v>
      </c>
      <c r="J3">
        <v>14</v>
      </c>
      <c r="M3" s="465" t="s">
        <v>710</v>
      </c>
      <c r="N3" t="s">
        <v>712</v>
      </c>
    </row>
    <row r="4" spans="1:14" x14ac:dyDescent="0.3">
      <c r="A4" t="s">
        <v>163</v>
      </c>
      <c r="B4" t="s">
        <v>151</v>
      </c>
      <c r="C4">
        <v>1975</v>
      </c>
      <c r="D4" t="s">
        <v>37</v>
      </c>
      <c r="E4" t="s">
        <v>24</v>
      </c>
      <c r="G4">
        <v>36</v>
      </c>
      <c r="H4" t="s">
        <v>546</v>
      </c>
      <c r="I4">
        <v>3</v>
      </c>
      <c r="J4">
        <v>14</v>
      </c>
      <c r="M4" s="466" t="s">
        <v>37</v>
      </c>
      <c r="N4" s="467">
        <v>81</v>
      </c>
    </row>
    <row r="5" spans="1:14" x14ac:dyDescent="0.3">
      <c r="A5" t="s">
        <v>262</v>
      </c>
      <c r="B5" t="s">
        <v>232</v>
      </c>
      <c r="C5">
        <v>1967</v>
      </c>
      <c r="D5" t="s">
        <v>37</v>
      </c>
      <c r="E5" t="s">
        <v>50</v>
      </c>
      <c r="G5">
        <v>120</v>
      </c>
      <c r="H5" t="s">
        <v>557</v>
      </c>
      <c r="I5">
        <v>4</v>
      </c>
      <c r="J5">
        <v>11</v>
      </c>
      <c r="M5" s="466" t="s">
        <v>48</v>
      </c>
      <c r="N5" s="467">
        <v>78</v>
      </c>
    </row>
    <row r="6" spans="1:14" x14ac:dyDescent="0.3">
      <c r="A6" t="s">
        <v>416</v>
      </c>
      <c r="B6" t="s">
        <v>418</v>
      </c>
      <c r="C6">
        <v>2001</v>
      </c>
      <c r="D6" t="s">
        <v>37</v>
      </c>
      <c r="E6" t="s">
        <v>28</v>
      </c>
      <c r="H6" t="s">
        <v>613</v>
      </c>
      <c r="I6">
        <v>1</v>
      </c>
      <c r="J6">
        <v>25</v>
      </c>
      <c r="M6" s="466" t="s">
        <v>31</v>
      </c>
      <c r="N6" s="467">
        <v>356</v>
      </c>
    </row>
    <row r="7" spans="1:14" x14ac:dyDescent="0.3">
      <c r="A7" t="s">
        <v>209</v>
      </c>
      <c r="B7" t="s">
        <v>33</v>
      </c>
      <c r="C7">
        <v>2005</v>
      </c>
      <c r="D7" t="s">
        <v>48</v>
      </c>
      <c r="E7" t="s">
        <v>18</v>
      </c>
      <c r="G7">
        <v>3</v>
      </c>
      <c r="H7">
        <v>12</v>
      </c>
      <c r="I7">
        <v>8</v>
      </c>
      <c r="J7">
        <v>23</v>
      </c>
      <c r="M7" s="466" t="s">
        <v>510</v>
      </c>
      <c r="N7" s="467">
        <v>33</v>
      </c>
    </row>
    <row r="8" spans="1:14" x14ac:dyDescent="0.3">
      <c r="A8" t="s">
        <v>394</v>
      </c>
      <c r="B8" t="s">
        <v>66</v>
      </c>
      <c r="C8">
        <v>2000</v>
      </c>
      <c r="D8" t="s">
        <v>48</v>
      </c>
      <c r="E8" t="s">
        <v>44</v>
      </c>
      <c r="G8">
        <v>8</v>
      </c>
      <c r="H8" t="s">
        <v>592</v>
      </c>
      <c r="I8">
        <v>4</v>
      </c>
      <c r="J8">
        <v>11</v>
      </c>
      <c r="M8" s="466" t="s">
        <v>53</v>
      </c>
      <c r="N8" s="467">
        <v>106</v>
      </c>
    </row>
    <row r="9" spans="1:14" x14ac:dyDescent="0.3">
      <c r="A9" t="s">
        <v>209</v>
      </c>
      <c r="B9" t="s">
        <v>33</v>
      </c>
      <c r="C9">
        <v>2005</v>
      </c>
      <c r="D9" t="s">
        <v>48</v>
      </c>
      <c r="E9" t="s">
        <v>18</v>
      </c>
      <c r="F9">
        <v>3.88</v>
      </c>
      <c r="G9">
        <v>3.73</v>
      </c>
      <c r="H9">
        <v>3.95</v>
      </c>
      <c r="I9">
        <v>3.95</v>
      </c>
      <c r="J9">
        <v>24</v>
      </c>
      <c r="M9" s="466" t="s">
        <v>34</v>
      </c>
      <c r="N9" s="467">
        <v>25</v>
      </c>
    </row>
    <row r="10" spans="1:14" x14ac:dyDescent="0.3">
      <c r="A10" t="s">
        <v>394</v>
      </c>
      <c r="B10" t="s">
        <v>66</v>
      </c>
      <c r="C10">
        <v>2000</v>
      </c>
      <c r="D10" t="s">
        <v>48</v>
      </c>
      <c r="E10" t="s">
        <v>44</v>
      </c>
      <c r="I10">
        <v>34.71</v>
      </c>
      <c r="J10">
        <v>20</v>
      </c>
      <c r="M10" s="466" t="s">
        <v>100</v>
      </c>
      <c r="N10" s="467">
        <v>240</v>
      </c>
    </row>
    <row r="11" spans="1:14" x14ac:dyDescent="0.3">
      <c r="A11" t="s">
        <v>325</v>
      </c>
      <c r="B11" t="s">
        <v>321</v>
      </c>
      <c r="C11">
        <v>2007</v>
      </c>
      <c r="D11" t="s">
        <v>31</v>
      </c>
      <c r="E11" t="s">
        <v>23</v>
      </c>
      <c r="G11">
        <v>1</v>
      </c>
      <c r="H11">
        <v>9.5</v>
      </c>
      <c r="I11">
        <v>3</v>
      </c>
      <c r="J11">
        <v>21</v>
      </c>
      <c r="M11" s="466" t="s">
        <v>478</v>
      </c>
      <c r="N11" s="467">
        <v>1316</v>
      </c>
    </row>
    <row r="12" spans="1:14" x14ac:dyDescent="0.3">
      <c r="A12" t="s">
        <v>195</v>
      </c>
      <c r="B12" t="s">
        <v>196</v>
      </c>
      <c r="C12">
        <v>2008</v>
      </c>
      <c r="D12" t="s">
        <v>31</v>
      </c>
      <c r="E12" t="s">
        <v>23</v>
      </c>
      <c r="G12">
        <v>2</v>
      </c>
      <c r="H12">
        <v>10.6</v>
      </c>
      <c r="I12">
        <v>7</v>
      </c>
      <c r="J12">
        <v>13</v>
      </c>
      <c r="M12" s="466" t="s">
        <v>19</v>
      </c>
      <c r="N12" s="467">
        <v>245</v>
      </c>
    </row>
    <row r="13" spans="1:14" x14ac:dyDescent="0.3">
      <c r="A13" t="s">
        <v>195</v>
      </c>
      <c r="B13" t="s">
        <v>197</v>
      </c>
      <c r="C13">
        <v>2007</v>
      </c>
      <c r="D13" t="s">
        <v>31</v>
      </c>
      <c r="E13" t="s">
        <v>23</v>
      </c>
      <c r="G13">
        <v>3</v>
      </c>
      <c r="H13">
        <v>10.7</v>
      </c>
      <c r="I13">
        <v>9</v>
      </c>
      <c r="J13">
        <v>9</v>
      </c>
      <c r="M13" s="466" t="s">
        <v>58</v>
      </c>
      <c r="N13" s="467">
        <v>611</v>
      </c>
    </row>
    <row r="14" spans="1:14" x14ac:dyDescent="0.3">
      <c r="A14" t="s">
        <v>179</v>
      </c>
      <c r="B14" t="s">
        <v>156</v>
      </c>
      <c r="C14">
        <v>2007</v>
      </c>
      <c r="D14" t="s">
        <v>31</v>
      </c>
      <c r="E14" t="s">
        <v>61</v>
      </c>
      <c r="G14">
        <v>3</v>
      </c>
      <c r="H14">
        <v>9.9</v>
      </c>
      <c r="I14">
        <v>8</v>
      </c>
      <c r="J14">
        <v>23</v>
      </c>
      <c r="M14" s="466" t="s">
        <v>479</v>
      </c>
      <c r="N14" s="467">
        <v>1569</v>
      </c>
    </row>
    <row r="15" spans="1:14" x14ac:dyDescent="0.3">
      <c r="A15" t="s">
        <v>402</v>
      </c>
      <c r="B15" t="s">
        <v>36</v>
      </c>
      <c r="C15">
        <v>2007</v>
      </c>
      <c r="D15" t="s">
        <v>31</v>
      </c>
      <c r="E15" t="s">
        <v>61</v>
      </c>
      <c r="G15">
        <v>2</v>
      </c>
      <c r="H15">
        <v>10.4</v>
      </c>
      <c r="I15">
        <v>13</v>
      </c>
      <c r="J15">
        <v>18</v>
      </c>
      <c r="M15" s="466" t="s">
        <v>81</v>
      </c>
      <c r="N15" s="467">
        <v>255</v>
      </c>
    </row>
    <row r="16" spans="1:14" x14ac:dyDescent="0.3">
      <c r="A16" t="s">
        <v>212</v>
      </c>
      <c r="B16" t="s">
        <v>64</v>
      </c>
      <c r="C16">
        <v>2008</v>
      </c>
      <c r="D16" t="s">
        <v>31</v>
      </c>
      <c r="E16" t="s">
        <v>61</v>
      </c>
      <c r="G16">
        <v>5</v>
      </c>
      <c r="H16">
        <v>12.3</v>
      </c>
      <c r="I16">
        <v>28</v>
      </c>
      <c r="J16">
        <v>5</v>
      </c>
      <c r="M16" s="466" t="s">
        <v>617</v>
      </c>
      <c r="N16" s="467">
        <v>17</v>
      </c>
    </row>
    <row r="17" spans="1:14" x14ac:dyDescent="0.3">
      <c r="A17" t="s">
        <v>429</v>
      </c>
      <c r="B17" t="s">
        <v>172</v>
      </c>
      <c r="C17">
        <v>2005</v>
      </c>
      <c r="D17" t="s">
        <v>31</v>
      </c>
      <c r="E17" t="s">
        <v>35</v>
      </c>
      <c r="G17">
        <v>1</v>
      </c>
      <c r="H17">
        <v>9.9</v>
      </c>
      <c r="I17">
        <v>2</v>
      </c>
      <c r="J17">
        <v>29</v>
      </c>
      <c r="M17" s="466" t="s">
        <v>32</v>
      </c>
      <c r="N17" s="467">
        <v>414</v>
      </c>
    </row>
    <row r="18" spans="1:14" x14ac:dyDescent="0.3">
      <c r="A18" t="s">
        <v>422</v>
      </c>
      <c r="B18" t="s">
        <v>84</v>
      </c>
      <c r="C18">
        <v>2005</v>
      </c>
      <c r="D18" t="s">
        <v>31</v>
      </c>
      <c r="E18" t="s">
        <v>35</v>
      </c>
      <c r="G18">
        <v>5</v>
      </c>
      <c r="H18">
        <v>12.7</v>
      </c>
      <c r="I18">
        <v>17</v>
      </c>
      <c r="J18">
        <v>14</v>
      </c>
      <c r="M18" s="466" t="s">
        <v>38</v>
      </c>
      <c r="N18" s="467">
        <v>955</v>
      </c>
    </row>
    <row r="19" spans="1:14" x14ac:dyDescent="0.3">
      <c r="A19" t="s">
        <v>174</v>
      </c>
      <c r="B19" t="s">
        <v>175</v>
      </c>
      <c r="C19">
        <v>2004</v>
      </c>
      <c r="D19" t="s">
        <v>31</v>
      </c>
      <c r="E19" t="s">
        <v>22</v>
      </c>
      <c r="G19">
        <v>4</v>
      </c>
      <c r="H19">
        <v>52.3</v>
      </c>
      <c r="I19">
        <v>23</v>
      </c>
      <c r="J19">
        <v>8</v>
      </c>
      <c r="M19" s="466" t="s">
        <v>55</v>
      </c>
      <c r="N19" s="467">
        <v>530</v>
      </c>
    </row>
    <row r="20" spans="1:14" x14ac:dyDescent="0.3">
      <c r="A20" t="s">
        <v>467</v>
      </c>
      <c r="B20" t="s">
        <v>47</v>
      </c>
      <c r="C20">
        <v>1977</v>
      </c>
      <c r="D20" t="s">
        <v>31</v>
      </c>
      <c r="E20" t="s">
        <v>82</v>
      </c>
      <c r="G20">
        <v>1</v>
      </c>
      <c r="H20" t="s">
        <v>601</v>
      </c>
      <c r="I20">
        <v>1</v>
      </c>
      <c r="J20">
        <v>20</v>
      </c>
      <c r="M20" s="466" t="s">
        <v>43</v>
      </c>
      <c r="N20" s="467">
        <v>375</v>
      </c>
    </row>
    <row r="21" spans="1:14" x14ac:dyDescent="0.3">
      <c r="A21" t="s">
        <v>382</v>
      </c>
      <c r="B21" t="s">
        <v>172</v>
      </c>
      <c r="C21">
        <v>2002</v>
      </c>
      <c r="D21" t="s">
        <v>31</v>
      </c>
      <c r="E21" t="s">
        <v>28</v>
      </c>
      <c r="I21">
        <v>11.85</v>
      </c>
      <c r="J21">
        <v>20</v>
      </c>
      <c r="M21" s="466" t="s">
        <v>41</v>
      </c>
      <c r="N21" s="467">
        <v>247</v>
      </c>
    </row>
    <row r="22" spans="1:14" x14ac:dyDescent="0.3">
      <c r="A22" t="s">
        <v>325</v>
      </c>
      <c r="B22" t="s">
        <v>321</v>
      </c>
      <c r="C22">
        <v>2007</v>
      </c>
      <c r="D22" t="s">
        <v>31</v>
      </c>
      <c r="E22" t="s">
        <v>23</v>
      </c>
      <c r="F22">
        <v>3.24</v>
      </c>
      <c r="G22">
        <v>3.25</v>
      </c>
      <c r="H22">
        <v>3.34</v>
      </c>
      <c r="I22">
        <v>3.34</v>
      </c>
      <c r="J22">
        <v>19</v>
      </c>
      <c r="M22" s="466" t="s">
        <v>70</v>
      </c>
      <c r="N22" s="467">
        <v>133</v>
      </c>
    </row>
    <row r="23" spans="1:14" x14ac:dyDescent="0.3">
      <c r="A23" t="s">
        <v>195</v>
      </c>
      <c r="B23" t="s">
        <v>196</v>
      </c>
      <c r="C23">
        <v>2008</v>
      </c>
      <c r="D23" t="s">
        <v>31</v>
      </c>
      <c r="E23" t="s">
        <v>23</v>
      </c>
      <c r="F23">
        <v>3.31</v>
      </c>
      <c r="G23">
        <v>3.28</v>
      </c>
      <c r="H23">
        <v>3.05</v>
      </c>
      <c r="I23">
        <v>3.31</v>
      </c>
      <c r="J23">
        <v>17</v>
      </c>
      <c r="M23" s="466" t="s">
        <v>711</v>
      </c>
      <c r="N23" s="467">
        <v>7586</v>
      </c>
    </row>
    <row r="24" spans="1:14" x14ac:dyDescent="0.3">
      <c r="A24" t="s">
        <v>195</v>
      </c>
      <c r="B24" t="s">
        <v>197</v>
      </c>
      <c r="C24">
        <v>2007</v>
      </c>
      <c r="D24" t="s">
        <v>31</v>
      </c>
      <c r="E24" t="s">
        <v>23</v>
      </c>
      <c r="F24">
        <v>2.84</v>
      </c>
      <c r="G24">
        <v>3.03</v>
      </c>
      <c r="H24">
        <v>3.13</v>
      </c>
      <c r="I24">
        <v>3.13</v>
      </c>
      <c r="J24">
        <v>9</v>
      </c>
    </row>
    <row r="25" spans="1:14" x14ac:dyDescent="0.3">
      <c r="A25" t="s">
        <v>429</v>
      </c>
      <c r="B25" t="s">
        <v>172</v>
      </c>
      <c r="C25">
        <v>2005</v>
      </c>
      <c r="D25" t="s">
        <v>31</v>
      </c>
      <c r="E25" t="s">
        <v>35</v>
      </c>
      <c r="F25">
        <v>4.84</v>
      </c>
      <c r="G25">
        <v>3.95</v>
      </c>
      <c r="H25">
        <v>4.01</v>
      </c>
      <c r="I25">
        <v>4.84</v>
      </c>
      <c r="J25">
        <v>25</v>
      </c>
    </row>
    <row r="26" spans="1:14" x14ac:dyDescent="0.3">
      <c r="A26" t="s">
        <v>422</v>
      </c>
      <c r="B26" t="s">
        <v>84</v>
      </c>
      <c r="C26">
        <v>2005</v>
      </c>
      <c r="D26" t="s">
        <v>31</v>
      </c>
      <c r="E26" t="s">
        <v>35</v>
      </c>
      <c r="F26">
        <v>2.98</v>
      </c>
      <c r="G26">
        <v>3.59</v>
      </c>
      <c r="H26">
        <v>3.21</v>
      </c>
      <c r="I26">
        <v>3.59</v>
      </c>
      <c r="J26">
        <v>5</v>
      </c>
    </row>
    <row r="27" spans="1:14" x14ac:dyDescent="0.3">
      <c r="A27" t="s">
        <v>255</v>
      </c>
      <c r="B27" t="s">
        <v>56</v>
      </c>
      <c r="C27">
        <v>2007</v>
      </c>
      <c r="D27" t="s">
        <v>31</v>
      </c>
      <c r="E27" t="s">
        <v>61</v>
      </c>
      <c r="I27" t="s">
        <v>684</v>
      </c>
      <c r="J27">
        <v>22</v>
      </c>
    </row>
    <row r="28" spans="1:14" x14ac:dyDescent="0.3">
      <c r="A28" t="s">
        <v>179</v>
      </c>
      <c r="B28" t="s">
        <v>156</v>
      </c>
      <c r="C28">
        <v>2007</v>
      </c>
      <c r="D28" t="s">
        <v>31</v>
      </c>
      <c r="E28" t="s">
        <v>61</v>
      </c>
      <c r="I28" t="s">
        <v>687</v>
      </c>
      <c r="J28">
        <v>19</v>
      </c>
    </row>
    <row r="29" spans="1:14" x14ac:dyDescent="0.3">
      <c r="A29" t="s">
        <v>402</v>
      </c>
      <c r="B29" t="s">
        <v>36</v>
      </c>
      <c r="C29">
        <v>2007</v>
      </c>
      <c r="D29" t="s">
        <v>31</v>
      </c>
      <c r="E29" t="s">
        <v>61</v>
      </c>
      <c r="I29" t="s">
        <v>688</v>
      </c>
      <c r="J29">
        <v>17</v>
      </c>
    </row>
    <row r="30" spans="1:14" x14ac:dyDescent="0.3">
      <c r="A30" t="s">
        <v>212</v>
      </c>
      <c r="B30" t="s">
        <v>64</v>
      </c>
      <c r="C30">
        <v>2008</v>
      </c>
      <c r="D30" t="s">
        <v>31</v>
      </c>
      <c r="E30" t="s">
        <v>61</v>
      </c>
      <c r="I30" t="s">
        <v>694</v>
      </c>
      <c r="J30">
        <v>10</v>
      </c>
    </row>
    <row r="31" spans="1:14" x14ac:dyDescent="0.3">
      <c r="A31" t="s">
        <v>382</v>
      </c>
      <c r="B31" t="s">
        <v>172</v>
      </c>
      <c r="C31">
        <v>2002</v>
      </c>
      <c r="D31" t="s">
        <v>31</v>
      </c>
      <c r="E31" t="s">
        <v>28</v>
      </c>
      <c r="H31" t="s">
        <v>708</v>
      </c>
      <c r="I31">
        <v>7.49</v>
      </c>
      <c r="J31">
        <v>9</v>
      </c>
    </row>
    <row r="32" spans="1:14" x14ac:dyDescent="0.3">
      <c r="A32" t="s">
        <v>174</v>
      </c>
      <c r="B32" t="s">
        <v>175</v>
      </c>
      <c r="C32">
        <v>2004</v>
      </c>
      <c r="D32" t="s">
        <v>31</v>
      </c>
      <c r="E32" t="s">
        <v>22</v>
      </c>
      <c r="I32">
        <v>17.239999999999998</v>
      </c>
      <c r="J32">
        <v>24</v>
      </c>
    </row>
    <row r="33" spans="1:10" x14ac:dyDescent="0.3">
      <c r="A33" t="s">
        <v>280</v>
      </c>
      <c r="B33" t="s">
        <v>66</v>
      </c>
      <c r="C33">
        <v>2004</v>
      </c>
      <c r="D33" t="s">
        <v>510</v>
      </c>
      <c r="E33" t="s">
        <v>22</v>
      </c>
      <c r="G33">
        <v>3</v>
      </c>
      <c r="H33">
        <v>45</v>
      </c>
      <c r="I33">
        <v>4</v>
      </c>
      <c r="J33">
        <v>27</v>
      </c>
    </row>
    <row r="34" spans="1:10" x14ac:dyDescent="0.3">
      <c r="A34" t="s">
        <v>511</v>
      </c>
      <c r="B34" t="s">
        <v>208</v>
      </c>
      <c r="C34">
        <v>2003</v>
      </c>
      <c r="D34" t="s">
        <v>510</v>
      </c>
      <c r="E34" t="s">
        <v>22</v>
      </c>
      <c r="G34">
        <v>3</v>
      </c>
      <c r="H34">
        <v>52.6</v>
      </c>
      <c r="I34">
        <v>25</v>
      </c>
      <c r="J34">
        <v>6</v>
      </c>
    </row>
    <row r="35" spans="1:10" x14ac:dyDescent="0.3">
      <c r="A35" t="s">
        <v>392</v>
      </c>
      <c r="B35" t="s">
        <v>143</v>
      </c>
      <c r="C35">
        <v>2007</v>
      </c>
      <c r="D35" t="s">
        <v>53</v>
      </c>
      <c r="E35" t="s">
        <v>61</v>
      </c>
      <c r="G35">
        <v>1</v>
      </c>
      <c r="H35">
        <v>9.8000000000000007</v>
      </c>
      <c r="I35">
        <v>4</v>
      </c>
      <c r="J35">
        <v>27</v>
      </c>
    </row>
    <row r="36" spans="1:10" x14ac:dyDescent="0.3">
      <c r="A36" t="s">
        <v>96</v>
      </c>
      <c r="B36" t="s">
        <v>98</v>
      </c>
      <c r="C36">
        <v>2005</v>
      </c>
      <c r="D36" t="s">
        <v>53</v>
      </c>
      <c r="E36" t="s">
        <v>18</v>
      </c>
      <c r="G36">
        <v>2</v>
      </c>
      <c r="H36">
        <v>10.8</v>
      </c>
      <c r="I36">
        <v>4</v>
      </c>
      <c r="J36">
        <v>27</v>
      </c>
    </row>
    <row r="37" spans="1:10" x14ac:dyDescent="0.3">
      <c r="A37" t="s">
        <v>385</v>
      </c>
      <c r="B37" t="s">
        <v>135</v>
      </c>
      <c r="C37">
        <v>2005</v>
      </c>
      <c r="D37" t="s">
        <v>53</v>
      </c>
      <c r="E37" t="s">
        <v>35</v>
      </c>
      <c r="G37">
        <v>2</v>
      </c>
      <c r="H37">
        <v>10.9</v>
      </c>
      <c r="I37">
        <v>6</v>
      </c>
      <c r="J37">
        <v>25</v>
      </c>
    </row>
    <row r="38" spans="1:10" x14ac:dyDescent="0.3">
      <c r="A38" t="s">
        <v>392</v>
      </c>
      <c r="B38" t="s">
        <v>143</v>
      </c>
      <c r="C38">
        <v>2007</v>
      </c>
      <c r="D38" t="s">
        <v>53</v>
      </c>
      <c r="E38" t="s">
        <v>61</v>
      </c>
      <c r="F38" t="s">
        <v>470</v>
      </c>
      <c r="G38" t="s">
        <v>470</v>
      </c>
      <c r="H38" t="s">
        <v>470</v>
      </c>
      <c r="I38">
        <v>20.91</v>
      </c>
      <c r="J38">
        <v>7</v>
      </c>
    </row>
    <row r="39" spans="1:10" x14ac:dyDescent="0.3">
      <c r="A39" t="s">
        <v>280</v>
      </c>
      <c r="B39" t="s">
        <v>66</v>
      </c>
      <c r="C39">
        <v>2004</v>
      </c>
      <c r="D39" t="s">
        <v>53</v>
      </c>
      <c r="E39" t="s">
        <v>22</v>
      </c>
      <c r="I39">
        <v>15.18</v>
      </c>
      <c r="J39">
        <v>20</v>
      </c>
    </row>
    <row r="40" spans="1:10" x14ac:dyDescent="0.3">
      <c r="A40" t="s">
        <v>140</v>
      </c>
      <c r="B40" t="s">
        <v>95</v>
      </c>
      <c r="C40">
        <v>1960</v>
      </c>
      <c r="D40" t="s">
        <v>34</v>
      </c>
      <c r="E40" t="s">
        <v>26</v>
      </c>
      <c r="G40">
        <v>21</v>
      </c>
      <c r="H40" t="s">
        <v>552</v>
      </c>
      <c r="I40">
        <v>3</v>
      </c>
      <c r="J40">
        <v>14</v>
      </c>
    </row>
    <row r="41" spans="1:10" x14ac:dyDescent="0.3">
      <c r="A41" t="s">
        <v>140</v>
      </c>
      <c r="B41" t="s">
        <v>95</v>
      </c>
      <c r="C41">
        <v>1960</v>
      </c>
      <c r="D41" t="s">
        <v>34</v>
      </c>
      <c r="E41" t="s">
        <v>26</v>
      </c>
      <c r="I41">
        <v>17.73</v>
      </c>
      <c r="J41">
        <v>11</v>
      </c>
    </row>
    <row r="42" spans="1:10" x14ac:dyDescent="0.3">
      <c r="A42" t="s">
        <v>331</v>
      </c>
      <c r="B42" t="s">
        <v>126</v>
      </c>
      <c r="C42">
        <v>1998</v>
      </c>
      <c r="D42" t="s">
        <v>100</v>
      </c>
      <c r="E42" t="s">
        <v>25</v>
      </c>
      <c r="G42">
        <v>2</v>
      </c>
      <c r="H42">
        <v>59.6</v>
      </c>
      <c r="I42">
        <v>6</v>
      </c>
      <c r="J42">
        <v>15</v>
      </c>
    </row>
    <row r="43" spans="1:10" x14ac:dyDescent="0.3">
      <c r="A43" t="s">
        <v>408</v>
      </c>
      <c r="B43" t="s">
        <v>95</v>
      </c>
      <c r="C43">
        <v>1970</v>
      </c>
      <c r="D43" t="s">
        <v>100</v>
      </c>
      <c r="E43" t="s">
        <v>50</v>
      </c>
      <c r="G43">
        <v>4</v>
      </c>
      <c r="H43" t="s">
        <v>527</v>
      </c>
      <c r="I43">
        <v>3</v>
      </c>
      <c r="J43">
        <v>14</v>
      </c>
    </row>
    <row r="44" spans="1:10" x14ac:dyDescent="0.3">
      <c r="A44" t="s">
        <v>371</v>
      </c>
      <c r="B44" t="s">
        <v>109</v>
      </c>
      <c r="C44">
        <v>1965</v>
      </c>
      <c r="D44" t="s">
        <v>100</v>
      </c>
      <c r="E44" t="s">
        <v>50</v>
      </c>
      <c r="G44">
        <v>573</v>
      </c>
      <c r="H44" t="s">
        <v>558</v>
      </c>
      <c r="I44">
        <v>5</v>
      </c>
      <c r="J44">
        <v>8</v>
      </c>
    </row>
    <row r="45" spans="1:10" x14ac:dyDescent="0.3">
      <c r="A45" t="s">
        <v>395</v>
      </c>
      <c r="B45" t="s">
        <v>155</v>
      </c>
      <c r="C45">
        <v>2001</v>
      </c>
      <c r="D45" t="s">
        <v>100</v>
      </c>
      <c r="E45" t="s">
        <v>28</v>
      </c>
      <c r="G45" t="s">
        <v>470</v>
      </c>
      <c r="H45" t="s">
        <v>619</v>
      </c>
      <c r="I45">
        <v>6</v>
      </c>
      <c r="J45">
        <v>15</v>
      </c>
    </row>
    <row r="46" spans="1:10" x14ac:dyDescent="0.3">
      <c r="A46" t="s">
        <v>301</v>
      </c>
      <c r="B46" t="s">
        <v>121</v>
      </c>
      <c r="C46">
        <v>2001</v>
      </c>
      <c r="D46" t="s">
        <v>100</v>
      </c>
      <c r="E46" t="s">
        <v>28</v>
      </c>
      <c r="I46">
        <v>11.55</v>
      </c>
      <c r="J46">
        <v>17</v>
      </c>
    </row>
    <row r="47" spans="1:10" x14ac:dyDescent="0.3">
      <c r="A47" t="s">
        <v>449</v>
      </c>
      <c r="B47" t="s">
        <v>67</v>
      </c>
      <c r="C47">
        <v>2006</v>
      </c>
      <c r="D47" t="s">
        <v>100</v>
      </c>
      <c r="E47" t="s">
        <v>18</v>
      </c>
      <c r="F47">
        <v>3.65</v>
      </c>
      <c r="G47">
        <v>3.44</v>
      </c>
      <c r="H47">
        <v>3.66</v>
      </c>
      <c r="I47">
        <v>3.66</v>
      </c>
      <c r="J47">
        <v>18</v>
      </c>
    </row>
    <row r="48" spans="1:10" x14ac:dyDescent="0.3">
      <c r="A48" t="s">
        <v>408</v>
      </c>
      <c r="B48" t="s">
        <v>409</v>
      </c>
      <c r="C48">
        <v>2005</v>
      </c>
      <c r="D48" t="s">
        <v>100</v>
      </c>
      <c r="E48" t="s">
        <v>18</v>
      </c>
      <c r="F48">
        <v>2.83</v>
      </c>
      <c r="G48">
        <v>2.17</v>
      </c>
      <c r="H48">
        <v>2.39</v>
      </c>
      <c r="I48">
        <v>2.83</v>
      </c>
      <c r="J48">
        <v>11</v>
      </c>
    </row>
    <row r="49" spans="1:10" x14ac:dyDescent="0.3">
      <c r="A49" t="s">
        <v>327</v>
      </c>
      <c r="B49" t="s">
        <v>328</v>
      </c>
      <c r="C49">
        <v>1986</v>
      </c>
      <c r="D49" t="s">
        <v>100</v>
      </c>
      <c r="E49">
        <v>2</v>
      </c>
      <c r="F49">
        <v>3</v>
      </c>
      <c r="G49">
        <v>170</v>
      </c>
      <c r="J49">
        <v>17</v>
      </c>
    </row>
    <row r="50" spans="1:10" x14ac:dyDescent="0.3">
      <c r="A50" t="s">
        <v>408</v>
      </c>
      <c r="B50" t="s">
        <v>95</v>
      </c>
      <c r="C50">
        <v>1970</v>
      </c>
      <c r="D50" t="s">
        <v>100</v>
      </c>
      <c r="E50">
        <v>3</v>
      </c>
      <c r="F50">
        <v>3</v>
      </c>
      <c r="G50">
        <v>135</v>
      </c>
      <c r="J50">
        <v>9</v>
      </c>
    </row>
    <row r="51" spans="1:10" x14ac:dyDescent="0.3">
      <c r="A51" t="s">
        <v>331</v>
      </c>
      <c r="B51" t="s">
        <v>332</v>
      </c>
      <c r="C51">
        <v>1995</v>
      </c>
      <c r="D51" t="s">
        <v>100</v>
      </c>
      <c r="E51" t="s">
        <v>54</v>
      </c>
      <c r="I51">
        <v>8.1199999999999992</v>
      </c>
      <c r="J51">
        <v>17</v>
      </c>
    </row>
    <row r="52" spans="1:10" x14ac:dyDescent="0.3">
      <c r="A52" t="s">
        <v>395</v>
      </c>
      <c r="B52" t="s">
        <v>155</v>
      </c>
      <c r="C52">
        <v>2001</v>
      </c>
      <c r="D52" t="s">
        <v>100</v>
      </c>
      <c r="E52" t="s">
        <v>28</v>
      </c>
      <c r="I52">
        <v>7.96</v>
      </c>
      <c r="J52">
        <v>13</v>
      </c>
    </row>
    <row r="53" spans="1:10" x14ac:dyDescent="0.3">
      <c r="A53" t="s">
        <v>301</v>
      </c>
      <c r="B53" t="s">
        <v>121</v>
      </c>
      <c r="C53">
        <v>2001</v>
      </c>
      <c r="D53" t="s">
        <v>100</v>
      </c>
      <c r="E53" t="s">
        <v>28</v>
      </c>
      <c r="I53">
        <v>6.45</v>
      </c>
      <c r="J53">
        <v>5</v>
      </c>
    </row>
    <row r="54" spans="1:10" x14ac:dyDescent="0.3">
      <c r="A54" t="s">
        <v>408</v>
      </c>
      <c r="B54" t="s">
        <v>410</v>
      </c>
      <c r="C54">
        <v>2001</v>
      </c>
      <c r="D54" t="s">
        <v>100</v>
      </c>
      <c r="E54" t="s">
        <v>29</v>
      </c>
      <c r="I54">
        <v>17.91</v>
      </c>
      <c r="J54">
        <v>17</v>
      </c>
    </row>
    <row r="55" spans="1:10" x14ac:dyDescent="0.3">
      <c r="A55" t="s">
        <v>206</v>
      </c>
      <c r="B55" t="s">
        <v>111</v>
      </c>
      <c r="C55">
        <v>2001</v>
      </c>
      <c r="D55" t="s">
        <v>100</v>
      </c>
      <c r="E55" t="s">
        <v>29</v>
      </c>
      <c r="I55">
        <v>15.99</v>
      </c>
      <c r="J55">
        <v>14</v>
      </c>
    </row>
    <row r="56" spans="1:10" x14ac:dyDescent="0.3">
      <c r="A56" t="s">
        <v>99</v>
      </c>
      <c r="B56" t="s">
        <v>101</v>
      </c>
      <c r="C56">
        <v>2004</v>
      </c>
      <c r="D56" t="s">
        <v>100</v>
      </c>
      <c r="E56" t="s">
        <v>22</v>
      </c>
      <c r="I56">
        <v>14.96</v>
      </c>
      <c r="J56">
        <v>17</v>
      </c>
    </row>
    <row r="57" spans="1:10" x14ac:dyDescent="0.3">
      <c r="A57" t="s">
        <v>290</v>
      </c>
      <c r="B57" t="s">
        <v>123</v>
      </c>
      <c r="C57">
        <v>2004</v>
      </c>
      <c r="D57" t="s">
        <v>100</v>
      </c>
      <c r="E57" t="s">
        <v>22</v>
      </c>
      <c r="I57">
        <v>12.26</v>
      </c>
      <c r="J57">
        <v>7</v>
      </c>
    </row>
    <row r="58" spans="1:10" x14ac:dyDescent="0.3">
      <c r="A58" t="s">
        <v>327</v>
      </c>
      <c r="B58" t="s">
        <v>118</v>
      </c>
      <c r="C58">
        <v>1956</v>
      </c>
      <c r="D58" t="s">
        <v>100</v>
      </c>
      <c r="E58" t="s">
        <v>26</v>
      </c>
      <c r="I58">
        <v>30.34</v>
      </c>
      <c r="J58">
        <v>19</v>
      </c>
    </row>
    <row r="59" spans="1:10" x14ac:dyDescent="0.3">
      <c r="A59" t="s">
        <v>290</v>
      </c>
      <c r="B59" t="s">
        <v>291</v>
      </c>
      <c r="C59">
        <v>1960</v>
      </c>
      <c r="D59" t="s">
        <v>100</v>
      </c>
      <c r="E59" t="s">
        <v>26</v>
      </c>
      <c r="I59">
        <v>15.71</v>
      </c>
      <c r="J59">
        <v>7</v>
      </c>
    </row>
    <row r="60" spans="1:10" x14ac:dyDescent="0.3">
      <c r="A60" t="s">
        <v>438</v>
      </c>
      <c r="B60" t="s">
        <v>129</v>
      </c>
      <c r="C60">
        <v>2007</v>
      </c>
      <c r="D60" t="s">
        <v>478</v>
      </c>
      <c r="E60" t="s">
        <v>61</v>
      </c>
      <c r="G60">
        <v>2</v>
      </c>
      <c r="H60">
        <v>9.4</v>
      </c>
      <c r="I60">
        <v>3</v>
      </c>
      <c r="J60">
        <v>28</v>
      </c>
    </row>
    <row r="61" spans="1:10" x14ac:dyDescent="0.3">
      <c r="A61" t="s">
        <v>275</v>
      </c>
      <c r="B61" t="s">
        <v>49</v>
      </c>
      <c r="C61">
        <v>2007</v>
      </c>
      <c r="D61" t="s">
        <v>478</v>
      </c>
      <c r="E61" t="s">
        <v>61</v>
      </c>
      <c r="G61">
        <v>2</v>
      </c>
      <c r="H61">
        <v>10</v>
      </c>
      <c r="I61">
        <v>10</v>
      </c>
      <c r="J61">
        <v>21</v>
      </c>
    </row>
    <row r="62" spans="1:10" x14ac:dyDescent="0.3">
      <c r="A62" t="s">
        <v>393</v>
      </c>
      <c r="B62" t="s">
        <v>162</v>
      </c>
      <c r="C62">
        <v>2007</v>
      </c>
      <c r="D62" t="s">
        <v>478</v>
      </c>
      <c r="E62" t="s">
        <v>61</v>
      </c>
      <c r="G62">
        <v>3</v>
      </c>
      <c r="H62">
        <v>10.4</v>
      </c>
      <c r="I62">
        <v>14</v>
      </c>
      <c r="J62">
        <v>16</v>
      </c>
    </row>
    <row r="63" spans="1:10" x14ac:dyDescent="0.3">
      <c r="A63" t="s">
        <v>184</v>
      </c>
      <c r="B63" t="s">
        <v>187</v>
      </c>
      <c r="C63">
        <v>2006</v>
      </c>
      <c r="D63" t="s">
        <v>478</v>
      </c>
      <c r="E63" t="s">
        <v>18</v>
      </c>
      <c r="G63">
        <v>1</v>
      </c>
      <c r="H63">
        <v>9.5</v>
      </c>
      <c r="I63">
        <v>1</v>
      </c>
      <c r="J63">
        <v>30</v>
      </c>
    </row>
    <row r="64" spans="1:10" x14ac:dyDescent="0.3">
      <c r="A64" t="s">
        <v>239</v>
      </c>
      <c r="B64" t="s">
        <v>56</v>
      </c>
      <c r="C64">
        <v>2006</v>
      </c>
      <c r="D64" t="s">
        <v>478</v>
      </c>
      <c r="E64" t="s">
        <v>35</v>
      </c>
      <c r="G64">
        <v>2</v>
      </c>
      <c r="H64">
        <v>11.3</v>
      </c>
      <c r="I64">
        <v>8</v>
      </c>
      <c r="J64">
        <v>23</v>
      </c>
    </row>
    <row r="65" spans="1:10" x14ac:dyDescent="0.3">
      <c r="A65" t="s">
        <v>466</v>
      </c>
      <c r="B65" t="s">
        <v>49</v>
      </c>
      <c r="C65">
        <v>2006</v>
      </c>
      <c r="D65" t="s">
        <v>478</v>
      </c>
      <c r="E65" t="s">
        <v>35</v>
      </c>
      <c r="G65">
        <v>3</v>
      </c>
      <c r="H65">
        <v>11.5</v>
      </c>
      <c r="I65">
        <v>10</v>
      </c>
      <c r="J65">
        <v>21</v>
      </c>
    </row>
    <row r="66" spans="1:10" x14ac:dyDescent="0.3">
      <c r="A66" t="s">
        <v>318</v>
      </c>
      <c r="B66" t="s">
        <v>64</v>
      </c>
      <c r="C66">
        <v>2005</v>
      </c>
      <c r="D66" t="s">
        <v>478</v>
      </c>
      <c r="E66" t="s">
        <v>35</v>
      </c>
      <c r="G66">
        <v>3</v>
      </c>
      <c r="H66">
        <v>11.8</v>
      </c>
      <c r="I66">
        <v>12</v>
      </c>
      <c r="J66">
        <v>19</v>
      </c>
    </row>
    <row r="67" spans="1:10" x14ac:dyDescent="0.3">
      <c r="A67" t="s">
        <v>292</v>
      </c>
      <c r="B67" t="s">
        <v>245</v>
      </c>
      <c r="C67">
        <v>2003</v>
      </c>
      <c r="D67" t="s">
        <v>478</v>
      </c>
      <c r="E67" t="s">
        <v>22</v>
      </c>
      <c r="G67">
        <v>1</v>
      </c>
      <c r="H67">
        <v>47.2</v>
      </c>
      <c r="I67">
        <v>8</v>
      </c>
      <c r="J67">
        <v>23</v>
      </c>
    </row>
    <row r="68" spans="1:10" x14ac:dyDescent="0.3">
      <c r="A68" t="s">
        <v>398</v>
      </c>
      <c r="B68" t="s">
        <v>67</v>
      </c>
      <c r="C68">
        <v>2004</v>
      </c>
      <c r="D68" t="s">
        <v>478</v>
      </c>
      <c r="E68" t="s">
        <v>22</v>
      </c>
      <c r="G68">
        <v>1</v>
      </c>
      <c r="H68">
        <v>48.1</v>
      </c>
      <c r="I68">
        <v>9</v>
      </c>
      <c r="J68">
        <v>22</v>
      </c>
    </row>
    <row r="69" spans="1:10" x14ac:dyDescent="0.3">
      <c r="A69" t="s">
        <v>267</v>
      </c>
      <c r="B69" t="s">
        <v>160</v>
      </c>
      <c r="C69">
        <v>2003</v>
      </c>
      <c r="D69" t="s">
        <v>478</v>
      </c>
      <c r="E69" t="s">
        <v>22</v>
      </c>
      <c r="G69">
        <v>3</v>
      </c>
      <c r="H69">
        <v>50</v>
      </c>
      <c r="I69">
        <v>16</v>
      </c>
      <c r="J69">
        <v>15</v>
      </c>
    </row>
    <row r="70" spans="1:10" x14ac:dyDescent="0.3">
      <c r="A70" t="s">
        <v>390</v>
      </c>
      <c r="B70" t="s">
        <v>66</v>
      </c>
      <c r="C70">
        <v>2003</v>
      </c>
      <c r="D70" t="s">
        <v>478</v>
      </c>
      <c r="E70" t="s">
        <v>22</v>
      </c>
      <c r="G70">
        <v>3</v>
      </c>
      <c r="H70">
        <v>51.7</v>
      </c>
      <c r="I70">
        <v>22</v>
      </c>
      <c r="J70">
        <v>9</v>
      </c>
    </row>
    <row r="71" spans="1:10" x14ac:dyDescent="0.3">
      <c r="A71" t="s">
        <v>363</v>
      </c>
      <c r="B71" t="s">
        <v>30</v>
      </c>
      <c r="C71">
        <v>2004</v>
      </c>
      <c r="D71" t="s">
        <v>478</v>
      </c>
      <c r="E71" t="s">
        <v>22</v>
      </c>
      <c r="G71">
        <v>5</v>
      </c>
      <c r="H71">
        <v>53.3</v>
      </c>
      <c r="I71">
        <v>26</v>
      </c>
      <c r="J71">
        <v>5</v>
      </c>
    </row>
    <row r="72" spans="1:10" x14ac:dyDescent="0.3">
      <c r="A72" t="s">
        <v>161</v>
      </c>
      <c r="B72" t="s">
        <v>162</v>
      </c>
      <c r="C72">
        <v>2003</v>
      </c>
      <c r="D72" t="s">
        <v>478</v>
      </c>
      <c r="E72" t="s">
        <v>21</v>
      </c>
      <c r="G72">
        <v>2</v>
      </c>
      <c r="H72">
        <v>40.799999999999997</v>
      </c>
      <c r="I72">
        <v>3</v>
      </c>
      <c r="J72">
        <v>28</v>
      </c>
    </row>
    <row r="73" spans="1:10" x14ac:dyDescent="0.3">
      <c r="A73" t="s">
        <v>450</v>
      </c>
      <c r="B73" t="s">
        <v>49</v>
      </c>
      <c r="C73">
        <v>2003</v>
      </c>
      <c r="D73" t="s">
        <v>478</v>
      </c>
      <c r="E73" t="s">
        <v>21</v>
      </c>
      <c r="G73">
        <v>3</v>
      </c>
      <c r="H73">
        <v>41.9</v>
      </c>
      <c r="I73">
        <v>8</v>
      </c>
      <c r="J73">
        <v>23</v>
      </c>
    </row>
    <row r="74" spans="1:10" x14ac:dyDescent="0.3">
      <c r="A74" t="s">
        <v>277</v>
      </c>
      <c r="B74" t="s">
        <v>278</v>
      </c>
      <c r="C74">
        <v>2004</v>
      </c>
      <c r="D74" t="s">
        <v>478</v>
      </c>
      <c r="E74" t="s">
        <v>21</v>
      </c>
      <c r="G74">
        <v>5</v>
      </c>
      <c r="H74">
        <v>44.3</v>
      </c>
      <c r="I74">
        <v>16</v>
      </c>
      <c r="J74">
        <v>15</v>
      </c>
    </row>
    <row r="75" spans="1:10" x14ac:dyDescent="0.3">
      <c r="A75" t="s">
        <v>326</v>
      </c>
      <c r="B75" t="s">
        <v>172</v>
      </c>
      <c r="C75">
        <v>2004</v>
      </c>
      <c r="D75" t="s">
        <v>478</v>
      </c>
      <c r="E75" t="s">
        <v>21</v>
      </c>
      <c r="G75">
        <v>6</v>
      </c>
      <c r="H75">
        <v>45.3</v>
      </c>
      <c r="I75">
        <v>18</v>
      </c>
      <c r="J75">
        <v>13</v>
      </c>
    </row>
    <row r="76" spans="1:10" x14ac:dyDescent="0.3">
      <c r="A76" t="s">
        <v>302</v>
      </c>
      <c r="B76" t="s">
        <v>169</v>
      </c>
      <c r="C76">
        <v>2000</v>
      </c>
      <c r="D76" t="s">
        <v>478</v>
      </c>
      <c r="E76" t="s">
        <v>20</v>
      </c>
      <c r="G76">
        <v>3</v>
      </c>
      <c r="H76" t="s">
        <v>514</v>
      </c>
      <c r="I76">
        <v>7</v>
      </c>
      <c r="J76">
        <v>14</v>
      </c>
    </row>
    <row r="77" spans="1:10" x14ac:dyDescent="0.3">
      <c r="A77" t="s">
        <v>384</v>
      </c>
      <c r="B77" t="s">
        <v>71</v>
      </c>
      <c r="C77">
        <v>1995</v>
      </c>
      <c r="D77" t="s">
        <v>478</v>
      </c>
      <c r="E77" t="s">
        <v>25</v>
      </c>
      <c r="G77">
        <v>5</v>
      </c>
      <c r="H77">
        <v>59.9</v>
      </c>
      <c r="I77">
        <v>7</v>
      </c>
      <c r="J77">
        <v>13</v>
      </c>
    </row>
    <row r="78" spans="1:10" x14ac:dyDescent="0.3">
      <c r="A78" t="s">
        <v>454</v>
      </c>
      <c r="B78" t="s">
        <v>172</v>
      </c>
      <c r="C78">
        <v>1997</v>
      </c>
      <c r="D78" t="s">
        <v>478</v>
      </c>
      <c r="E78" t="s">
        <v>25</v>
      </c>
      <c r="G78">
        <v>6</v>
      </c>
      <c r="H78" t="s">
        <v>515</v>
      </c>
      <c r="I78">
        <v>10</v>
      </c>
      <c r="J78">
        <v>7</v>
      </c>
    </row>
    <row r="79" spans="1:10" x14ac:dyDescent="0.3">
      <c r="A79" t="s">
        <v>430</v>
      </c>
      <c r="B79" t="s">
        <v>307</v>
      </c>
      <c r="C79">
        <v>1992</v>
      </c>
      <c r="D79" t="s">
        <v>478</v>
      </c>
      <c r="E79" t="s">
        <v>25</v>
      </c>
      <c r="G79">
        <v>1</v>
      </c>
      <c r="H79" t="s">
        <v>521</v>
      </c>
      <c r="I79">
        <v>13</v>
      </c>
      <c r="J79">
        <v>5</v>
      </c>
    </row>
    <row r="80" spans="1:10" x14ac:dyDescent="0.3">
      <c r="A80" t="s">
        <v>323</v>
      </c>
      <c r="B80" t="s">
        <v>164</v>
      </c>
      <c r="C80">
        <v>1995</v>
      </c>
      <c r="D80" t="s">
        <v>478</v>
      </c>
      <c r="E80" t="s">
        <v>25</v>
      </c>
      <c r="G80">
        <v>4</v>
      </c>
      <c r="H80" t="s">
        <v>523</v>
      </c>
      <c r="I80">
        <v>17</v>
      </c>
      <c r="J80">
        <v>5</v>
      </c>
    </row>
    <row r="81" spans="1:10" x14ac:dyDescent="0.3">
      <c r="A81" t="s">
        <v>472</v>
      </c>
      <c r="B81" t="s">
        <v>155</v>
      </c>
      <c r="C81">
        <v>1974</v>
      </c>
      <c r="D81" t="s">
        <v>478</v>
      </c>
      <c r="E81" t="s">
        <v>24</v>
      </c>
      <c r="G81">
        <v>1</v>
      </c>
      <c r="H81">
        <v>54.8</v>
      </c>
      <c r="I81">
        <v>1</v>
      </c>
      <c r="J81">
        <v>20</v>
      </c>
    </row>
    <row r="82" spans="1:10" x14ac:dyDescent="0.3">
      <c r="A82" t="s">
        <v>340</v>
      </c>
      <c r="B82" t="s">
        <v>341</v>
      </c>
      <c r="C82">
        <v>1978</v>
      </c>
      <c r="D82" t="s">
        <v>478</v>
      </c>
      <c r="E82" t="s">
        <v>24</v>
      </c>
      <c r="G82">
        <v>2</v>
      </c>
      <c r="H82">
        <v>58.8</v>
      </c>
      <c r="I82">
        <v>2</v>
      </c>
      <c r="J82">
        <v>17</v>
      </c>
    </row>
    <row r="83" spans="1:10" x14ac:dyDescent="0.3">
      <c r="A83" t="s">
        <v>329</v>
      </c>
      <c r="B83" t="s">
        <v>248</v>
      </c>
      <c r="C83">
        <v>1977</v>
      </c>
      <c r="D83" t="s">
        <v>478</v>
      </c>
      <c r="E83" t="s">
        <v>24</v>
      </c>
      <c r="G83">
        <v>3</v>
      </c>
      <c r="H83" t="s">
        <v>524</v>
      </c>
      <c r="I83">
        <v>3</v>
      </c>
      <c r="J83">
        <v>14</v>
      </c>
    </row>
    <row r="84" spans="1:10" x14ac:dyDescent="0.3">
      <c r="A84" t="s">
        <v>200</v>
      </c>
      <c r="B84" t="s">
        <v>201</v>
      </c>
      <c r="C84">
        <v>1970</v>
      </c>
      <c r="D84" t="s">
        <v>478</v>
      </c>
      <c r="E84" t="s">
        <v>50</v>
      </c>
      <c r="G84">
        <v>1</v>
      </c>
      <c r="H84">
        <v>56.9</v>
      </c>
      <c r="I84">
        <v>1</v>
      </c>
      <c r="J84">
        <v>20</v>
      </c>
    </row>
    <row r="85" spans="1:10" x14ac:dyDescent="0.3">
      <c r="A85" t="s">
        <v>454</v>
      </c>
      <c r="B85" t="s">
        <v>455</v>
      </c>
      <c r="C85">
        <v>1966</v>
      </c>
      <c r="D85" t="s">
        <v>478</v>
      </c>
      <c r="E85" t="s">
        <v>50</v>
      </c>
      <c r="G85">
        <v>5</v>
      </c>
      <c r="H85" t="s">
        <v>528</v>
      </c>
      <c r="I85">
        <v>4</v>
      </c>
      <c r="J85">
        <v>11</v>
      </c>
    </row>
    <row r="86" spans="1:10" x14ac:dyDescent="0.3">
      <c r="A86" t="s">
        <v>329</v>
      </c>
      <c r="B86" t="s">
        <v>248</v>
      </c>
      <c r="C86">
        <v>1977</v>
      </c>
      <c r="D86" t="s">
        <v>478</v>
      </c>
      <c r="E86" t="s">
        <v>24</v>
      </c>
      <c r="G86">
        <v>33</v>
      </c>
      <c r="H86" t="s">
        <v>544</v>
      </c>
      <c r="I86">
        <v>1</v>
      </c>
      <c r="J86">
        <v>20</v>
      </c>
    </row>
    <row r="87" spans="1:10" x14ac:dyDescent="0.3">
      <c r="A87" t="s">
        <v>340</v>
      </c>
      <c r="B87" t="s">
        <v>341</v>
      </c>
      <c r="C87">
        <v>1978</v>
      </c>
      <c r="D87" t="s">
        <v>478</v>
      </c>
      <c r="E87" t="s">
        <v>24</v>
      </c>
      <c r="G87">
        <v>126</v>
      </c>
      <c r="H87" t="s">
        <v>547</v>
      </c>
      <c r="I87">
        <v>4</v>
      </c>
      <c r="J87">
        <v>11</v>
      </c>
    </row>
    <row r="88" spans="1:10" x14ac:dyDescent="0.3">
      <c r="A88" t="s">
        <v>46</v>
      </c>
      <c r="B88" t="s">
        <v>36</v>
      </c>
      <c r="C88">
        <v>1976</v>
      </c>
      <c r="D88" t="s">
        <v>478</v>
      </c>
      <c r="E88" t="s">
        <v>24</v>
      </c>
      <c r="G88">
        <v>264</v>
      </c>
      <c r="H88" t="s">
        <v>549</v>
      </c>
      <c r="I88">
        <v>6</v>
      </c>
      <c r="J88">
        <v>5</v>
      </c>
    </row>
    <row r="89" spans="1:10" x14ac:dyDescent="0.3">
      <c r="A89" t="s">
        <v>361</v>
      </c>
      <c r="B89" t="s">
        <v>56</v>
      </c>
      <c r="C89">
        <v>1961</v>
      </c>
      <c r="D89" t="s">
        <v>478</v>
      </c>
      <c r="E89" t="s">
        <v>26</v>
      </c>
      <c r="G89">
        <v>939</v>
      </c>
      <c r="H89" t="s">
        <v>550</v>
      </c>
      <c r="I89">
        <v>1</v>
      </c>
      <c r="J89">
        <v>20</v>
      </c>
    </row>
    <row r="90" spans="1:10" x14ac:dyDescent="0.3">
      <c r="A90" t="s">
        <v>335</v>
      </c>
      <c r="B90" t="s">
        <v>282</v>
      </c>
      <c r="C90">
        <v>1972</v>
      </c>
      <c r="D90" t="s">
        <v>478</v>
      </c>
      <c r="E90" t="s">
        <v>50</v>
      </c>
      <c r="G90">
        <v>69</v>
      </c>
      <c r="H90" t="s">
        <v>559</v>
      </c>
      <c r="I90">
        <v>6</v>
      </c>
      <c r="J90">
        <v>5</v>
      </c>
    </row>
    <row r="91" spans="1:10" x14ac:dyDescent="0.3">
      <c r="A91" t="s">
        <v>239</v>
      </c>
      <c r="B91" t="s">
        <v>240</v>
      </c>
      <c r="C91">
        <v>2006</v>
      </c>
      <c r="D91" t="s">
        <v>478</v>
      </c>
      <c r="E91" t="s">
        <v>18</v>
      </c>
      <c r="G91">
        <v>268</v>
      </c>
      <c r="H91" t="s">
        <v>567</v>
      </c>
      <c r="I91">
        <v>3</v>
      </c>
      <c r="J91">
        <v>14</v>
      </c>
    </row>
    <row r="92" spans="1:10" x14ac:dyDescent="0.3">
      <c r="A92" t="s">
        <v>46</v>
      </c>
      <c r="B92" t="s">
        <v>45</v>
      </c>
      <c r="C92">
        <v>2006</v>
      </c>
      <c r="D92" t="s">
        <v>478</v>
      </c>
      <c r="E92" t="s">
        <v>18</v>
      </c>
      <c r="G92">
        <v>165</v>
      </c>
      <c r="H92" t="s">
        <v>569</v>
      </c>
      <c r="I92">
        <v>5</v>
      </c>
      <c r="J92">
        <v>8</v>
      </c>
    </row>
    <row r="93" spans="1:10" x14ac:dyDescent="0.3">
      <c r="A93" t="s">
        <v>440</v>
      </c>
      <c r="B93" t="s">
        <v>142</v>
      </c>
      <c r="C93">
        <v>2000</v>
      </c>
      <c r="D93" t="s">
        <v>478</v>
      </c>
      <c r="E93" t="s">
        <v>44</v>
      </c>
      <c r="G93">
        <v>7</v>
      </c>
      <c r="H93" t="s">
        <v>591</v>
      </c>
      <c r="I93">
        <v>3</v>
      </c>
      <c r="J93">
        <v>14</v>
      </c>
    </row>
    <row r="94" spans="1:10" x14ac:dyDescent="0.3">
      <c r="A94" t="s">
        <v>490</v>
      </c>
      <c r="B94" t="s">
        <v>141</v>
      </c>
      <c r="C94">
        <v>1994</v>
      </c>
      <c r="D94" t="s">
        <v>478</v>
      </c>
      <c r="E94" t="s">
        <v>54</v>
      </c>
      <c r="G94">
        <v>1</v>
      </c>
      <c r="H94" t="s">
        <v>593</v>
      </c>
      <c r="I94">
        <v>1</v>
      </c>
      <c r="J94">
        <v>20</v>
      </c>
    </row>
    <row r="95" spans="1:10" x14ac:dyDescent="0.3">
      <c r="A95" t="s">
        <v>320</v>
      </c>
      <c r="B95" t="s">
        <v>321</v>
      </c>
      <c r="C95">
        <v>1992</v>
      </c>
      <c r="D95" t="s">
        <v>478</v>
      </c>
      <c r="E95" t="s">
        <v>54</v>
      </c>
      <c r="G95">
        <v>6</v>
      </c>
      <c r="H95" t="s">
        <v>596</v>
      </c>
      <c r="I95">
        <v>4</v>
      </c>
      <c r="J95">
        <v>11</v>
      </c>
    </row>
    <row r="96" spans="1:10" x14ac:dyDescent="0.3">
      <c r="A96" t="s">
        <v>462</v>
      </c>
      <c r="B96" t="s">
        <v>45</v>
      </c>
      <c r="C96">
        <v>1978</v>
      </c>
      <c r="D96" t="s">
        <v>478</v>
      </c>
      <c r="E96" t="s">
        <v>82</v>
      </c>
      <c r="G96">
        <v>2</v>
      </c>
      <c r="H96" t="s">
        <v>602</v>
      </c>
      <c r="I96">
        <v>2</v>
      </c>
      <c r="J96">
        <v>17</v>
      </c>
    </row>
    <row r="97" spans="1:10" x14ac:dyDescent="0.3">
      <c r="A97" t="s">
        <v>370</v>
      </c>
      <c r="B97" t="s">
        <v>91</v>
      </c>
      <c r="C97">
        <v>1977</v>
      </c>
      <c r="D97" t="s">
        <v>478</v>
      </c>
      <c r="E97" t="s">
        <v>82</v>
      </c>
      <c r="G97">
        <v>9</v>
      </c>
      <c r="H97" t="s">
        <v>605</v>
      </c>
      <c r="I97">
        <v>5</v>
      </c>
      <c r="J97">
        <v>9</v>
      </c>
    </row>
    <row r="98" spans="1:10" x14ac:dyDescent="0.3">
      <c r="A98" t="s">
        <v>462</v>
      </c>
      <c r="B98" t="s">
        <v>47</v>
      </c>
      <c r="C98">
        <v>1973</v>
      </c>
      <c r="D98" t="s">
        <v>478</v>
      </c>
      <c r="E98" t="s">
        <v>39</v>
      </c>
      <c r="G98">
        <v>4</v>
      </c>
      <c r="H98" t="s">
        <v>607</v>
      </c>
      <c r="I98">
        <v>3</v>
      </c>
      <c r="J98">
        <v>17</v>
      </c>
    </row>
    <row r="99" spans="1:10" x14ac:dyDescent="0.3">
      <c r="A99" t="s">
        <v>149</v>
      </c>
      <c r="B99" t="s">
        <v>150</v>
      </c>
      <c r="C99">
        <v>1965</v>
      </c>
      <c r="D99" t="s">
        <v>478</v>
      </c>
      <c r="E99" t="s">
        <v>39</v>
      </c>
      <c r="G99">
        <v>10</v>
      </c>
      <c r="H99" t="s">
        <v>608</v>
      </c>
      <c r="I99">
        <v>1</v>
      </c>
      <c r="J99">
        <v>14</v>
      </c>
    </row>
    <row r="100" spans="1:10" x14ac:dyDescent="0.3">
      <c r="A100" t="s">
        <v>465</v>
      </c>
      <c r="B100" t="s">
        <v>279</v>
      </c>
      <c r="C100">
        <v>1969</v>
      </c>
      <c r="D100" t="s">
        <v>478</v>
      </c>
      <c r="E100" t="s">
        <v>39</v>
      </c>
      <c r="G100">
        <v>11</v>
      </c>
      <c r="H100" t="s">
        <v>609</v>
      </c>
      <c r="I100">
        <v>4</v>
      </c>
      <c r="J100">
        <v>11</v>
      </c>
    </row>
    <row r="101" spans="1:10" x14ac:dyDescent="0.3">
      <c r="A101" t="s">
        <v>345</v>
      </c>
      <c r="B101" t="s">
        <v>346</v>
      </c>
      <c r="C101">
        <v>2001</v>
      </c>
      <c r="D101" t="s">
        <v>478</v>
      </c>
      <c r="E101" t="s">
        <v>29</v>
      </c>
      <c r="I101">
        <v>9.33</v>
      </c>
      <c r="J101">
        <v>20</v>
      </c>
    </row>
    <row r="102" spans="1:10" x14ac:dyDescent="0.3">
      <c r="A102" t="s">
        <v>239</v>
      </c>
      <c r="B102" t="s">
        <v>240</v>
      </c>
      <c r="C102">
        <v>2006</v>
      </c>
      <c r="D102" t="s">
        <v>478</v>
      </c>
      <c r="E102" t="s">
        <v>18</v>
      </c>
      <c r="F102">
        <v>3.92</v>
      </c>
      <c r="G102">
        <v>4.07</v>
      </c>
      <c r="H102" t="s">
        <v>642</v>
      </c>
      <c r="I102">
        <v>4.07</v>
      </c>
      <c r="J102">
        <v>27</v>
      </c>
    </row>
    <row r="103" spans="1:10" x14ac:dyDescent="0.3">
      <c r="A103" t="s">
        <v>46</v>
      </c>
      <c r="B103" t="s">
        <v>45</v>
      </c>
      <c r="C103">
        <v>2006</v>
      </c>
      <c r="D103" t="s">
        <v>478</v>
      </c>
      <c r="E103" t="s">
        <v>18</v>
      </c>
      <c r="F103">
        <v>3.93</v>
      </c>
      <c r="G103">
        <v>3.95</v>
      </c>
      <c r="H103">
        <v>3.88</v>
      </c>
      <c r="I103">
        <v>3.95</v>
      </c>
      <c r="J103">
        <v>25</v>
      </c>
    </row>
    <row r="104" spans="1:10" x14ac:dyDescent="0.3">
      <c r="A104" t="s">
        <v>184</v>
      </c>
      <c r="B104" t="s">
        <v>187</v>
      </c>
      <c r="C104">
        <v>2006</v>
      </c>
      <c r="D104" t="s">
        <v>478</v>
      </c>
      <c r="E104" t="s">
        <v>18</v>
      </c>
      <c r="F104">
        <v>3.93</v>
      </c>
      <c r="G104">
        <v>3.85</v>
      </c>
      <c r="H104">
        <v>3.76</v>
      </c>
      <c r="I104">
        <v>3.93</v>
      </c>
      <c r="J104">
        <v>23</v>
      </c>
    </row>
    <row r="105" spans="1:10" x14ac:dyDescent="0.3">
      <c r="A105" t="s">
        <v>239</v>
      </c>
      <c r="B105" t="s">
        <v>56</v>
      </c>
      <c r="C105">
        <v>2006</v>
      </c>
      <c r="D105" t="s">
        <v>478</v>
      </c>
      <c r="E105" t="s">
        <v>35</v>
      </c>
      <c r="F105">
        <v>4.08</v>
      </c>
      <c r="G105">
        <v>4.1900000000000004</v>
      </c>
      <c r="H105">
        <v>4.13</v>
      </c>
      <c r="I105">
        <v>4.1900000000000004</v>
      </c>
      <c r="J105">
        <v>23</v>
      </c>
    </row>
    <row r="106" spans="1:10" x14ac:dyDescent="0.3">
      <c r="A106" t="s">
        <v>466</v>
      </c>
      <c r="B106" t="s">
        <v>49</v>
      </c>
      <c r="C106">
        <v>2006</v>
      </c>
      <c r="D106" t="s">
        <v>478</v>
      </c>
      <c r="E106" t="s">
        <v>35</v>
      </c>
      <c r="F106">
        <v>3.65</v>
      </c>
      <c r="G106">
        <v>3.58</v>
      </c>
      <c r="H106">
        <v>3.43</v>
      </c>
      <c r="I106">
        <v>3.65</v>
      </c>
      <c r="J106">
        <v>9</v>
      </c>
    </row>
    <row r="107" spans="1:10" x14ac:dyDescent="0.3">
      <c r="A107" t="s">
        <v>318</v>
      </c>
      <c r="B107" t="s">
        <v>64</v>
      </c>
      <c r="C107">
        <v>2005</v>
      </c>
      <c r="D107" t="s">
        <v>478</v>
      </c>
      <c r="E107" t="s">
        <v>35</v>
      </c>
      <c r="F107">
        <v>3.45</v>
      </c>
      <c r="G107">
        <v>3.3</v>
      </c>
      <c r="H107">
        <v>3.06</v>
      </c>
      <c r="I107">
        <v>3.45</v>
      </c>
      <c r="J107">
        <v>5</v>
      </c>
    </row>
    <row r="108" spans="1:10" x14ac:dyDescent="0.3">
      <c r="A108" t="s">
        <v>454</v>
      </c>
      <c r="B108" t="s">
        <v>172</v>
      </c>
      <c r="C108">
        <v>1997</v>
      </c>
      <c r="D108" t="s">
        <v>478</v>
      </c>
      <c r="E108">
        <v>1</v>
      </c>
      <c r="F108">
        <v>0</v>
      </c>
      <c r="G108">
        <v>145</v>
      </c>
      <c r="J108">
        <v>11</v>
      </c>
    </row>
    <row r="109" spans="1:10" x14ac:dyDescent="0.3">
      <c r="A109" t="s">
        <v>399</v>
      </c>
      <c r="B109" t="s">
        <v>97</v>
      </c>
      <c r="C109">
        <v>1971</v>
      </c>
      <c r="D109" t="s">
        <v>478</v>
      </c>
      <c r="E109">
        <v>2</v>
      </c>
      <c r="F109">
        <v>1</v>
      </c>
      <c r="G109">
        <v>149</v>
      </c>
      <c r="J109">
        <v>20</v>
      </c>
    </row>
    <row r="110" spans="1:10" x14ac:dyDescent="0.3">
      <c r="A110" t="s">
        <v>358</v>
      </c>
      <c r="B110" t="s">
        <v>72</v>
      </c>
      <c r="C110">
        <v>1973</v>
      </c>
      <c r="D110" t="s">
        <v>478</v>
      </c>
      <c r="E110">
        <v>1</v>
      </c>
      <c r="F110">
        <v>2</v>
      </c>
      <c r="G110">
        <v>146</v>
      </c>
      <c r="J110">
        <v>17</v>
      </c>
    </row>
    <row r="111" spans="1:10" x14ac:dyDescent="0.3">
      <c r="A111" t="s">
        <v>200</v>
      </c>
      <c r="B111" t="s">
        <v>201</v>
      </c>
      <c r="C111">
        <v>1970</v>
      </c>
      <c r="D111" t="s">
        <v>478</v>
      </c>
      <c r="E111">
        <v>3</v>
      </c>
      <c r="F111">
        <v>3</v>
      </c>
      <c r="G111">
        <v>143</v>
      </c>
      <c r="J111">
        <v>11</v>
      </c>
    </row>
    <row r="112" spans="1:10" x14ac:dyDescent="0.3">
      <c r="A112" t="s">
        <v>46</v>
      </c>
      <c r="B112" t="s">
        <v>36</v>
      </c>
      <c r="C112">
        <v>1976</v>
      </c>
      <c r="D112" t="s">
        <v>478</v>
      </c>
      <c r="E112">
        <v>1</v>
      </c>
      <c r="F112">
        <v>2</v>
      </c>
      <c r="G112">
        <v>146</v>
      </c>
      <c r="J112">
        <v>20</v>
      </c>
    </row>
    <row r="113" spans="1:10" x14ac:dyDescent="0.3">
      <c r="A113" t="s">
        <v>472</v>
      </c>
      <c r="B113" t="s">
        <v>155</v>
      </c>
      <c r="C113">
        <v>1974</v>
      </c>
      <c r="D113" t="s">
        <v>478</v>
      </c>
      <c r="E113">
        <v>1</v>
      </c>
      <c r="F113">
        <v>0</v>
      </c>
      <c r="G113">
        <v>125</v>
      </c>
      <c r="J113">
        <v>17</v>
      </c>
    </row>
    <row r="114" spans="1:10" x14ac:dyDescent="0.3">
      <c r="A114" t="s">
        <v>300</v>
      </c>
      <c r="B114" t="s">
        <v>123</v>
      </c>
      <c r="C114">
        <v>2000</v>
      </c>
      <c r="D114" t="s">
        <v>478</v>
      </c>
      <c r="E114" t="s">
        <v>44</v>
      </c>
      <c r="I114">
        <v>6.16</v>
      </c>
      <c r="J114">
        <v>20</v>
      </c>
    </row>
    <row r="115" spans="1:10" x14ac:dyDescent="0.3">
      <c r="A115" t="s">
        <v>320</v>
      </c>
      <c r="B115" t="s">
        <v>321</v>
      </c>
      <c r="C115">
        <v>1992</v>
      </c>
      <c r="D115" t="s">
        <v>478</v>
      </c>
      <c r="E115" t="s">
        <v>54</v>
      </c>
      <c r="I115">
        <v>6.43</v>
      </c>
      <c r="J115">
        <v>5</v>
      </c>
    </row>
    <row r="116" spans="1:10" x14ac:dyDescent="0.3">
      <c r="A116" t="s">
        <v>275</v>
      </c>
      <c r="B116" t="s">
        <v>49</v>
      </c>
      <c r="C116">
        <v>2007</v>
      </c>
      <c r="D116" t="s">
        <v>478</v>
      </c>
      <c r="E116" t="s">
        <v>61</v>
      </c>
      <c r="I116" t="s">
        <v>682</v>
      </c>
      <c r="J116">
        <v>24</v>
      </c>
    </row>
    <row r="117" spans="1:10" x14ac:dyDescent="0.3">
      <c r="A117" t="s">
        <v>393</v>
      </c>
      <c r="B117" t="s">
        <v>162</v>
      </c>
      <c r="C117">
        <v>2007</v>
      </c>
      <c r="D117" t="s">
        <v>478</v>
      </c>
      <c r="E117" t="s">
        <v>61</v>
      </c>
      <c r="I117">
        <v>24.22</v>
      </c>
      <c r="J117">
        <v>13</v>
      </c>
    </row>
    <row r="118" spans="1:10" x14ac:dyDescent="0.3">
      <c r="A118" t="s">
        <v>438</v>
      </c>
      <c r="B118" t="s">
        <v>129</v>
      </c>
      <c r="C118">
        <v>2007</v>
      </c>
      <c r="D118" t="s">
        <v>478</v>
      </c>
      <c r="E118" t="s">
        <v>61</v>
      </c>
      <c r="I118" t="s">
        <v>692</v>
      </c>
      <c r="J118">
        <v>12</v>
      </c>
    </row>
    <row r="119" spans="1:10" x14ac:dyDescent="0.3">
      <c r="A119" t="s">
        <v>180</v>
      </c>
      <c r="B119" t="s">
        <v>71</v>
      </c>
      <c r="C119">
        <v>2001</v>
      </c>
      <c r="D119" t="s">
        <v>478</v>
      </c>
      <c r="E119" t="s">
        <v>28</v>
      </c>
      <c r="I119">
        <v>8.2899999999999991</v>
      </c>
      <c r="J119">
        <v>17</v>
      </c>
    </row>
    <row r="120" spans="1:10" x14ac:dyDescent="0.3">
      <c r="A120" t="s">
        <v>440</v>
      </c>
      <c r="B120" t="s">
        <v>142</v>
      </c>
      <c r="C120">
        <v>2000</v>
      </c>
      <c r="D120" t="s">
        <v>478</v>
      </c>
      <c r="E120" t="s">
        <v>44</v>
      </c>
      <c r="I120">
        <v>15.58</v>
      </c>
      <c r="J120">
        <v>14</v>
      </c>
    </row>
    <row r="121" spans="1:10" x14ac:dyDescent="0.3">
      <c r="A121" t="s">
        <v>184</v>
      </c>
      <c r="B121" t="s">
        <v>185</v>
      </c>
      <c r="C121">
        <v>2003</v>
      </c>
      <c r="D121" t="s">
        <v>478</v>
      </c>
      <c r="E121" t="s">
        <v>22</v>
      </c>
      <c r="I121">
        <v>25.53</v>
      </c>
      <c r="J121">
        <v>35</v>
      </c>
    </row>
    <row r="122" spans="1:10" x14ac:dyDescent="0.3">
      <c r="A122" t="s">
        <v>399</v>
      </c>
      <c r="B122" t="s">
        <v>117</v>
      </c>
      <c r="C122">
        <v>2004</v>
      </c>
      <c r="D122" t="s">
        <v>478</v>
      </c>
      <c r="E122" t="s">
        <v>22</v>
      </c>
      <c r="I122">
        <v>24.09</v>
      </c>
      <c r="J122">
        <v>33</v>
      </c>
    </row>
    <row r="123" spans="1:10" x14ac:dyDescent="0.3">
      <c r="A123" t="s">
        <v>363</v>
      </c>
      <c r="B123" t="s">
        <v>30</v>
      </c>
      <c r="C123">
        <v>2004</v>
      </c>
      <c r="D123" t="s">
        <v>478</v>
      </c>
      <c r="E123" t="s">
        <v>22</v>
      </c>
      <c r="I123">
        <v>17.28</v>
      </c>
      <c r="J123">
        <v>26</v>
      </c>
    </row>
    <row r="124" spans="1:10" x14ac:dyDescent="0.3">
      <c r="A124" t="s">
        <v>390</v>
      </c>
      <c r="B124" t="s">
        <v>66</v>
      </c>
      <c r="C124">
        <v>2003</v>
      </c>
      <c r="D124" t="s">
        <v>478</v>
      </c>
      <c r="E124" t="s">
        <v>22</v>
      </c>
      <c r="I124">
        <v>15.95</v>
      </c>
      <c r="J124">
        <v>22</v>
      </c>
    </row>
    <row r="125" spans="1:10" x14ac:dyDescent="0.3">
      <c r="A125" t="s">
        <v>275</v>
      </c>
      <c r="B125" t="s">
        <v>67</v>
      </c>
      <c r="C125">
        <v>2004</v>
      </c>
      <c r="D125" t="s">
        <v>478</v>
      </c>
      <c r="E125" t="s">
        <v>22</v>
      </c>
      <c r="I125">
        <v>13.45</v>
      </c>
      <c r="J125">
        <v>14</v>
      </c>
    </row>
    <row r="126" spans="1:10" x14ac:dyDescent="0.3">
      <c r="A126" t="s">
        <v>398</v>
      </c>
      <c r="B126" t="s">
        <v>67</v>
      </c>
      <c r="C126">
        <v>2004</v>
      </c>
      <c r="D126" t="s">
        <v>478</v>
      </c>
      <c r="E126" t="s">
        <v>22</v>
      </c>
      <c r="I126">
        <v>13.35</v>
      </c>
      <c r="J126">
        <v>13</v>
      </c>
    </row>
    <row r="127" spans="1:10" x14ac:dyDescent="0.3">
      <c r="A127" t="s">
        <v>292</v>
      </c>
      <c r="B127" t="s">
        <v>245</v>
      </c>
      <c r="C127">
        <v>2003</v>
      </c>
      <c r="D127" t="s">
        <v>478</v>
      </c>
      <c r="E127" t="s">
        <v>22</v>
      </c>
      <c r="I127">
        <v>12.54</v>
      </c>
      <c r="J127">
        <v>9</v>
      </c>
    </row>
    <row r="128" spans="1:10" x14ac:dyDescent="0.3">
      <c r="A128" t="s">
        <v>267</v>
      </c>
      <c r="B128" t="s">
        <v>160</v>
      </c>
      <c r="C128">
        <v>2003</v>
      </c>
      <c r="D128" t="s">
        <v>478</v>
      </c>
      <c r="E128" t="s">
        <v>22</v>
      </c>
      <c r="I128">
        <v>12.53</v>
      </c>
      <c r="J128">
        <v>8</v>
      </c>
    </row>
    <row r="129" spans="1:10" x14ac:dyDescent="0.3">
      <c r="A129" t="s">
        <v>161</v>
      </c>
      <c r="B129" t="s">
        <v>162</v>
      </c>
      <c r="C129">
        <v>2003</v>
      </c>
      <c r="D129" t="s">
        <v>478</v>
      </c>
      <c r="E129" t="s">
        <v>21</v>
      </c>
      <c r="I129">
        <v>7.75</v>
      </c>
      <c r="J129">
        <v>25</v>
      </c>
    </row>
    <row r="130" spans="1:10" x14ac:dyDescent="0.3">
      <c r="A130" t="s">
        <v>326</v>
      </c>
      <c r="B130" t="s">
        <v>172</v>
      </c>
      <c r="C130">
        <v>2004</v>
      </c>
      <c r="D130" t="s">
        <v>478</v>
      </c>
      <c r="E130" t="s">
        <v>21</v>
      </c>
      <c r="I130">
        <v>7.48</v>
      </c>
      <c r="J130">
        <v>21</v>
      </c>
    </row>
    <row r="131" spans="1:10" x14ac:dyDescent="0.3">
      <c r="A131" t="s">
        <v>450</v>
      </c>
      <c r="B131" t="s">
        <v>49</v>
      </c>
      <c r="C131">
        <v>2003</v>
      </c>
      <c r="D131" t="s">
        <v>478</v>
      </c>
      <c r="E131" t="s">
        <v>21</v>
      </c>
      <c r="I131">
        <v>6.99</v>
      </c>
      <c r="J131">
        <v>16</v>
      </c>
    </row>
    <row r="132" spans="1:10" x14ac:dyDescent="0.3">
      <c r="A132" t="s">
        <v>349</v>
      </c>
      <c r="B132" t="s">
        <v>121</v>
      </c>
      <c r="C132">
        <v>2004</v>
      </c>
      <c r="D132" t="s">
        <v>478</v>
      </c>
      <c r="E132" t="s">
        <v>21</v>
      </c>
      <c r="I132">
        <v>6.38</v>
      </c>
      <c r="J132">
        <v>13</v>
      </c>
    </row>
    <row r="133" spans="1:10" x14ac:dyDescent="0.3">
      <c r="A133" t="s">
        <v>277</v>
      </c>
      <c r="B133" t="s">
        <v>278</v>
      </c>
      <c r="C133">
        <v>2004</v>
      </c>
      <c r="D133" t="s">
        <v>478</v>
      </c>
      <c r="E133" t="s">
        <v>21</v>
      </c>
      <c r="I133">
        <v>6.35</v>
      </c>
      <c r="J133">
        <v>11</v>
      </c>
    </row>
    <row r="134" spans="1:10" x14ac:dyDescent="0.3">
      <c r="A134" t="s">
        <v>189</v>
      </c>
      <c r="B134" t="s">
        <v>190</v>
      </c>
      <c r="C134">
        <v>1961</v>
      </c>
      <c r="D134" t="s">
        <v>478</v>
      </c>
      <c r="E134" t="s">
        <v>26</v>
      </c>
      <c r="I134">
        <v>30.98</v>
      </c>
      <c r="J134">
        <v>21</v>
      </c>
    </row>
    <row r="135" spans="1:10" x14ac:dyDescent="0.3">
      <c r="A135" t="s">
        <v>462</v>
      </c>
      <c r="B135" t="s">
        <v>45</v>
      </c>
      <c r="C135">
        <v>1978</v>
      </c>
      <c r="D135" t="s">
        <v>478</v>
      </c>
      <c r="E135" t="s">
        <v>82</v>
      </c>
      <c r="I135">
        <v>5.24</v>
      </c>
      <c r="J135">
        <v>11</v>
      </c>
    </row>
    <row r="136" spans="1:10" x14ac:dyDescent="0.3">
      <c r="A136" t="s">
        <v>370</v>
      </c>
      <c r="B136" t="s">
        <v>91</v>
      </c>
      <c r="C136">
        <v>1977</v>
      </c>
      <c r="D136" t="s">
        <v>478</v>
      </c>
      <c r="E136" t="s">
        <v>82</v>
      </c>
      <c r="I136">
        <v>4.4000000000000004</v>
      </c>
      <c r="J136">
        <v>5</v>
      </c>
    </row>
    <row r="137" spans="1:10" x14ac:dyDescent="0.3">
      <c r="A137" t="s">
        <v>288</v>
      </c>
      <c r="B137" t="s">
        <v>289</v>
      </c>
      <c r="C137">
        <v>1970</v>
      </c>
      <c r="D137" t="s">
        <v>478</v>
      </c>
      <c r="E137" t="s">
        <v>39</v>
      </c>
      <c r="I137">
        <v>6.87</v>
      </c>
      <c r="J137">
        <v>20</v>
      </c>
    </row>
    <row r="138" spans="1:10" x14ac:dyDescent="0.3">
      <c r="A138" t="s">
        <v>443</v>
      </c>
      <c r="B138" t="s">
        <v>138</v>
      </c>
      <c r="C138">
        <v>1971</v>
      </c>
      <c r="D138" t="s">
        <v>478</v>
      </c>
      <c r="E138" t="s">
        <v>39</v>
      </c>
      <c r="I138">
        <v>6.28</v>
      </c>
      <c r="J138">
        <v>17</v>
      </c>
    </row>
    <row r="139" spans="1:10" x14ac:dyDescent="0.3">
      <c r="A139" t="s">
        <v>149</v>
      </c>
      <c r="B139" t="s">
        <v>150</v>
      </c>
      <c r="C139">
        <v>1965</v>
      </c>
      <c r="D139" t="s">
        <v>478</v>
      </c>
      <c r="E139" t="s">
        <v>39</v>
      </c>
      <c r="I139">
        <v>6.04</v>
      </c>
      <c r="J139">
        <v>14</v>
      </c>
    </row>
    <row r="140" spans="1:10" x14ac:dyDescent="0.3">
      <c r="A140" t="s">
        <v>388</v>
      </c>
      <c r="B140" t="s">
        <v>224</v>
      </c>
      <c r="C140">
        <v>1969</v>
      </c>
      <c r="D140" t="s">
        <v>478</v>
      </c>
      <c r="E140" t="s">
        <v>39</v>
      </c>
      <c r="I140">
        <v>5.97</v>
      </c>
      <c r="J140">
        <v>11</v>
      </c>
    </row>
    <row r="141" spans="1:10" x14ac:dyDescent="0.3">
      <c r="A141" t="s">
        <v>205</v>
      </c>
      <c r="B141" t="s">
        <v>148</v>
      </c>
      <c r="C141">
        <v>1972</v>
      </c>
      <c r="D141" t="s">
        <v>478</v>
      </c>
      <c r="E141" t="s">
        <v>39</v>
      </c>
      <c r="I141">
        <v>5.08</v>
      </c>
      <c r="J141">
        <v>5</v>
      </c>
    </row>
    <row r="142" spans="1:10" x14ac:dyDescent="0.3">
      <c r="A142" t="s">
        <v>171</v>
      </c>
      <c r="B142" t="s">
        <v>63</v>
      </c>
      <c r="C142">
        <v>2007</v>
      </c>
      <c r="D142" t="s">
        <v>19</v>
      </c>
      <c r="E142" t="s">
        <v>61</v>
      </c>
      <c r="G142">
        <v>6</v>
      </c>
      <c r="H142">
        <v>11.5</v>
      </c>
      <c r="I142">
        <v>25</v>
      </c>
      <c r="J142">
        <v>6</v>
      </c>
    </row>
    <row r="143" spans="1:10" x14ac:dyDescent="0.3">
      <c r="A143" t="s">
        <v>170</v>
      </c>
      <c r="B143" t="s">
        <v>40</v>
      </c>
      <c r="C143">
        <v>2005</v>
      </c>
      <c r="D143" t="s">
        <v>19</v>
      </c>
      <c r="E143" t="s">
        <v>18</v>
      </c>
      <c r="G143">
        <v>1</v>
      </c>
      <c r="H143">
        <v>10.5</v>
      </c>
      <c r="I143">
        <v>3</v>
      </c>
      <c r="J143">
        <v>28</v>
      </c>
    </row>
    <row r="144" spans="1:10" x14ac:dyDescent="0.3">
      <c r="A144" t="s">
        <v>330</v>
      </c>
      <c r="B144" t="s">
        <v>73</v>
      </c>
      <c r="C144">
        <v>2004</v>
      </c>
      <c r="D144" t="s">
        <v>19</v>
      </c>
      <c r="E144" t="s">
        <v>21</v>
      </c>
      <c r="G144">
        <v>1</v>
      </c>
      <c r="H144">
        <v>39.799999999999997</v>
      </c>
      <c r="I144">
        <v>2</v>
      </c>
      <c r="J144">
        <v>29</v>
      </c>
    </row>
    <row r="145" spans="1:10" x14ac:dyDescent="0.3">
      <c r="A145" t="s">
        <v>337</v>
      </c>
      <c r="B145" t="s">
        <v>49</v>
      </c>
      <c r="C145">
        <v>2004</v>
      </c>
      <c r="D145" t="s">
        <v>19</v>
      </c>
      <c r="E145" t="s">
        <v>21</v>
      </c>
      <c r="G145">
        <v>3</v>
      </c>
      <c r="H145">
        <v>42.5</v>
      </c>
      <c r="I145">
        <v>10</v>
      </c>
      <c r="J145">
        <v>21</v>
      </c>
    </row>
    <row r="146" spans="1:10" x14ac:dyDescent="0.3">
      <c r="A146" t="s">
        <v>435</v>
      </c>
      <c r="B146" t="s">
        <v>62</v>
      </c>
      <c r="C146">
        <v>1971</v>
      </c>
      <c r="D146" t="s">
        <v>19</v>
      </c>
      <c r="E146" t="s">
        <v>50</v>
      </c>
      <c r="G146">
        <v>262</v>
      </c>
      <c r="H146" t="s">
        <v>555</v>
      </c>
      <c r="I146">
        <v>2</v>
      </c>
      <c r="J146">
        <v>17</v>
      </c>
    </row>
    <row r="147" spans="1:10" x14ac:dyDescent="0.3">
      <c r="A147" t="s">
        <v>486</v>
      </c>
      <c r="B147" t="s">
        <v>143</v>
      </c>
      <c r="C147">
        <v>1968</v>
      </c>
      <c r="D147" t="s">
        <v>19</v>
      </c>
      <c r="E147" t="s">
        <v>50</v>
      </c>
      <c r="G147">
        <v>236</v>
      </c>
      <c r="H147" t="s">
        <v>556</v>
      </c>
      <c r="I147">
        <v>3</v>
      </c>
      <c r="J147">
        <v>14</v>
      </c>
    </row>
    <row r="148" spans="1:10" x14ac:dyDescent="0.3">
      <c r="A148" t="s">
        <v>456</v>
      </c>
      <c r="B148" t="s">
        <v>232</v>
      </c>
      <c r="C148">
        <v>1967</v>
      </c>
      <c r="D148" t="s">
        <v>19</v>
      </c>
      <c r="E148" t="s">
        <v>50</v>
      </c>
      <c r="G148">
        <v>79</v>
      </c>
      <c r="H148" t="s">
        <v>561</v>
      </c>
      <c r="I148">
        <v>8</v>
      </c>
      <c r="J148">
        <v>5</v>
      </c>
    </row>
    <row r="149" spans="1:10" x14ac:dyDescent="0.3">
      <c r="A149" t="s">
        <v>69</v>
      </c>
      <c r="B149" t="s">
        <v>51</v>
      </c>
      <c r="C149">
        <v>1998</v>
      </c>
      <c r="D149" t="s">
        <v>19</v>
      </c>
      <c r="E149" t="s">
        <v>54</v>
      </c>
      <c r="G149">
        <v>2</v>
      </c>
      <c r="H149" t="s">
        <v>594</v>
      </c>
      <c r="I149">
        <v>2</v>
      </c>
      <c r="J149">
        <v>17</v>
      </c>
    </row>
    <row r="150" spans="1:10" x14ac:dyDescent="0.3">
      <c r="A150" t="s">
        <v>170</v>
      </c>
      <c r="B150" t="s">
        <v>40</v>
      </c>
      <c r="C150">
        <v>2005</v>
      </c>
      <c r="D150" t="s">
        <v>19</v>
      </c>
      <c r="E150" t="s">
        <v>18</v>
      </c>
      <c r="F150">
        <v>3.83</v>
      </c>
      <c r="G150">
        <v>3.95</v>
      </c>
      <c r="H150">
        <v>4.13</v>
      </c>
      <c r="I150">
        <v>4.13</v>
      </c>
      <c r="J150">
        <v>29</v>
      </c>
    </row>
    <row r="151" spans="1:10" x14ac:dyDescent="0.3">
      <c r="A151" t="s">
        <v>171</v>
      </c>
      <c r="B151" t="s">
        <v>63</v>
      </c>
      <c r="C151">
        <v>2007</v>
      </c>
      <c r="D151" t="s">
        <v>19</v>
      </c>
      <c r="E151" t="s">
        <v>61</v>
      </c>
      <c r="I151" t="s">
        <v>679</v>
      </c>
      <c r="J151">
        <v>27</v>
      </c>
    </row>
    <row r="152" spans="1:10" x14ac:dyDescent="0.3">
      <c r="A152" t="s">
        <v>337</v>
      </c>
      <c r="B152" t="s">
        <v>49</v>
      </c>
      <c r="C152">
        <v>2004</v>
      </c>
      <c r="D152" t="s">
        <v>19</v>
      </c>
      <c r="E152" t="s">
        <v>21</v>
      </c>
      <c r="I152">
        <v>9.02</v>
      </c>
      <c r="J152">
        <v>30</v>
      </c>
    </row>
    <row r="153" spans="1:10" x14ac:dyDescent="0.3">
      <c r="A153" t="s">
        <v>330</v>
      </c>
      <c r="B153" t="s">
        <v>73</v>
      </c>
      <c r="C153">
        <v>2004</v>
      </c>
      <c r="D153" t="s">
        <v>19</v>
      </c>
      <c r="E153" t="s">
        <v>21</v>
      </c>
      <c r="I153">
        <v>7.53</v>
      </c>
      <c r="J153">
        <v>22</v>
      </c>
    </row>
    <row r="154" spans="1:10" x14ac:dyDescent="0.3">
      <c r="A154" t="s">
        <v>333</v>
      </c>
      <c r="B154" t="s">
        <v>334</v>
      </c>
      <c r="C154">
        <v>2006</v>
      </c>
      <c r="D154" t="s">
        <v>58</v>
      </c>
      <c r="E154" t="s">
        <v>18</v>
      </c>
      <c r="G154">
        <v>1</v>
      </c>
      <c r="H154">
        <v>11.7</v>
      </c>
      <c r="I154">
        <v>7</v>
      </c>
      <c r="J154">
        <v>24</v>
      </c>
    </row>
    <row r="155" spans="1:10" x14ac:dyDescent="0.3">
      <c r="A155" t="s">
        <v>423</v>
      </c>
      <c r="B155" t="s">
        <v>86</v>
      </c>
      <c r="C155">
        <v>2005</v>
      </c>
      <c r="D155" t="s">
        <v>58</v>
      </c>
      <c r="E155" t="s">
        <v>18</v>
      </c>
      <c r="G155">
        <v>4</v>
      </c>
      <c r="H155">
        <v>12</v>
      </c>
      <c r="I155">
        <v>9</v>
      </c>
      <c r="J155">
        <v>22</v>
      </c>
    </row>
    <row r="156" spans="1:10" x14ac:dyDescent="0.3">
      <c r="A156" t="s">
        <v>316</v>
      </c>
      <c r="B156" t="s">
        <v>66</v>
      </c>
      <c r="C156">
        <v>2006</v>
      </c>
      <c r="D156" t="s">
        <v>58</v>
      </c>
      <c r="E156" t="s">
        <v>18</v>
      </c>
      <c r="G156">
        <v>2</v>
      </c>
      <c r="H156">
        <v>12.5</v>
      </c>
      <c r="I156">
        <v>12</v>
      </c>
      <c r="J156">
        <v>19</v>
      </c>
    </row>
    <row r="157" spans="1:10" x14ac:dyDescent="0.3">
      <c r="A157" t="s">
        <v>413</v>
      </c>
      <c r="B157" t="s">
        <v>51</v>
      </c>
      <c r="C157">
        <v>2005</v>
      </c>
      <c r="D157" t="s">
        <v>58</v>
      </c>
      <c r="E157" t="s">
        <v>18</v>
      </c>
      <c r="G157">
        <v>3</v>
      </c>
      <c r="H157">
        <v>12.6</v>
      </c>
      <c r="I157">
        <v>13</v>
      </c>
      <c r="J157">
        <v>18</v>
      </c>
    </row>
    <row r="158" spans="1:10" x14ac:dyDescent="0.3">
      <c r="A158" t="s">
        <v>309</v>
      </c>
      <c r="B158" t="s">
        <v>310</v>
      </c>
      <c r="C158">
        <v>2005</v>
      </c>
      <c r="D158" t="s">
        <v>58</v>
      </c>
      <c r="E158" t="s">
        <v>18</v>
      </c>
      <c r="G158">
        <v>4</v>
      </c>
      <c r="H158">
        <v>14.4</v>
      </c>
      <c r="I158">
        <v>17</v>
      </c>
      <c r="J158">
        <v>14</v>
      </c>
    </row>
    <row r="159" spans="1:10" x14ac:dyDescent="0.3">
      <c r="A159" t="s">
        <v>432</v>
      </c>
      <c r="B159" t="s">
        <v>117</v>
      </c>
      <c r="C159">
        <v>2006</v>
      </c>
      <c r="D159" t="s">
        <v>58</v>
      </c>
      <c r="E159" t="s">
        <v>18</v>
      </c>
      <c r="G159">
        <v>5</v>
      </c>
      <c r="H159">
        <v>15.8</v>
      </c>
      <c r="I159">
        <v>19</v>
      </c>
      <c r="J159">
        <v>12</v>
      </c>
    </row>
    <row r="160" spans="1:10" x14ac:dyDescent="0.3">
      <c r="A160" t="s">
        <v>389</v>
      </c>
      <c r="B160" t="s">
        <v>78</v>
      </c>
      <c r="C160">
        <v>2006</v>
      </c>
      <c r="D160" t="s">
        <v>58</v>
      </c>
      <c r="E160" t="s">
        <v>35</v>
      </c>
      <c r="G160">
        <v>4</v>
      </c>
      <c r="H160">
        <v>12.5</v>
      </c>
      <c r="I160">
        <v>15</v>
      </c>
      <c r="J160">
        <v>16</v>
      </c>
    </row>
    <row r="161" spans="1:11" x14ac:dyDescent="0.3">
      <c r="A161" t="s">
        <v>85</v>
      </c>
      <c r="B161" t="s">
        <v>87</v>
      </c>
      <c r="C161">
        <v>2003</v>
      </c>
      <c r="D161" t="s">
        <v>58</v>
      </c>
      <c r="E161" t="s">
        <v>22</v>
      </c>
      <c r="G161">
        <v>4</v>
      </c>
      <c r="H161">
        <v>55.3</v>
      </c>
      <c r="I161">
        <v>28</v>
      </c>
      <c r="J161">
        <v>5</v>
      </c>
    </row>
    <row r="162" spans="1:11" x14ac:dyDescent="0.3">
      <c r="A162" t="s">
        <v>296</v>
      </c>
      <c r="B162" t="s">
        <v>60</v>
      </c>
      <c r="C162">
        <v>2003</v>
      </c>
      <c r="D162" t="s">
        <v>58</v>
      </c>
      <c r="E162" t="s">
        <v>21</v>
      </c>
      <c r="G162">
        <v>4</v>
      </c>
      <c r="H162">
        <v>42.3</v>
      </c>
      <c r="I162">
        <v>9</v>
      </c>
      <c r="J162">
        <v>22</v>
      </c>
    </row>
    <row r="163" spans="1:11" x14ac:dyDescent="0.3">
      <c r="A163" t="s">
        <v>377</v>
      </c>
      <c r="B163" t="s">
        <v>378</v>
      </c>
      <c r="C163">
        <v>2003</v>
      </c>
      <c r="D163" t="s">
        <v>58</v>
      </c>
      <c r="E163" t="s">
        <v>21</v>
      </c>
      <c r="G163">
        <v>4</v>
      </c>
      <c r="H163">
        <v>43.1</v>
      </c>
      <c r="I163">
        <v>12</v>
      </c>
      <c r="J163">
        <v>19</v>
      </c>
    </row>
    <row r="164" spans="1:11" x14ac:dyDescent="0.3">
      <c r="A164" t="s">
        <v>183</v>
      </c>
      <c r="B164" t="s">
        <v>121</v>
      </c>
      <c r="C164">
        <v>2004</v>
      </c>
      <c r="D164" t="s">
        <v>58</v>
      </c>
      <c r="E164" t="s">
        <v>21</v>
      </c>
      <c r="G164">
        <v>5</v>
      </c>
      <c r="H164">
        <v>43.2</v>
      </c>
      <c r="I164">
        <v>13</v>
      </c>
      <c r="J164">
        <v>18</v>
      </c>
    </row>
    <row r="165" spans="1:11" x14ac:dyDescent="0.3">
      <c r="A165" t="s">
        <v>207</v>
      </c>
      <c r="B165" t="s">
        <v>90</v>
      </c>
      <c r="C165">
        <v>2003</v>
      </c>
      <c r="D165" t="s">
        <v>58</v>
      </c>
      <c r="E165" t="s">
        <v>21</v>
      </c>
      <c r="G165">
        <v>6</v>
      </c>
      <c r="H165">
        <v>43.7</v>
      </c>
      <c r="I165">
        <v>14</v>
      </c>
      <c r="J165">
        <v>17</v>
      </c>
    </row>
    <row r="166" spans="1:11" x14ac:dyDescent="0.3">
      <c r="A166" t="s">
        <v>439</v>
      </c>
      <c r="B166" t="s">
        <v>121</v>
      </c>
      <c r="C166">
        <v>2004</v>
      </c>
      <c r="D166" t="s">
        <v>58</v>
      </c>
      <c r="E166" t="s">
        <v>21</v>
      </c>
      <c r="G166">
        <v>3</v>
      </c>
      <c r="H166">
        <v>47.4</v>
      </c>
      <c r="I166">
        <v>22</v>
      </c>
      <c r="J166">
        <v>9</v>
      </c>
    </row>
    <row r="167" spans="1:11" x14ac:dyDescent="0.3">
      <c r="A167" t="s">
        <v>314</v>
      </c>
      <c r="B167" t="s">
        <v>56</v>
      </c>
      <c r="C167">
        <v>2004</v>
      </c>
      <c r="D167" t="s">
        <v>58</v>
      </c>
      <c r="E167" t="s">
        <v>21</v>
      </c>
      <c r="G167">
        <v>5</v>
      </c>
      <c r="H167">
        <v>47.7</v>
      </c>
      <c r="I167">
        <v>23</v>
      </c>
      <c r="J167">
        <v>8</v>
      </c>
    </row>
    <row r="168" spans="1:11" x14ac:dyDescent="0.3">
      <c r="A168" t="s">
        <v>453</v>
      </c>
      <c r="B168" t="s">
        <v>72</v>
      </c>
      <c r="C168">
        <v>2004</v>
      </c>
      <c r="D168" t="s">
        <v>58</v>
      </c>
      <c r="E168" t="s">
        <v>21</v>
      </c>
      <c r="G168">
        <v>5</v>
      </c>
      <c r="H168">
        <v>56.4</v>
      </c>
      <c r="I168">
        <v>27</v>
      </c>
      <c r="J168">
        <v>5</v>
      </c>
    </row>
    <row r="169" spans="1:11" x14ac:dyDescent="0.3">
      <c r="A169" t="s">
        <v>431</v>
      </c>
      <c r="B169" t="s">
        <v>60</v>
      </c>
      <c r="C169">
        <v>2003</v>
      </c>
      <c r="D169" t="s">
        <v>58</v>
      </c>
      <c r="E169" t="s">
        <v>21</v>
      </c>
      <c r="G169">
        <v>3</v>
      </c>
      <c r="H169">
        <v>58.8</v>
      </c>
      <c r="I169">
        <v>28</v>
      </c>
      <c r="J169">
        <v>5</v>
      </c>
    </row>
    <row r="170" spans="1:11" x14ac:dyDescent="0.3">
      <c r="A170" t="s">
        <v>207</v>
      </c>
      <c r="B170" t="s">
        <v>159</v>
      </c>
      <c r="C170">
        <v>1999</v>
      </c>
      <c r="D170" t="s">
        <v>58</v>
      </c>
      <c r="E170" t="s">
        <v>20</v>
      </c>
      <c r="G170">
        <v>2</v>
      </c>
      <c r="H170">
        <v>54.2</v>
      </c>
      <c r="I170">
        <v>2</v>
      </c>
    </row>
    <row r="171" spans="1:11" x14ac:dyDescent="0.3">
      <c r="A171" t="s">
        <v>85</v>
      </c>
      <c r="B171" t="s">
        <v>86</v>
      </c>
      <c r="C171">
        <v>2005</v>
      </c>
      <c r="D171" t="s">
        <v>58</v>
      </c>
      <c r="E171" t="s">
        <v>18</v>
      </c>
      <c r="G171">
        <v>137</v>
      </c>
      <c r="H171" t="s">
        <v>571</v>
      </c>
      <c r="I171">
        <v>7</v>
      </c>
      <c r="J171">
        <v>5</v>
      </c>
    </row>
    <row r="172" spans="1:11" x14ac:dyDescent="0.3">
      <c r="A172" t="s">
        <v>207</v>
      </c>
      <c r="B172" t="s">
        <v>159</v>
      </c>
      <c r="C172">
        <v>1999</v>
      </c>
      <c r="D172" t="s">
        <v>58</v>
      </c>
      <c r="E172" t="s">
        <v>20</v>
      </c>
      <c r="F172">
        <v>5.44</v>
      </c>
      <c r="G172">
        <v>5.28</v>
      </c>
      <c r="H172">
        <v>5.34</v>
      </c>
      <c r="I172">
        <v>5.44</v>
      </c>
      <c r="J172">
        <v>17</v>
      </c>
      <c r="K172">
        <v>2</v>
      </c>
    </row>
    <row r="173" spans="1:11" x14ac:dyDescent="0.3">
      <c r="A173" t="s">
        <v>333</v>
      </c>
      <c r="B173" t="s">
        <v>334</v>
      </c>
      <c r="C173">
        <v>2006</v>
      </c>
      <c r="D173" t="s">
        <v>58</v>
      </c>
      <c r="E173" t="s">
        <v>18</v>
      </c>
      <c r="F173" t="s">
        <v>642</v>
      </c>
      <c r="G173">
        <v>4.07</v>
      </c>
      <c r="H173">
        <v>3.93</v>
      </c>
      <c r="I173">
        <v>4.07</v>
      </c>
      <c r="J173">
        <v>28</v>
      </c>
    </row>
    <row r="174" spans="1:11" x14ac:dyDescent="0.3">
      <c r="A174" t="s">
        <v>423</v>
      </c>
      <c r="B174" t="s">
        <v>86</v>
      </c>
      <c r="C174">
        <v>2005</v>
      </c>
      <c r="D174" t="s">
        <v>58</v>
      </c>
      <c r="E174" t="s">
        <v>18</v>
      </c>
      <c r="F174">
        <v>3.34</v>
      </c>
      <c r="G174">
        <v>3.44</v>
      </c>
      <c r="H174">
        <v>3.45</v>
      </c>
      <c r="I174">
        <v>3.45</v>
      </c>
      <c r="J174">
        <v>17</v>
      </c>
    </row>
    <row r="175" spans="1:11" x14ac:dyDescent="0.3">
      <c r="A175" t="s">
        <v>316</v>
      </c>
      <c r="B175" t="s">
        <v>66</v>
      </c>
      <c r="C175">
        <v>2006</v>
      </c>
      <c r="D175" t="s">
        <v>58</v>
      </c>
      <c r="E175" t="s">
        <v>18</v>
      </c>
      <c r="F175">
        <v>3.26</v>
      </c>
      <c r="G175">
        <v>3.04</v>
      </c>
      <c r="H175">
        <v>2.56</v>
      </c>
      <c r="I175">
        <v>3.26</v>
      </c>
      <c r="J175">
        <v>14</v>
      </c>
    </row>
    <row r="176" spans="1:11" x14ac:dyDescent="0.3">
      <c r="A176" t="s">
        <v>413</v>
      </c>
      <c r="B176" t="s">
        <v>51</v>
      </c>
      <c r="C176">
        <v>2005</v>
      </c>
      <c r="D176" t="s">
        <v>58</v>
      </c>
      <c r="E176" t="s">
        <v>18</v>
      </c>
      <c r="F176">
        <v>3.17</v>
      </c>
      <c r="G176">
        <v>2.94</v>
      </c>
      <c r="H176">
        <v>3.21</v>
      </c>
      <c r="I176">
        <v>3.21</v>
      </c>
      <c r="J176">
        <v>13</v>
      </c>
    </row>
    <row r="177" spans="1:10" x14ac:dyDescent="0.3">
      <c r="A177" t="s">
        <v>309</v>
      </c>
      <c r="B177" t="s">
        <v>310</v>
      </c>
      <c r="C177">
        <v>2005</v>
      </c>
      <c r="D177" t="s">
        <v>58</v>
      </c>
      <c r="E177" t="s">
        <v>18</v>
      </c>
      <c r="F177">
        <v>2.79</v>
      </c>
      <c r="G177">
        <v>2.69</v>
      </c>
      <c r="H177">
        <v>2.71</v>
      </c>
      <c r="I177">
        <v>2.79</v>
      </c>
      <c r="J177">
        <v>9</v>
      </c>
    </row>
    <row r="178" spans="1:10" x14ac:dyDescent="0.3">
      <c r="A178" t="s">
        <v>432</v>
      </c>
      <c r="B178" t="s">
        <v>117</v>
      </c>
      <c r="C178">
        <v>2006</v>
      </c>
      <c r="D178" t="s">
        <v>58</v>
      </c>
      <c r="E178" t="s">
        <v>18</v>
      </c>
      <c r="F178">
        <v>2.5</v>
      </c>
      <c r="G178">
        <v>2.48</v>
      </c>
      <c r="H178">
        <v>2.54</v>
      </c>
      <c r="I178">
        <v>2.54</v>
      </c>
      <c r="J178">
        <v>7</v>
      </c>
    </row>
    <row r="179" spans="1:10" x14ac:dyDescent="0.3">
      <c r="A179" t="s">
        <v>85</v>
      </c>
      <c r="B179" t="s">
        <v>86</v>
      </c>
      <c r="C179">
        <v>2005</v>
      </c>
      <c r="D179" t="s">
        <v>58</v>
      </c>
      <c r="E179" t="s">
        <v>18</v>
      </c>
      <c r="F179">
        <v>2.11</v>
      </c>
      <c r="G179">
        <v>2.35</v>
      </c>
      <c r="H179">
        <v>2.1800000000000002</v>
      </c>
      <c r="I179">
        <v>2.35</v>
      </c>
      <c r="J179">
        <v>5</v>
      </c>
    </row>
    <row r="180" spans="1:10" x14ac:dyDescent="0.3">
      <c r="A180" t="s">
        <v>389</v>
      </c>
      <c r="B180" t="s">
        <v>78</v>
      </c>
      <c r="C180">
        <v>2006</v>
      </c>
      <c r="D180" t="s">
        <v>58</v>
      </c>
      <c r="E180" t="s">
        <v>35</v>
      </c>
      <c r="F180">
        <v>3.44</v>
      </c>
      <c r="G180">
        <v>3.68</v>
      </c>
      <c r="H180">
        <v>2.91</v>
      </c>
      <c r="I180">
        <v>3.68</v>
      </c>
      <c r="J180">
        <v>11</v>
      </c>
    </row>
    <row r="181" spans="1:10" x14ac:dyDescent="0.3">
      <c r="A181" t="s">
        <v>192</v>
      </c>
      <c r="B181" t="s">
        <v>66</v>
      </c>
      <c r="C181">
        <v>2001</v>
      </c>
      <c r="D181" t="s">
        <v>58</v>
      </c>
      <c r="E181" t="s">
        <v>29</v>
      </c>
      <c r="F181" t="s">
        <v>470</v>
      </c>
      <c r="G181" t="s">
        <v>470</v>
      </c>
      <c r="H181" t="s">
        <v>470</v>
      </c>
      <c r="I181">
        <v>27.04</v>
      </c>
      <c r="J181">
        <v>20</v>
      </c>
    </row>
    <row r="182" spans="1:10" x14ac:dyDescent="0.3">
      <c r="A182" t="s">
        <v>354</v>
      </c>
      <c r="B182" t="s">
        <v>355</v>
      </c>
      <c r="C182">
        <v>2003</v>
      </c>
      <c r="D182" t="s">
        <v>58</v>
      </c>
      <c r="E182" t="s">
        <v>22</v>
      </c>
      <c r="I182">
        <v>20.39</v>
      </c>
      <c r="J182">
        <v>29</v>
      </c>
    </row>
    <row r="183" spans="1:10" x14ac:dyDescent="0.3">
      <c r="A183" t="s">
        <v>319</v>
      </c>
      <c r="B183" t="s">
        <v>66</v>
      </c>
      <c r="C183">
        <v>2003</v>
      </c>
      <c r="D183" t="s">
        <v>58</v>
      </c>
      <c r="E183" t="s">
        <v>22</v>
      </c>
      <c r="F183" t="s">
        <v>470</v>
      </c>
      <c r="G183" t="s">
        <v>470</v>
      </c>
      <c r="H183" t="s">
        <v>470</v>
      </c>
      <c r="I183">
        <v>17.27</v>
      </c>
      <c r="J183">
        <v>25</v>
      </c>
    </row>
    <row r="184" spans="1:10" x14ac:dyDescent="0.3">
      <c r="A184" t="s">
        <v>85</v>
      </c>
      <c r="B184" t="s">
        <v>87</v>
      </c>
      <c r="C184">
        <v>2003</v>
      </c>
      <c r="D184" t="s">
        <v>58</v>
      </c>
      <c r="E184" t="s">
        <v>22</v>
      </c>
      <c r="I184">
        <v>9.93</v>
      </c>
      <c r="J184">
        <v>5</v>
      </c>
    </row>
    <row r="185" spans="1:10" x14ac:dyDescent="0.3">
      <c r="A185" t="s">
        <v>207</v>
      </c>
      <c r="B185" t="s">
        <v>90</v>
      </c>
      <c r="C185">
        <v>2003</v>
      </c>
      <c r="D185" t="s">
        <v>58</v>
      </c>
      <c r="E185" t="s">
        <v>21</v>
      </c>
      <c r="I185">
        <v>10.19</v>
      </c>
      <c r="J185">
        <v>32</v>
      </c>
    </row>
    <row r="186" spans="1:10" x14ac:dyDescent="0.3">
      <c r="A186" t="s">
        <v>296</v>
      </c>
      <c r="B186" t="s">
        <v>60</v>
      </c>
      <c r="C186">
        <v>2003</v>
      </c>
      <c r="D186" t="s">
        <v>58</v>
      </c>
      <c r="E186" t="s">
        <v>21</v>
      </c>
      <c r="I186">
        <v>8.3699999999999992</v>
      </c>
      <c r="J186">
        <v>28</v>
      </c>
    </row>
    <row r="187" spans="1:10" x14ac:dyDescent="0.3">
      <c r="A187" t="s">
        <v>183</v>
      </c>
      <c r="B187" t="s">
        <v>121</v>
      </c>
      <c r="C187">
        <v>2004</v>
      </c>
      <c r="D187" t="s">
        <v>58</v>
      </c>
      <c r="E187" t="s">
        <v>21</v>
      </c>
      <c r="I187">
        <v>8.19</v>
      </c>
      <c r="J187">
        <v>26</v>
      </c>
    </row>
    <row r="188" spans="1:10" x14ac:dyDescent="0.3">
      <c r="A188" t="s">
        <v>439</v>
      </c>
      <c r="B188" t="s">
        <v>121</v>
      </c>
      <c r="C188">
        <v>2004</v>
      </c>
      <c r="D188" t="s">
        <v>58</v>
      </c>
      <c r="E188" t="s">
        <v>21</v>
      </c>
      <c r="I188">
        <v>7.61</v>
      </c>
      <c r="J188">
        <v>23</v>
      </c>
    </row>
    <row r="189" spans="1:10" x14ac:dyDescent="0.3">
      <c r="A189" t="s">
        <v>241</v>
      </c>
      <c r="B189" t="s">
        <v>115</v>
      </c>
      <c r="C189">
        <v>2003</v>
      </c>
      <c r="D189" t="s">
        <v>58</v>
      </c>
      <c r="E189" t="s">
        <v>21</v>
      </c>
      <c r="I189">
        <v>7.44</v>
      </c>
      <c r="J189">
        <v>20</v>
      </c>
    </row>
    <row r="190" spans="1:10" x14ac:dyDescent="0.3">
      <c r="A190" t="s">
        <v>314</v>
      </c>
      <c r="B190" t="s">
        <v>56</v>
      </c>
      <c r="C190">
        <v>2004</v>
      </c>
      <c r="D190" t="s">
        <v>58</v>
      </c>
      <c r="E190" t="s">
        <v>21</v>
      </c>
      <c r="I190">
        <v>7.19</v>
      </c>
      <c r="J190">
        <v>17</v>
      </c>
    </row>
    <row r="191" spans="1:10" x14ac:dyDescent="0.3">
      <c r="A191" t="s">
        <v>431</v>
      </c>
      <c r="B191" t="s">
        <v>60</v>
      </c>
      <c r="C191">
        <v>2003</v>
      </c>
      <c r="D191" t="s">
        <v>58</v>
      </c>
      <c r="E191" t="s">
        <v>21</v>
      </c>
      <c r="F191" t="s">
        <v>470</v>
      </c>
      <c r="G191" t="s">
        <v>470</v>
      </c>
      <c r="H191" t="s">
        <v>470</v>
      </c>
      <c r="I191">
        <v>6.95</v>
      </c>
      <c r="J191">
        <v>15</v>
      </c>
    </row>
    <row r="192" spans="1:10" x14ac:dyDescent="0.3">
      <c r="A192" t="s">
        <v>453</v>
      </c>
      <c r="B192" t="s">
        <v>72</v>
      </c>
      <c r="C192">
        <v>2004</v>
      </c>
      <c r="D192" t="s">
        <v>58</v>
      </c>
      <c r="E192" t="s">
        <v>21</v>
      </c>
      <c r="I192">
        <v>5.73</v>
      </c>
      <c r="J192">
        <v>7</v>
      </c>
    </row>
    <row r="193" spans="1:10" x14ac:dyDescent="0.3">
      <c r="A193" t="s">
        <v>377</v>
      </c>
      <c r="B193" t="s">
        <v>378</v>
      </c>
      <c r="C193">
        <v>2003</v>
      </c>
      <c r="D193" t="s">
        <v>58</v>
      </c>
      <c r="E193" t="s">
        <v>21</v>
      </c>
      <c r="I193">
        <v>5.21</v>
      </c>
      <c r="J193">
        <v>5</v>
      </c>
    </row>
    <row r="194" spans="1:10" x14ac:dyDescent="0.3">
      <c r="A194" t="s">
        <v>106</v>
      </c>
      <c r="B194" t="s">
        <v>108</v>
      </c>
      <c r="C194">
        <v>2007</v>
      </c>
      <c r="D194" t="s">
        <v>479</v>
      </c>
      <c r="E194" t="s">
        <v>23</v>
      </c>
      <c r="G194">
        <v>2</v>
      </c>
      <c r="H194">
        <v>10.199999999999999</v>
      </c>
      <c r="I194">
        <v>4</v>
      </c>
      <c r="J194">
        <v>19</v>
      </c>
    </row>
    <row r="195" spans="1:10" x14ac:dyDescent="0.3">
      <c r="A195" t="s">
        <v>411</v>
      </c>
      <c r="B195" t="s">
        <v>94</v>
      </c>
      <c r="C195">
        <v>2007</v>
      </c>
      <c r="D195" t="s">
        <v>479</v>
      </c>
      <c r="E195" t="s">
        <v>23</v>
      </c>
      <c r="G195">
        <v>3</v>
      </c>
      <c r="H195">
        <v>10.4</v>
      </c>
      <c r="I195">
        <v>5</v>
      </c>
      <c r="J195">
        <v>17</v>
      </c>
    </row>
    <row r="196" spans="1:10" x14ac:dyDescent="0.3">
      <c r="A196" t="s">
        <v>165</v>
      </c>
      <c r="B196" t="s">
        <v>166</v>
      </c>
      <c r="C196">
        <v>2007</v>
      </c>
      <c r="D196" t="s">
        <v>479</v>
      </c>
      <c r="E196" t="s">
        <v>23</v>
      </c>
      <c r="G196">
        <v>4</v>
      </c>
      <c r="H196">
        <v>11.5</v>
      </c>
      <c r="I196">
        <v>12</v>
      </c>
      <c r="J196">
        <v>5</v>
      </c>
    </row>
    <row r="197" spans="1:10" x14ac:dyDescent="0.3">
      <c r="A197" t="s">
        <v>441</v>
      </c>
      <c r="B197" t="s">
        <v>155</v>
      </c>
      <c r="C197">
        <v>2007</v>
      </c>
      <c r="D197" t="s">
        <v>479</v>
      </c>
      <c r="E197" t="s">
        <v>61</v>
      </c>
      <c r="G197">
        <v>1</v>
      </c>
      <c r="H197">
        <v>9</v>
      </c>
      <c r="I197">
        <v>1</v>
      </c>
      <c r="J197">
        <v>30</v>
      </c>
    </row>
    <row r="198" spans="1:10" x14ac:dyDescent="0.3">
      <c r="A198" t="s">
        <v>338</v>
      </c>
      <c r="B198" t="s">
        <v>172</v>
      </c>
      <c r="C198">
        <v>2008</v>
      </c>
      <c r="D198" t="s">
        <v>479</v>
      </c>
      <c r="E198" t="s">
        <v>61</v>
      </c>
      <c r="G198">
        <v>1</v>
      </c>
      <c r="H198">
        <v>9.8000000000000007</v>
      </c>
      <c r="I198">
        <v>4</v>
      </c>
      <c r="J198">
        <v>27</v>
      </c>
    </row>
    <row r="199" spans="1:10" x14ac:dyDescent="0.3">
      <c r="A199" t="s">
        <v>459</v>
      </c>
      <c r="B199" t="s">
        <v>78</v>
      </c>
      <c r="C199">
        <v>2007</v>
      </c>
      <c r="D199" t="s">
        <v>479</v>
      </c>
      <c r="E199" t="s">
        <v>61</v>
      </c>
      <c r="G199">
        <v>3</v>
      </c>
      <c r="H199">
        <v>9.8000000000000007</v>
      </c>
      <c r="I199">
        <v>6</v>
      </c>
      <c r="J199">
        <v>25</v>
      </c>
    </row>
    <row r="200" spans="1:10" x14ac:dyDescent="0.3">
      <c r="A200" t="s">
        <v>483</v>
      </c>
      <c r="B200" t="s">
        <v>126</v>
      </c>
      <c r="C200">
        <v>2008</v>
      </c>
      <c r="D200" t="s">
        <v>479</v>
      </c>
      <c r="E200" t="s">
        <v>61</v>
      </c>
      <c r="G200">
        <v>4</v>
      </c>
      <c r="H200">
        <v>10.1</v>
      </c>
      <c r="I200">
        <v>11</v>
      </c>
      <c r="J200">
        <v>20</v>
      </c>
    </row>
    <row r="201" spans="1:10" x14ac:dyDescent="0.3">
      <c r="A201" t="s">
        <v>221</v>
      </c>
      <c r="B201" t="s">
        <v>114</v>
      </c>
      <c r="C201">
        <v>2007</v>
      </c>
      <c r="D201" t="s">
        <v>479</v>
      </c>
      <c r="E201" t="s">
        <v>61</v>
      </c>
      <c r="G201">
        <v>3</v>
      </c>
      <c r="H201">
        <v>10.4</v>
      </c>
      <c r="I201">
        <v>14</v>
      </c>
      <c r="J201">
        <v>16</v>
      </c>
    </row>
    <row r="202" spans="1:10" x14ac:dyDescent="0.3">
      <c r="A202" t="s">
        <v>483</v>
      </c>
      <c r="B202" t="s">
        <v>78</v>
      </c>
      <c r="C202">
        <v>2008</v>
      </c>
      <c r="D202" t="s">
        <v>479</v>
      </c>
      <c r="E202" t="s">
        <v>61</v>
      </c>
      <c r="G202">
        <v>5</v>
      </c>
      <c r="H202">
        <v>10.5</v>
      </c>
      <c r="I202">
        <v>19</v>
      </c>
      <c r="J202">
        <v>12</v>
      </c>
    </row>
    <row r="203" spans="1:10" x14ac:dyDescent="0.3">
      <c r="A203" t="s">
        <v>487</v>
      </c>
      <c r="B203" t="s">
        <v>488</v>
      </c>
      <c r="C203">
        <v>2008</v>
      </c>
      <c r="D203" t="s">
        <v>479</v>
      </c>
      <c r="E203" t="s">
        <v>61</v>
      </c>
      <c r="G203">
        <v>6</v>
      </c>
      <c r="H203">
        <v>11.2</v>
      </c>
      <c r="I203">
        <v>23</v>
      </c>
      <c r="J203">
        <v>8</v>
      </c>
    </row>
    <row r="204" spans="1:10" x14ac:dyDescent="0.3">
      <c r="A204" t="s">
        <v>211</v>
      </c>
      <c r="B204" t="s">
        <v>133</v>
      </c>
      <c r="C204">
        <v>2007</v>
      </c>
      <c r="D204" t="s">
        <v>479</v>
      </c>
      <c r="E204" t="s">
        <v>61</v>
      </c>
      <c r="G204">
        <v>6</v>
      </c>
      <c r="H204">
        <v>11.5</v>
      </c>
      <c r="I204">
        <v>25</v>
      </c>
      <c r="J204">
        <v>6</v>
      </c>
    </row>
    <row r="205" spans="1:10" x14ac:dyDescent="0.3">
      <c r="A205" t="s">
        <v>375</v>
      </c>
      <c r="B205" t="s">
        <v>66</v>
      </c>
      <c r="C205">
        <v>2006</v>
      </c>
      <c r="D205" t="s">
        <v>479</v>
      </c>
      <c r="E205" t="s">
        <v>18</v>
      </c>
      <c r="G205">
        <v>5</v>
      </c>
      <c r="H205">
        <v>12.1</v>
      </c>
      <c r="I205">
        <v>10</v>
      </c>
      <c r="J205">
        <v>21</v>
      </c>
    </row>
    <row r="206" spans="1:10" x14ac:dyDescent="0.3">
      <c r="A206" t="s">
        <v>298</v>
      </c>
      <c r="B206" t="s">
        <v>299</v>
      </c>
      <c r="C206">
        <v>2006</v>
      </c>
      <c r="D206" t="s">
        <v>479</v>
      </c>
      <c r="E206" t="s">
        <v>18</v>
      </c>
      <c r="G206">
        <v>2</v>
      </c>
      <c r="H206">
        <v>12.4</v>
      </c>
      <c r="I206">
        <v>11</v>
      </c>
      <c r="J206">
        <v>20</v>
      </c>
    </row>
    <row r="207" spans="1:10" x14ac:dyDescent="0.3">
      <c r="A207" t="s">
        <v>324</v>
      </c>
      <c r="B207" t="s">
        <v>126</v>
      </c>
      <c r="C207">
        <v>2005</v>
      </c>
      <c r="D207" t="s">
        <v>479</v>
      </c>
      <c r="E207" t="s">
        <v>35</v>
      </c>
      <c r="G207">
        <v>1</v>
      </c>
      <c r="H207">
        <v>9.8000000000000007</v>
      </c>
      <c r="I207">
        <v>1</v>
      </c>
      <c r="J207">
        <v>30</v>
      </c>
    </row>
    <row r="208" spans="1:10" x14ac:dyDescent="0.3">
      <c r="A208" t="s">
        <v>251</v>
      </c>
      <c r="B208" t="s">
        <v>252</v>
      </c>
      <c r="C208">
        <v>2005</v>
      </c>
      <c r="D208" t="s">
        <v>479</v>
      </c>
      <c r="E208" t="s">
        <v>35</v>
      </c>
      <c r="G208">
        <v>1</v>
      </c>
      <c r="H208">
        <v>10.6</v>
      </c>
      <c r="I208">
        <v>4</v>
      </c>
      <c r="J208">
        <v>27</v>
      </c>
    </row>
    <row r="209" spans="1:10" x14ac:dyDescent="0.3">
      <c r="A209" t="s">
        <v>480</v>
      </c>
      <c r="B209" t="s">
        <v>481</v>
      </c>
      <c r="C209">
        <v>2005</v>
      </c>
      <c r="D209" t="s">
        <v>479</v>
      </c>
      <c r="E209" t="s">
        <v>35</v>
      </c>
      <c r="G209">
        <v>1</v>
      </c>
      <c r="H209">
        <v>10.9</v>
      </c>
      <c r="I209">
        <v>5</v>
      </c>
      <c r="J209">
        <v>26</v>
      </c>
    </row>
    <row r="210" spans="1:10" x14ac:dyDescent="0.3">
      <c r="A210" t="s">
        <v>215</v>
      </c>
      <c r="B210" t="s">
        <v>164</v>
      </c>
      <c r="C210">
        <v>2005</v>
      </c>
      <c r="D210" t="s">
        <v>479</v>
      </c>
      <c r="E210" t="s">
        <v>35</v>
      </c>
      <c r="G210">
        <v>3</v>
      </c>
      <c r="H210">
        <v>11.5</v>
      </c>
      <c r="I210">
        <v>10</v>
      </c>
      <c r="J210">
        <v>21</v>
      </c>
    </row>
    <row r="211" spans="1:10" x14ac:dyDescent="0.3">
      <c r="A211" t="s">
        <v>433</v>
      </c>
      <c r="B211" t="s">
        <v>194</v>
      </c>
      <c r="C211">
        <v>2006</v>
      </c>
      <c r="D211" t="s">
        <v>479</v>
      </c>
      <c r="E211" t="s">
        <v>35</v>
      </c>
      <c r="G211">
        <v>3</v>
      </c>
      <c r="H211">
        <v>12.1</v>
      </c>
      <c r="I211">
        <v>13</v>
      </c>
      <c r="J211">
        <v>18</v>
      </c>
    </row>
    <row r="212" spans="1:10" x14ac:dyDescent="0.3">
      <c r="A212" t="s">
        <v>487</v>
      </c>
      <c r="B212" t="s">
        <v>489</v>
      </c>
      <c r="C212">
        <v>2006</v>
      </c>
      <c r="D212" t="s">
        <v>479</v>
      </c>
      <c r="E212" t="s">
        <v>35</v>
      </c>
      <c r="G212">
        <v>4</v>
      </c>
      <c r="H212">
        <v>12.4</v>
      </c>
      <c r="I212">
        <v>14</v>
      </c>
      <c r="J212">
        <v>17</v>
      </c>
    </row>
    <row r="213" spans="1:10" x14ac:dyDescent="0.3">
      <c r="A213" t="s">
        <v>281</v>
      </c>
      <c r="B213" t="s">
        <v>49</v>
      </c>
      <c r="C213">
        <v>2005</v>
      </c>
      <c r="D213" t="s">
        <v>479</v>
      </c>
      <c r="E213" t="s">
        <v>35</v>
      </c>
      <c r="G213">
        <v>2</v>
      </c>
      <c r="H213">
        <v>14</v>
      </c>
      <c r="I213">
        <v>20</v>
      </c>
      <c r="J213">
        <v>11</v>
      </c>
    </row>
    <row r="214" spans="1:10" x14ac:dyDescent="0.3">
      <c r="A214" t="s">
        <v>74</v>
      </c>
      <c r="B214" t="s">
        <v>75</v>
      </c>
      <c r="C214">
        <v>2003</v>
      </c>
      <c r="D214" t="s">
        <v>479</v>
      </c>
      <c r="E214" t="s">
        <v>22</v>
      </c>
      <c r="G214">
        <v>1</v>
      </c>
      <c r="H214">
        <v>43.9</v>
      </c>
      <c r="I214">
        <v>2</v>
      </c>
      <c r="J214">
        <v>29</v>
      </c>
    </row>
    <row r="215" spans="1:10" x14ac:dyDescent="0.3">
      <c r="A215" t="s">
        <v>74</v>
      </c>
      <c r="B215" t="s">
        <v>76</v>
      </c>
      <c r="C215">
        <v>2003</v>
      </c>
      <c r="D215" t="s">
        <v>479</v>
      </c>
      <c r="E215" t="s">
        <v>22</v>
      </c>
      <c r="G215">
        <v>2</v>
      </c>
      <c r="H215">
        <v>45.9</v>
      </c>
      <c r="I215">
        <v>7</v>
      </c>
      <c r="J215">
        <v>24</v>
      </c>
    </row>
    <row r="216" spans="1:10" x14ac:dyDescent="0.3">
      <c r="A216" t="s">
        <v>441</v>
      </c>
      <c r="B216" t="s">
        <v>67</v>
      </c>
      <c r="C216">
        <v>2004</v>
      </c>
      <c r="D216" t="s">
        <v>479</v>
      </c>
      <c r="E216" t="s">
        <v>22</v>
      </c>
      <c r="G216">
        <v>2</v>
      </c>
      <c r="H216">
        <v>48.8</v>
      </c>
      <c r="I216">
        <v>12</v>
      </c>
      <c r="J216">
        <v>19</v>
      </c>
    </row>
    <row r="217" spans="1:10" x14ac:dyDescent="0.3">
      <c r="A217" t="s">
        <v>356</v>
      </c>
      <c r="B217" t="s">
        <v>357</v>
      </c>
      <c r="C217">
        <v>2004</v>
      </c>
      <c r="D217" t="s">
        <v>479</v>
      </c>
      <c r="E217" t="s">
        <v>22</v>
      </c>
      <c r="G217">
        <v>4</v>
      </c>
      <c r="H217">
        <v>51</v>
      </c>
      <c r="I217">
        <v>20</v>
      </c>
      <c r="J217">
        <v>11</v>
      </c>
    </row>
    <row r="218" spans="1:10" x14ac:dyDescent="0.3">
      <c r="A218" t="s">
        <v>235</v>
      </c>
      <c r="B218" t="s">
        <v>233</v>
      </c>
      <c r="C218">
        <v>2003</v>
      </c>
      <c r="D218" t="s">
        <v>479</v>
      </c>
      <c r="E218" t="s">
        <v>22</v>
      </c>
      <c r="G218">
        <v>5</v>
      </c>
      <c r="H218">
        <v>53.6</v>
      </c>
      <c r="I218">
        <v>27</v>
      </c>
      <c r="J218">
        <v>5</v>
      </c>
    </row>
    <row r="219" spans="1:10" x14ac:dyDescent="0.3">
      <c r="A219" t="s">
        <v>303</v>
      </c>
      <c r="B219" t="s">
        <v>304</v>
      </c>
      <c r="C219">
        <v>2004</v>
      </c>
      <c r="D219" t="s">
        <v>479</v>
      </c>
      <c r="E219" t="s">
        <v>22</v>
      </c>
      <c r="G219">
        <v>5</v>
      </c>
      <c r="H219">
        <v>58.5</v>
      </c>
      <c r="I219">
        <v>29</v>
      </c>
      <c r="J219">
        <v>5</v>
      </c>
    </row>
    <row r="220" spans="1:10" x14ac:dyDescent="0.3">
      <c r="A220" t="s">
        <v>460</v>
      </c>
      <c r="B220" t="s">
        <v>276</v>
      </c>
      <c r="C220">
        <v>2003</v>
      </c>
      <c r="D220" t="s">
        <v>479</v>
      </c>
      <c r="E220" t="s">
        <v>22</v>
      </c>
      <c r="G220">
        <v>5</v>
      </c>
      <c r="H220" t="s">
        <v>512</v>
      </c>
      <c r="I220">
        <v>30</v>
      </c>
      <c r="J220">
        <v>5</v>
      </c>
    </row>
    <row r="221" spans="1:10" x14ac:dyDescent="0.3">
      <c r="A221" t="s">
        <v>281</v>
      </c>
      <c r="B221" t="s">
        <v>65</v>
      </c>
      <c r="C221">
        <v>2003</v>
      </c>
      <c r="D221" t="s">
        <v>479</v>
      </c>
      <c r="E221" t="s">
        <v>21</v>
      </c>
      <c r="G221">
        <v>1</v>
      </c>
      <c r="H221">
        <v>41.4</v>
      </c>
      <c r="I221">
        <v>5</v>
      </c>
      <c r="J221">
        <v>26</v>
      </c>
    </row>
    <row r="222" spans="1:10" x14ac:dyDescent="0.3">
      <c r="A222" t="s">
        <v>264</v>
      </c>
      <c r="B222" t="s">
        <v>202</v>
      </c>
      <c r="C222">
        <v>2003</v>
      </c>
      <c r="D222" t="s">
        <v>479</v>
      </c>
      <c r="E222" t="s">
        <v>21</v>
      </c>
      <c r="G222">
        <v>2</v>
      </c>
      <c r="H222">
        <v>41.9</v>
      </c>
      <c r="I222">
        <v>6</v>
      </c>
      <c r="J222">
        <v>25</v>
      </c>
    </row>
    <row r="223" spans="1:10" x14ac:dyDescent="0.3">
      <c r="A223" t="s">
        <v>324</v>
      </c>
      <c r="B223" t="s">
        <v>143</v>
      </c>
      <c r="C223">
        <v>2003</v>
      </c>
      <c r="D223" t="s">
        <v>479</v>
      </c>
      <c r="E223" t="s">
        <v>21</v>
      </c>
      <c r="G223">
        <v>2</v>
      </c>
      <c r="H223">
        <v>41.9</v>
      </c>
      <c r="I223">
        <v>6</v>
      </c>
      <c r="J223">
        <v>25</v>
      </c>
    </row>
    <row r="224" spans="1:10" x14ac:dyDescent="0.3">
      <c r="A224" t="s">
        <v>389</v>
      </c>
      <c r="B224" t="s">
        <v>77</v>
      </c>
      <c r="C224">
        <v>2003</v>
      </c>
      <c r="D224" t="s">
        <v>479</v>
      </c>
      <c r="E224" t="s">
        <v>21</v>
      </c>
      <c r="G224">
        <v>2</v>
      </c>
      <c r="H224">
        <v>44.6</v>
      </c>
      <c r="I224">
        <v>17</v>
      </c>
      <c r="J224">
        <v>14</v>
      </c>
    </row>
    <row r="225" spans="1:10" x14ac:dyDescent="0.3">
      <c r="A225" t="s">
        <v>400</v>
      </c>
      <c r="B225" t="s">
        <v>401</v>
      </c>
      <c r="C225">
        <v>2004</v>
      </c>
      <c r="D225" t="s">
        <v>479</v>
      </c>
      <c r="E225" t="s">
        <v>21</v>
      </c>
      <c r="G225">
        <v>3</v>
      </c>
      <c r="H225">
        <v>45.5</v>
      </c>
      <c r="I225">
        <v>19</v>
      </c>
      <c r="J225">
        <v>12</v>
      </c>
    </row>
    <row r="226" spans="1:10" x14ac:dyDescent="0.3">
      <c r="A226" t="s">
        <v>306</v>
      </c>
      <c r="B226" t="s">
        <v>42</v>
      </c>
      <c r="C226">
        <v>2004</v>
      </c>
      <c r="D226" t="s">
        <v>479</v>
      </c>
      <c r="E226" t="s">
        <v>21</v>
      </c>
      <c r="G226">
        <v>1</v>
      </c>
      <c r="H226">
        <v>46</v>
      </c>
      <c r="I226">
        <v>20</v>
      </c>
      <c r="J226">
        <v>11</v>
      </c>
    </row>
    <row r="227" spans="1:10" x14ac:dyDescent="0.3">
      <c r="A227" t="s">
        <v>457</v>
      </c>
      <c r="B227" t="s">
        <v>458</v>
      </c>
      <c r="C227">
        <v>2004</v>
      </c>
      <c r="D227" t="s">
        <v>479</v>
      </c>
      <c r="E227" t="s">
        <v>21</v>
      </c>
      <c r="G227">
        <v>4</v>
      </c>
      <c r="H227">
        <v>47.2</v>
      </c>
      <c r="I227">
        <v>21</v>
      </c>
      <c r="J227">
        <v>10</v>
      </c>
    </row>
    <row r="228" spans="1:10" x14ac:dyDescent="0.3">
      <c r="A228" t="s">
        <v>434</v>
      </c>
      <c r="B228" t="s">
        <v>155</v>
      </c>
      <c r="C228">
        <v>1999</v>
      </c>
      <c r="D228" t="s">
        <v>479</v>
      </c>
      <c r="E228" t="s">
        <v>20</v>
      </c>
      <c r="G228">
        <v>2</v>
      </c>
      <c r="H228">
        <v>59.5</v>
      </c>
      <c r="I228">
        <v>5</v>
      </c>
    </row>
    <row r="229" spans="1:10" x14ac:dyDescent="0.3">
      <c r="A229" t="s">
        <v>228</v>
      </c>
      <c r="B229" t="s">
        <v>156</v>
      </c>
      <c r="C229">
        <v>1991</v>
      </c>
      <c r="D229" t="s">
        <v>479</v>
      </c>
      <c r="E229" t="s">
        <v>25</v>
      </c>
      <c r="G229">
        <v>2</v>
      </c>
      <c r="H229">
        <v>53.1</v>
      </c>
      <c r="I229">
        <v>2</v>
      </c>
      <c r="J229">
        <v>23</v>
      </c>
    </row>
    <row r="230" spans="1:10" x14ac:dyDescent="0.3">
      <c r="A230" t="s">
        <v>272</v>
      </c>
      <c r="B230" t="s">
        <v>232</v>
      </c>
      <c r="C230">
        <v>1990</v>
      </c>
      <c r="D230" t="s">
        <v>479</v>
      </c>
      <c r="E230" t="s">
        <v>25</v>
      </c>
      <c r="G230">
        <v>3</v>
      </c>
      <c r="H230" t="s">
        <v>513</v>
      </c>
      <c r="I230">
        <v>9</v>
      </c>
      <c r="J230">
        <v>9</v>
      </c>
    </row>
    <row r="231" spans="1:10" x14ac:dyDescent="0.3">
      <c r="A231" t="s">
        <v>366</v>
      </c>
      <c r="B231" t="s">
        <v>367</v>
      </c>
      <c r="C231">
        <v>1996</v>
      </c>
      <c r="D231" t="s">
        <v>479</v>
      </c>
      <c r="E231" t="s">
        <v>25</v>
      </c>
      <c r="G231">
        <v>2</v>
      </c>
      <c r="H231" t="s">
        <v>518</v>
      </c>
      <c r="I231">
        <v>11</v>
      </c>
      <c r="J231">
        <v>5</v>
      </c>
    </row>
    <row r="232" spans="1:10" x14ac:dyDescent="0.3">
      <c r="A232" t="s">
        <v>343</v>
      </c>
      <c r="B232" t="s">
        <v>344</v>
      </c>
      <c r="C232">
        <v>1998</v>
      </c>
      <c r="D232" t="s">
        <v>479</v>
      </c>
      <c r="E232" t="s">
        <v>25</v>
      </c>
      <c r="G232">
        <v>3</v>
      </c>
      <c r="H232" t="s">
        <v>517</v>
      </c>
      <c r="I232">
        <v>14</v>
      </c>
      <c r="J232">
        <v>5</v>
      </c>
    </row>
    <row r="233" spans="1:10" x14ac:dyDescent="0.3">
      <c r="A233" t="s">
        <v>106</v>
      </c>
      <c r="B233" t="s">
        <v>109</v>
      </c>
      <c r="C233">
        <v>1964</v>
      </c>
      <c r="D233" t="s">
        <v>479</v>
      </c>
      <c r="E233" t="s">
        <v>50</v>
      </c>
      <c r="G233">
        <v>3</v>
      </c>
      <c r="H233" t="s">
        <v>525</v>
      </c>
      <c r="I233">
        <v>5</v>
      </c>
      <c r="J233">
        <v>8</v>
      </c>
    </row>
    <row r="234" spans="1:10" x14ac:dyDescent="0.3">
      <c r="A234" t="s">
        <v>471</v>
      </c>
      <c r="B234" t="s">
        <v>64</v>
      </c>
      <c r="C234">
        <v>1975</v>
      </c>
      <c r="D234" t="s">
        <v>479</v>
      </c>
      <c r="E234" t="s">
        <v>24</v>
      </c>
      <c r="G234">
        <v>169</v>
      </c>
      <c r="H234" t="s">
        <v>545</v>
      </c>
      <c r="I234">
        <v>2</v>
      </c>
      <c r="J234">
        <v>17</v>
      </c>
    </row>
    <row r="235" spans="1:10" x14ac:dyDescent="0.3">
      <c r="A235" t="s">
        <v>74</v>
      </c>
      <c r="B235" t="s">
        <v>76</v>
      </c>
      <c r="C235">
        <v>2003</v>
      </c>
      <c r="D235" t="s">
        <v>479</v>
      </c>
      <c r="E235" t="s">
        <v>22</v>
      </c>
      <c r="F235" t="s">
        <v>573</v>
      </c>
      <c r="G235">
        <v>99</v>
      </c>
      <c r="H235" t="s">
        <v>574</v>
      </c>
      <c r="I235">
        <v>2</v>
      </c>
      <c r="J235">
        <v>17</v>
      </c>
    </row>
    <row r="236" spans="1:10" x14ac:dyDescent="0.3">
      <c r="A236" t="s">
        <v>235</v>
      </c>
      <c r="B236" t="s">
        <v>141</v>
      </c>
      <c r="C236">
        <v>2000</v>
      </c>
      <c r="D236" t="s">
        <v>479</v>
      </c>
      <c r="E236" t="s">
        <v>44</v>
      </c>
      <c r="G236">
        <v>5</v>
      </c>
      <c r="H236" t="s">
        <v>590</v>
      </c>
      <c r="I236">
        <v>2</v>
      </c>
      <c r="J236">
        <v>17</v>
      </c>
    </row>
    <row r="237" spans="1:10" x14ac:dyDescent="0.3">
      <c r="A237" t="s">
        <v>268</v>
      </c>
      <c r="B237" t="s">
        <v>269</v>
      </c>
      <c r="C237">
        <v>1960</v>
      </c>
      <c r="D237" t="s">
        <v>479</v>
      </c>
      <c r="E237" t="s">
        <v>27</v>
      </c>
      <c r="G237">
        <v>7</v>
      </c>
      <c r="H237" t="s">
        <v>610</v>
      </c>
      <c r="I237">
        <v>1</v>
      </c>
      <c r="J237">
        <v>20</v>
      </c>
    </row>
    <row r="238" spans="1:10" x14ac:dyDescent="0.3">
      <c r="A238" t="s">
        <v>244</v>
      </c>
      <c r="B238" t="s">
        <v>124</v>
      </c>
      <c r="C238">
        <v>1960</v>
      </c>
      <c r="D238" t="s">
        <v>479</v>
      </c>
      <c r="E238" t="s">
        <v>27</v>
      </c>
      <c r="G238">
        <v>8</v>
      </c>
      <c r="H238" t="s">
        <v>611</v>
      </c>
      <c r="I238">
        <v>2</v>
      </c>
      <c r="J238">
        <v>17</v>
      </c>
    </row>
    <row r="239" spans="1:10" x14ac:dyDescent="0.3">
      <c r="A239" t="s">
        <v>436</v>
      </c>
      <c r="B239" t="s">
        <v>437</v>
      </c>
      <c r="C239">
        <v>1955</v>
      </c>
      <c r="D239" t="s">
        <v>479</v>
      </c>
      <c r="E239" t="s">
        <v>27</v>
      </c>
      <c r="G239">
        <v>12</v>
      </c>
      <c r="H239" t="s">
        <v>612</v>
      </c>
      <c r="I239">
        <v>3</v>
      </c>
      <c r="J239">
        <v>14</v>
      </c>
    </row>
    <row r="240" spans="1:10" x14ac:dyDescent="0.3">
      <c r="A240" t="s">
        <v>167</v>
      </c>
      <c r="B240" t="s">
        <v>168</v>
      </c>
      <c r="C240">
        <v>2002</v>
      </c>
      <c r="D240" t="s">
        <v>479</v>
      </c>
      <c r="E240" t="s">
        <v>28</v>
      </c>
      <c r="H240" t="s">
        <v>621</v>
      </c>
      <c r="I240">
        <v>8</v>
      </c>
      <c r="J240">
        <v>11</v>
      </c>
    </row>
    <row r="241" spans="1:11" x14ac:dyDescent="0.3">
      <c r="A241" t="s">
        <v>322</v>
      </c>
      <c r="B241" t="s">
        <v>65</v>
      </c>
      <c r="C241">
        <v>2001</v>
      </c>
      <c r="D241" t="s">
        <v>479</v>
      </c>
      <c r="E241" t="s">
        <v>28</v>
      </c>
      <c r="H241" t="s">
        <v>622</v>
      </c>
      <c r="I241">
        <v>9</v>
      </c>
      <c r="J241">
        <v>9</v>
      </c>
    </row>
    <row r="242" spans="1:11" x14ac:dyDescent="0.3">
      <c r="A242" t="s">
        <v>294</v>
      </c>
      <c r="B242" t="s">
        <v>62</v>
      </c>
      <c r="C242">
        <v>2002</v>
      </c>
      <c r="D242" t="s">
        <v>479</v>
      </c>
      <c r="E242" t="s">
        <v>28</v>
      </c>
      <c r="H242" t="s">
        <v>624</v>
      </c>
      <c r="I242">
        <v>11</v>
      </c>
      <c r="J242">
        <v>5</v>
      </c>
    </row>
    <row r="243" spans="1:11" x14ac:dyDescent="0.3">
      <c r="A243" t="s">
        <v>214</v>
      </c>
      <c r="B243" t="s">
        <v>188</v>
      </c>
      <c r="C243">
        <v>2002</v>
      </c>
      <c r="D243" t="s">
        <v>479</v>
      </c>
      <c r="E243" t="s">
        <v>29</v>
      </c>
      <c r="I243">
        <v>7.82</v>
      </c>
      <c r="J243">
        <v>14</v>
      </c>
    </row>
    <row r="244" spans="1:11" x14ac:dyDescent="0.3">
      <c r="A244" t="s">
        <v>177</v>
      </c>
      <c r="B244" t="s">
        <v>178</v>
      </c>
      <c r="C244">
        <v>2001</v>
      </c>
      <c r="D244" t="s">
        <v>479</v>
      </c>
      <c r="E244" t="s">
        <v>28</v>
      </c>
      <c r="I244">
        <v>10.25</v>
      </c>
      <c r="J244">
        <v>8</v>
      </c>
    </row>
    <row r="245" spans="1:11" x14ac:dyDescent="0.3">
      <c r="A245" t="s">
        <v>221</v>
      </c>
      <c r="B245" t="s">
        <v>223</v>
      </c>
      <c r="C245">
        <v>2002</v>
      </c>
      <c r="D245" t="s">
        <v>479</v>
      </c>
      <c r="E245" t="s">
        <v>28</v>
      </c>
      <c r="I245">
        <v>9.69</v>
      </c>
      <c r="J245">
        <v>5</v>
      </c>
    </row>
    <row r="246" spans="1:11" x14ac:dyDescent="0.3">
      <c r="A246" t="s">
        <v>411</v>
      </c>
      <c r="B246" t="s">
        <v>94</v>
      </c>
      <c r="C246">
        <v>2007</v>
      </c>
      <c r="D246" t="s">
        <v>479</v>
      </c>
      <c r="E246" t="s">
        <v>23</v>
      </c>
      <c r="F246">
        <v>3.22</v>
      </c>
      <c r="G246">
        <v>3.39</v>
      </c>
      <c r="H246">
        <v>3.29</v>
      </c>
      <c r="I246">
        <v>3.39</v>
      </c>
      <c r="J246">
        <v>21</v>
      </c>
    </row>
    <row r="247" spans="1:11" x14ac:dyDescent="0.3">
      <c r="A247" t="s">
        <v>106</v>
      </c>
      <c r="B247" t="s">
        <v>108</v>
      </c>
      <c r="C247">
        <v>2007</v>
      </c>
      <c r="D247" t="s">
        <v>479</v>
      </c>
      <c r="E247" t="s">
        <v>23</v>
      </c>
      <c r="F247">
        <v>2.91</v>
      </c>
      <c r="G247">
        <v>3.31</v>
      </c>
      <c r="H247">
        <v>3.11</v>
      </c>
      <c r="I247">
        <v>3.31</v>
      </c>
      <c r="J247">
        <v>15</v>
      </c>
    </row>
    <row r="248" spans="1:11" x14ac:dyDescent="0.3">
      <c r="A248" t="s">
        <v>165</v>
      </c>
      <c r="B248" t="s">
        <v>166</v>
      </c>
      <c r="C248">
        <v>2007</v>
      </c>
      <c r="D248" t="s">
        <v>479</v>
      </c>
      <c r="E248" t="s">
        <v>23</v>
      </c>
      <c r="F248" t="s">
        <v>642</v>
      </c>
      <c r="G248">
        <v>2.31</v>
      </c>
      <c r="H248">
        <v>2.34</v>
      </c>
      <c r="I248">
        <v>2.34</v>
      </c>
      <c r="J248">
        <v>5</v>
      </c>
    </row>
    <row r="249" spans="1:11" x14ac:dyDescent="0.3">
      <c r="A249" t="s">
        <v>407</v>
      </c>
      <c r="B249" t="s">
        <v>71</v>
      </c>
      <c r="C249">
        <v>1999</v>
      </c>
      <c r="D249" t="s">
        <v>479</v>
      </c>
      <c r="E249" t="s">
        <v>20</v>
      </c>
      <c r="F249">
        <v>5.0199999999999996</v>
      </c>
      <c r="G249">
        <v>5.08</v>
      </c>
      <c r="H249">
        <v>5</v>
      </c>
      <c r="I249">
        <v>5.08</v>
      </c>
      <c r="J249">
        <v>8</v>
      </c>
      <c r="K249">
        <v>5</v>
      </c>
    </row>
    <row r="250" spans="1:11" x14ac:dyDescent="0.3">
      <c r="A250" t="s">
        <v>434</v>
      </c>
      <c r="B250" t="s">
        <v>155</v>
      </c>
      <c r="C250">
        <v>1999</v>
      </c>
      <c r="D250" t="s">
        <v>479</v>
      </c>
      <c r="E250" t="s">
        <v>20</v>
      </c>
      <c r="F250" t="s">
        <v>642</v>
      </c>
      <c r="G250">
        <v>4.3899999999999997</v>
      </c>
      <c r="H250">
        <v>4.8499999999999996</v>
      </c>
      <c r="I250">
        <v>4.8499999999999996</v>
      </c>
      <c r="J250">
        <v>5</v>
      </c>
      <c r="K250">
        <v>6</v>
      </c>
    </row>
    <row r="251" spans="1:11" x14ac:dyDescent="0.3">
      <c r="A251" t="s">
        <v>350</v>
      </c>
      <c r="B251" t="s">
        <v>351</v>
      </c>
      <c r="C251">
        <v>1999</v>
      </c>
      <c r="D251" t="s">
        <v>479</v>
      </c>
      <c r="E251" t="s">
        <v>20</v>
      </c>
      <c r="F251">
        <v>3.14</v>
      </c>
      <c r="G251">
        <v>3.32</v>
      </c>
      <c r="H251">
        <v>3.54</v>
      </c>
      <c r="I251">
        <v>3.54</v>
      </c>
      <c r="J251">
        <v>5</v>
      </c>
      <c r="K251">
        <v>7</v>
      </c>
    </row>
    <row r="252" spans="1:11" x14ac:dyDescent="0.3">
      <c r="A252" t="s">
        <v>375</v>
      </c>
      <c r="B252" t="s">
        <v>66</v>
      </c>
      <c r="C252">
        <v>2006</v>
      </c>
      <c r="D252" t="s">
        <v>479</v>
      </c>
      <c r="E252" t="s">
        <v>18</v>
      </c>
      <c r="F252">
        <v>3.49</v>
      </c>
      <c r="G252">
        <v>3.84</v>
      </c>
      <c r="H252">
        <v>3.76</v>
      </c>
      <c r="I252">
        <v>3.84</v>
      </c>
      <c r="J252">
        <v>22</v>
      </c>
    </row>
    <row r="253" spans="1:11" x14ac:dyDescent="0.3">
      <c r="A253" t="s">
        <v>298</v>
      </c>
      <c r="B253" t="s">
        <v>299</v>
      </c>
      <c r="C253">
        <v>2006</v>
      </c>
      <c r="D253" t="s">
        <v>479</v>
      </c>
      <c r="E253" t="s">
        <v>18</v>
      </c>
      <c r="F253" t="s">
        <v>642</v>
      </c>
      <c r="G253">
        <v>2.67</v>
      </c>
      <c r="H253">
        <v>2.8</v>
      </c>
      <c r="I253">
        <v>2.8</v>
      </c>
      <c r="J253">
        <v>10</v>
      </c>
    </row>
    <row r="254" spans="1:11" x14ac:dyDescent="0.3">
      <c r="A254" t="s">
        <v>251</v>
      </c>
      <c r="B254" t="s">
        <v>252</v>
      </c>
      <c r="C254">
        <v>2005</v>
      </c>
      <c r="D254" t="s">
        <v>479</v>
      </c>
      <c r="E254" t="s">
        <v>35</v>
      </c>
      <c r="F254">
        <v>4.03</v>
      </c>
      <c r="G254">
        <v>3.91</v>
      </c>
      <c r="H254">
        <v>3.99</v>
      </c>
      <c r="I254">
        <v>4.03</v>
      </c>
      <c r="J254">
        <v>19</v>
      </c>
    </row>
    <row r="255" spans="1:11" x14ac:dyDescent="0.3">
      <c r="A255" t="s">
        <v>324</v>
      </c>
      <c r="B255" t="s">
        <v>126</v>
      </c>
      <c r="C255">
        <v>2005</v>
      </c>
      <c r="D255" t="s">
        <v>479</v>
      </c>
      <c r="E255" t="s">
        <v>35</v>
      </c>
      <c r="F255">
        <v>3.78</v>
      </c>
      <c r="G255">
        <v>4</v>
      </c>
      <c r="H255">
        <v>3.84</v>
      </c>
      <c r="I255">
        <v>4</v>
      </c>
      <c r="J255">
        <v>17</v>
      </c>
    </row>
    <row r="256" spans="1:11" x14ac:dyDescent="0.3">
      <c r="A256" t="s">
        <v>215</v>
      </c>
      <c r="B256" t="s">
        <v>164</v>
      </c>
      <c r="C256">
        <v>2005</v>
      </c>
      <c r="D256" t="s">
        <v>479</v>
      </c>
      <c r="E256" t="s">
        <v>35</v>
      </c>
      <c r="F256">
        <v>3.88</v>
      </c>
      <c r="G256">
        <v>3.62</v>
      </c>
      <c r="H256">
        <v>3.46</v>
      </c>
      <c r="I256">
        <v>3.88</v>
      </c>
      <c r="J256">
        <v>15</v>
      </c>
    </row>
    <row r="257" spans="1:10" x14ac:dyDescent="0.3">
      <c r="A257" t="s">
        <v>480</v>
      </c>
      <c r="B257" t="s">
        <v>481</v>
      </c>
      <c r="C257">
        <v>2005</v>
      </c>
      <c r="D257" t="s">
        <v>479</v>
      </c>
      <c r="E257" t="s">
        <v>35</v>
      </c>
      <c r="F257">
        <v>3.29</v>
      </c>
      <c r="G257">
        <v>3.64</v>
      </c>
      <c r="H257">
        <v>3.56</v>
      </c>
      <c r="I257">
        <v>3.64</v>
      </c>
      <c r="J257">
        <v>5</v>
      </c>
    </row>
    <row r="258" spans="1:10" x14ac:dyDescent="0.3">
      <c r="A258" t="s">
        <v>433</v>
      </c>
      <c r="B258" t="s">
        <v>194</v>
      </c>
      <c r="C258">
        <v>2006</v>
      </c>
      <c r="D258" t="s">
        <v>479</v>
      </c>
      <c r="E258" t="s">
        <v>35</v>
      </c>
      <c r="F258">
        <v>3.43</v>
      </c>
      <c r="G258">
        <v>3.47</v>
      </c>
      <c r="H258">
        <v>3.41</v>
      </c>
      <c r="I258">
        <v>3.47</v>
      </c>
      <c r="J258">
        <v>5</v>
      </c>
    </row>
    <row r="259" spans="1:10" x14ac:dyDescent="0.3">
      <c r="A259" t="s">
        <v>281</v>
      </c>
      <c r="B259" t="s">
        <v>49</v>
      </c>
      <c r="C259">
        <v>2005</v>
      </c>
      <c r="D259" t="s">
        <v>479</v>
      </c>
      <c r="E259" t="s">
        <v>35</v>
      </c>
      <c r="F259">
        <v>3.12</v>
      </c>
      <c r="G259">
        <v>3.25</v>
      </c>
      <c r="H259">
        <v>3.25</v>
      </c>
      <c r="I259">
        <v>3.25</v>
      </c>
      <c r="J259">
        <v>5</v>
      </c>
    </row>
    <row r="260" spans="1:10" x14ac:dyDescent="0.3">
      <c r="A260" t="s">
        <v>487</v>
      </c>
      <c r="B260" t="s">
        <v>489</v>
      </c>
      <c r="C260">
        <v>2006</v>
      </c>
      <c r="D260" t="s">
        <v>479</v>
      </c>
      <c r="E260" t="s">
        <v>35</v>
      </c>
      <c r="F260" t="s">
        <v>650</v>
      </c>
      <c r="G260" t="s">
        <v>650</v>
      </c>
      <c r="H260">
        <v>2.46</v>
      </c>
      <c r="I260">
        <v>2.46</v>
      </c>
      <c r="J260">
        <v>5</v>
      </c>
    </row>
    <row r="261" spans="1:10" x14ac:dyDescent="0.3">
      <c r="A261" t="s">
        <v>343</v>
      </c>
      <c r="B261" t="s">
        <v>344</v>
      </c>
      <c r="C261">
        <v>1998</v>
      </c>
      <c r="D261" t="s">
        <v>479</v>
      </c>
      <c r="E261">
        <v>1</v>
      </c>
      <c r="F261">
        <v>1</v>
      </c>
      <c r="G261">
        <v>140</v>
      </c>
      <c r="J261">
        <v>8</v>
      </c>
    </row>
    <row r="262" spans="1:10" x14ac:dyDescent="0.3">
      <c r="A262" t="s">
        <v>228</v>
      </c>
      <c r="B262" t="s">
        <v>156</v>
      </c>
      <c r="C262">
        <v>1991</v>
      </c>
      <c r="D262" t="s">
        <v>479</v>
      </c>
      <c r="E262">
        <v>2</v>
      </c>
      <c r="F262">
        <v>1</v>
      </c>
      <c r="G262">
        <v>140</v>
      </c>
      <c r="J262">
        <v>5</v>
      </c>
    </row>
    <row r="263" spans="1:10" x14ac:dyDescent="0.3">
      <c r="A263" t="s">
        <v>425</v>
      </c>
      <c r="B263" t="s">
        <v>98</v>
      </c>
      <c r="C263">
        <v>1998</v>
      </c>
      <c r="D263" t="s">
        <v>479</v>
      </c>
      <c r="E263" t="s">
        <v>54</v>
      </c>
      <c r="I263">
        <v>10.6</v>
      </c>
      <c r="J263">
        <v>20</v>
      </c>
    </row>
    <row r="264" spans="1:10" x14ac:dyDescent="0.3">
      <c r="A264" t="s">
        <v>441</v>
      </c>
      <c r="B264" t="s">
        <v>155</v>
      </c>
      <c r="C264">
        <v>2007</v>
      </c>
      <c r="D264" t="s">
        <v>479</v>
      </c>
      <c r="E264" t="s">
        <v>61</v>
      </c>
      <c r="I264" t="s">
        <v>676</v>
      </c>
      <c r="J264">
        <v>30</v>
      </c>
    </row>
    <row r="265" spans="1:10" x14ac:dyDescent="0.3">
      <c r="A265" t="s">
        <v>483</v>
      </c>
      <c r="B265" t="s">
        <v>78</v>
      </c>
      <c r="C265">
        <v>2008</v>
      </c>
      <c r="D265" t="s">
        <v>479</v>
      </c>
      <c r="E265" t="s">
        <v>61</v>
      </c>
      <c r="I265" t="s">
        <v>677</v>
      </c>
      <c r="J265">
        <v>29</v>
      </c>
    </row>
    <row r="266" spans="1:10" x14ac:dyDescent="0.3">
      <c r="A266" t="s">
        <v>338</v>
      </c>
      <c r="B266" t="s">
        <v>172</v>
      </c>
      <c r="C266">
        <v>2008</v>
      </c>
      <c r="D266" t="s">
        <v>479</v>
      </c>
      <c r="E266" t="s">
        <v>61</v>
      </c>
      <c r="I266" t="s">
        <v>686</v>
      </c>
      <c r="J266">
        <v>20</v>
      </c>
    </row>
    <row r="267" spans="1:10" x14ac:dyDescent="0.3">
      <c r="A267" t="s">
        <v>483</v>
      </c>
      <c r="B267" t="s">
        <v>126</v>
      </c>
      <c r="C267">
        <v>2008</v>
      </c>
      <c r="D267" t="s">
        <v>479</v>
      </c>
      <c r="E267" t="s">
        <v>61</v>
      </c>
      <c r="I267" t="s">
        <v>689</v>
      </c>
      <c r="J267">
        <v>16</v>
      </c>
    </row>
    <row r="268" spans="1:10" x14ac:dyDescent="0.3">
      <c r="A268" t="s">
        <v>221</v>
      </c>
      <c r="B268" t="s">
        <v>114</v>
      </c>
      <c r="C268">
        <v>2007</v>
      </c>
      <c r="D268" t="s">
        <v>479</v>
      </c>
      <c r="E268" t="s">
        <v>61</v>
      </c>
      <c r="I268" t="s">
        <v>691</v>
      </c>
      <c r="J268">
        <v>14</v>
      </c>
    </row>
    <row r="269" spans="1:10" x14ac:dyDescent="0.3">
      <c r="A269" t="s">
        <v>487</v>
      </c>
      <c r="B269" t="s">
        <v>488</v>
      </c>
      <c r="C269">
        <v>2008</v>
      </c>
      <c r="D269" t="s">
        <v>479</v>
      </c>
      <c r="E269" t="s">
        <v>23</v>
      </c>
      <c r="I269" t="s">
        <v>697</v>
      </c>
      <c r="J269">
        <v>6</v>
      </c>
    </row>
    <row r="270" spans="1:10" x14ac:dyDescent="0.3">
      <c r="A270" t="s">
        <v>211</v>
      </c>
      <c r="B270" t="s">
        <v>133</v>
      </c>
      <c r="C270">
        <v>2007</v>
      </c>
      <c r="D270" t="s">
        <v>479</v>
      </c>
      <c r="E270" t="s">
        <v>61</v>
      </c>
      <c r="I270" t="s">
        <v>698</v>
      </c>
      <c r="J270">
        <v>5</v>
      </c>
    </row>
    <row r="271" spans="1:10" x14ac:dyDescent="0.3">
      <c r="A271" t="s">
        <v>459</v>
      </c>
      <c r="B271" t="s">
        <v>78</v>
      </c>
      <c r="C271">
        <v>2007</v>
      </c>
      <c r="D271" t="s">
        <v>479</v>
      </c>
      <c r="E271" t="s">
        <v>61</v>
      </c>
      <c r="I271" t="s">
        <v>699</v>
      </c>
      <c r="J271">
        <v>5</v>
      </c>
    </row>
    <row r="272" spans="1:10" x14ac:dyDescent="0.3">
      <c r="A272" t="s">
        <v>177</v>
      </c>
      <c r="B272" t="s">
        <v>178</v>
      </c>
      <c r="C272">
        <v>2001</v>
      </c>
      <c r="D272" t="s">
        <v>479</v>
      </c>
      <c r="E272" t="s">
        <v>28</v>
      </c>
      <c r="I272">
        <v>10.18</v>
      </c>
      <c r="J272">
        <v>25</v>
      </c>
    </row>
    <row r="273" spans="1:10" x14ac:dyDescent="0.3">
      <c r="A273" t="s">
        <v>221</v>
      </c>
      <c r="B273" t="s">
        <v>223</v>
      </c>
      <c r="C273">
        <v>2002</v>
      </c>
      <c r="D273" t="s">
        <v>479</v>
      </c>
      <c r="E273" t="s">
        <v>28</v>
      </c>
      <c r="I273">
        <v>9.25</v>
      </c>
      <c r="J273">
        <v>23</v>
      </c>
    </row>
    <row r="274" spans="1:10" x14ac:dyDescent="0.3">
      <c r="A274" t="s">
        <v>294</v>
      </c>
      <c r="B274" t="s">
        <v>62</v>
      </c>
      <c r="C274">
        <v>2002</v>
      </c>
      <c r="D274" t="s">
        <v>479</v>
      </c>
      <c r="E274" t="s">
        <v>28</v>
      </c>
      <c r="I274">
        <v>5.94</v>
      </c>
      <c r="J274">
        <v>5</v>
      </c>
    </row>
    <row r="275" spans="1:10" x14ac:dyDescent="0.3">
      <c r="A275" t="s">
        <v>167</v>
      </c>
      <c r="B275" t="s">
        <v>168</v>
      </c>
      <c r="C275">
        <v>2002</v>
      </c>
      <c r="D275" t="s">
        <v>479</v>
      </c>
      <c r="E275" t="s">
        <v>28</v>
      </c>
      <c r="I275">
        <v>5.77</v>
      </c>
      <c r="J275">
        <v>5</v>
      </c>
    </row>
    <row r="276" spans="1:10" x14ac:dyDescent="0.3">
      <c r="A276" t="s">
        <v>214</v>
      </c>
      <c r="B276" t="s">
        <v>188</v>
      </c>
      <c r="C276">
        <v>2002</v>
      </c>
      <c r="D276" t="s">
        <v>479</v>
      </c>
      <c r="E276" t="s">
        <v>29</v>
      </c>
      <c r="I276">
        <v>15</v>
      </c>
      <c r="J276">
        <v>8</v>
      </c>
    </row>
    <row r="277" spans="1:10" x14ac:dyDescent="0.3">
      <c r="A277" t="s">
        <v>235</v>
      </c>
      <c r="B277" t="s">
        <v>141</v>
      </c>
      <c r="C277">
        <v>2000</v>
      </c>
      <c r="D277" t="s">
        <v>479</v>
      </c>
      <c r="E277" t="s">
        <v>44</v>
      </c>
      <c r="I277">
        <v>7.6</v>
      </c>
      <c r="J277">
        <v>5</v>
      </c>
    </row>
    <row r="278" spans="1:10" x14ac:dyDescent="0.3">
      <c r="A278" t="s">
        <v>407</v>
      </c>
      <c r="B278" t="s">
        <v>71</v>
      </c>
      <c r="C278">
        <v>1999</v>
      </c>
      <c r="D278" t="s">
        <v>479</v>
      </c>
      <c r="E278" t="s">
        <v>20</v>
      </c>
      <c r="I278">
        <v>9.0500000000000007</v>
      </c>
      <c r="J278">
        <v>17</v>
      </c>
    </row>
    <row r="279" spans="1:10" x14ac:dyDescent="0.3">
      <c r="A279" t="s">
        <v>350</v>
      </c>
      <c r="B279" t="s">
        <v>351</v>
      </c>
      <c r="C279">
        <v>1999</v>
      </c>
      <c r="D279" t="s">
        <v>479</v>
      </c>
      <c r="E279" t="s">
        <v>20</v>
      </c>
      <c r="I279">
        <v>5.41</v>
      </c>
      <c r="J279">
        <v>14</v>
      </c>
    </row>
    <row r="280" spans="1:10" x14ac:dyDescent="0.3">
      <c r="A280" t="s">
        <v>74</v>
      </c>
      <c r="B280" t="s">
        <v>75</v>
      </c>
      <c r="C280">
        <v>2003</v>
      </c>
      <c r="D280" t="s">
        <v>479</v>
      </c>
      <c r="E280" t="s">
        <v>22</v>
      </c>
      <c r="F280" t="s">
        <v>470</v>
      </c>
      <c r="G280" t="s">
        <v>470</v>
      </c>
      <c r="H280" t="s">
        <v>470</v>
      </c>
      <c r="I280">
        <v>21.73</v>
      </c>
      <c r="J280">
        <v>31</v>
      </c>
    </row>
    <row r="281" spans="1:10" x14ac:dyDescent="0.3">
      <c r="A281" t="s">
        <v>460</v>
      </c>
      <c r="B281" t="s">
        <v>276</v>
      </c>
      <c r="C281">
        <v>2003</v>
      </c>
      <c r="D281" t="s">
        <v>479</v>
      </c>
      <c r="E281" t="s">
        <v>22</v>
      </c>
      <c r="I281">
        <v>19.13</v>
      </c>
      <c r="J281">
        <v>27</v>
      </c>
    </row>
    <row r="282" spans="1:10" x14ac:dyDescent="0.3">
      <c r="A282" t="s">
        <v>356</v>
      </c>
      <c r="B282" t="s">
        <v>357</v>
      </c>
      <c r="C282">
        <v>2004</v>
      </c>
      <c r="D282" t="s">
        <v>479</v>
      </c>
      <c r="E282" t="s">
        <v>22</v>
      </c>
      <c r="I282">
        <v>15.54</v>
      </c>
      <c r="J282">
        <v>21</v>
      </c>
    </row>
    <row r="283" spans="1:10" x14ac:dyDescent="0.3">
      <c r="A283" t="s">
        <v>235</v>
      </c>
      <c r="B283" t="s">
        <v>233</v>
      </c>
      <c r="C283">
        <v>2003</v>
      </c>
      <c r="D283" t="s">
        <v>479</v>
      </c>
      <c r="E283" t="s">
        <v>22</v>
      </c>
      <c r="I283">
        <v>13.12</v>
      </c>
      <c r="J283">
        <v>11</v>
      </c>
    </row>
    <row r="284" spans="1:10" x14ac:dyDescent="0.3">
      <c r="A284" t="s">
        <v>441</v>
      </c>
      <c r="B284" t="s">
        <v>67</v>
      </c>
      <c r="C284">
        <v>2004</v>
      </c>
      <c r="D284" t="s">
        <v>479</v>
      </c>
      <c r="E284" t="s">
        <v>22</v>
      </c>
      <c r="I284">
        <v>12.16</v>
      </c>
      <c r="J284">
        <v>6</v>
      </c>
    </row>
    <row r="285" spans="1:10" x14ac:dyDescent="0.3">
      <c r="A285" t="s">
        <v>303</v>
      </c>
      <c r="B285" t="s">
        <v>304</v>
      </c>
      <c r="C285">
        <v>2004</v>
      </c>
      <c r="D285" t="s">
        <v>479</v>
      </c>
      <c r="E285" t="s">
        <v>22</v>
      </c>
      <c r="I285">
        <v>11.24</v>
      </c>
      <c r="J285">
        <v>5</v>
      </c>
    </row>
    <row r="286" spans="1:10" x14ac:dyDescent="0.3">
      <c r="A286" t="s">
        <v>380</v>
      </c>
      <c r="B286" t="s">
        <v>52</v>
      </c>
      <c r="C286">
        <v>2004</v>
      </c>
      <c r="D286" t="s">
        <v>479</v>
      </c>
      <c r="E286" t="s">
        <v>21</v>
      </c>
      <c r="I286">
        <v>12.34</v>
      </c>
      <c r="J286">
        <v>35</v>
      </c>
    </row>
    <row r="287" spans="1:10" x14ac:dyDescent="0.3">
      <c r="A287" t="s">
        <v>106</v>
      </c>
      <c r="B287" t="s">
        <v>107</v>
      </c>
      <c r="C287">
        <v>2004</v>
      </c>
      <c r="D287" t="s">
        <v>479</v>
      </c>
      <c r="E287" t="s">
        <v>21</v>
      </c>
      <c r="I287">
        <v>10.220000000000001</v>
      </c>
      <c r="J287">
        <v>33</v>
      </c>
    </row>
    <row r="288" spans="1:10" x14ac:dyDescent="0.3">
      <c r="A288" t="s">
        <v>400</v>
      </c>
      <c r="B288" t="s">
        <v>401</v>
      </c>
      <c r="C288">
        <v>2004</v>
      </c>
      <c r="D288" t="s">
        <v>479</v>
      </c>
      <c r="E288" t="s">
        <v>21</v>
      </c>
      <c r="I288">
        <v>10.130000000000001</v>
      </c>
      <c r="J288">
        <v>31</v>
      </c>
    </row>
    <row r="289" spans="1:10" x14ac:dyDescent="0.3">
      <c r="A289" t="s">
        <v>324</v>
      </c>
      <c r="B289" t="s">
        <v>143</v>
      </c>
      <c r="C289">
        <v>2003</v>
      </c>
      <c r="D289" t="s">
        <v>479</v>
      </c>
      <c r="E289" t="s">
        <v>21</v>
      </c>
      <c r="I289">
        <v>8.2200000000000006</v>
      </c>
      <c r="J289">
        <v>27</v>
      </c>
    </row>
    <row r="290" spans="1:10" x14ac:dyDescent="0.3">
      <c r="A290" t="s">
        <v>281</v>
      </c>
      <c r="B290" t="s">
        <v>65</v>
      </c>
      <c r="C290">
        <v>2003</v>
      </c>
      <c r="D290" t="s">
        <v>479</v>
      </c>
      <c r="E290" t="s">
        <v>21</v>
      </c>
      <c r="I290">
        <v>7.69</v>
      </c>
      <c r="J290">
        <v>24</v>
      </c>
    </row>
    <row r="291" spans="1:10" x14ac:dyDescent="0.3">
      <c r="A291" t="s">
        <v>264</v>
      </c>
      <c r="B291" t="s">
        <v>202</v>
      </c>
      <c r="C291">
        <v>2003</v>
      </c>
      <c r="D291" t="s">
        <v>479</v>
      </c>
      <c r="E291" t="s">
        <v>21</v>
      </c>
      <c r="I291">
        <v>7.22</v>
      </c>
      <c r="J291">
        <v>18</v>
      </c>
    </row>
    <row r="292" spans="1:10" x14ac:dyDescent="0.3">
      <c r="A292" t="s">
        <v>457</v>
      </c>
      <c r="B292" t="s">
        <v>458</v>
      </c>
      <c r="C292">
        <v>2004</v>
      </c>
      <c r="D292" t="s">
        <v>479</v>
      </c>
      <c r="E292" t="s">
        <v>21</v>
      </c>
      <c r="I292">
        <v>5.87</v>
      </c>
      <c r="J292">
        <v>9</v>
      </c>
    </row>
    <row r="293" spans="1:10" x14ac:dyDescent="0.3">
      <c r="A293" t="s">
        <v>389</v>
      </c>
      <c r="B293" t="s">
        <v>77</v>
      </c>
      <c r="C293">
        <v>2003</v>
      </c>
      <c r="D293" t="s">
        <v>479</v>
      </c>
      <c r="E293" t="s">
        <v>21</v>
      </c>
      <c r="I293">
        <v>5.79</v>
      </c>
      <c r="J293">
        <v>8</v>
      </c>
    </row>
    <row r="294" spans="1:10" x14ac:dyDescent="0.3">
      <c r="A294" t="s">
        <v>213</v>
      </c>
      <c r="B294" t="s">
        <v>186</v>
      </c>
      <c r="C294">
        <v>1960</v>
      </c>
      <c r="D294" t="s">
        <v>479</v>
      </c>
      <c r="E294" t="s">
        <v>26</v>
      </c>
      <c r="I294">
        <v>17.2</v>
      </c>
      <c r="J294">
        <v>9</v>
      </c>
    </row>
    <row r="295" spans="1:10" x14ac:dyDescent="0.3">
      <c r="A295" t="s">
        <v>268</v>
      </c>
      <c r="B295" t="s">
        <v>269</v>
      </c>
      <c r="C295">
        <v>1960</v>
      </c>
      <c r="D295" t="s">
        <v>479</v>
      </c>
      <c r="E295" t="s">
        <v>27</v>
      </c>
      <c r="I295">
        <v>5.68</v>
      </c>
      <c r="J295">
        <v>20</v>
      </c>
    </row>
    <row r="296" spans="1:10" x14ac:dyDescent="0.3">
      <c r="A296" t="s">
        <v>244</v>
      </c>
      <c r="B296" t="s">
        <v>124</v>
      </c>
      <c r="C296">
        <v>1960</v>
      </c>
      <c r="D296" t="s">
        <v>479</v>
      </c>
      <c r="E296" t="s">
        <v>27</v>
      </c>
      <c r="I296">
        <v>5.1100000000000003</v>
      </c>
      <c r="J296">
        <v>17</v>
      </c>
    </row>
    <row r="297" spans="1:10" x14ac:dyDescent="0.3">
      <c r="A297" t="s">
        <v>436</v>
      </c>
      <c r="B297" t="s">
        <v>437</v>
      </c>
      <c r="C297">
        <v>1955</v>
      </c>
      <c r="D297" t="s">
        <v>479</v>
      </c>
      <c r="E297" t="s">
        <v>27</v>
      </c>
      <c r="I297">
        <v>2.42</v>
      </c>
      <c r="J297">
        <v>14</v>
      </c>
    </row>
    <row r="298" spans="1:10" x14ac:dyDescent="0.3">
      <c r="A298" t="s">
        <v>119</v>
      </c>
      <c r="B298" t="s">
        <v>120</v>
      </c>
      <c r="C298">
        <v>2007</v>
      </c>
      <c r="D298" t="s">
        <v>81</v>
      </c>
      <c r="E298" t="s">
        <v>23</v>
      </c>
      <c r="G298">
        <v>1</v>
      </c>
      <c r="H298">
        <v>10.5</v>
      </c>
      <c r="I298">
        <v>6</v>
      </c>
      <c r="J298">
        <v>15</v>
      </c>
    </row>
    <row r="299" spans="1:10" x14ac:dyDescent="0.3">
      <c r="A299" t="s">
        <v>362</v>
      </c>
      <c r="B299" t="s">
        <v>91</v>
      </c>
      <c r="C299">
        <v>2008</v>
      </c>
      <c r="D299" t="s">
        <v>81</v>
      </c>
      <c r="E299" t="s">
        <v>23</v>
      </c>
      <c r="G299">
        <v>4</v>
      </c>
      <c r="H299">
        <v>11.1</v>
      </c>
      <c r="I299">
        <v>10</v>
      </c>
      <c r="J299">
        <v>7</v>
      </c>
    </row>
    <row r="300" spans="1:10" x14ac:dyDescent="0.3">
      <c r="A300" t="s">
        <v>422</v>
      </c>
      <c r="B300" t="s">
        <v>91</v>
      </c>
      <c r="C300">
        <v>2006</v>
      </c>
      <c r="D300" t="s">
        <v>81</v>
      </c>
      <c r="E300" t="s">
        <v>18</v>
      </c>
      <c r="G300">
        <v>2</v>
      </c>
      <c r="H300">
        <v>11.2</v>
      </c>
      <c r="I300">
        <v>5</v>
      </c>
      <c r="J300">
        <v>26</v>
      </c>
    </row>
    <row r="301" spans="1:10" x14ac:dyDescent="0.3">
      <c r="A301" t="s">
        <v>134</v>
      </c>
      <c r="B301" t="s">
        <v>40</v>
      </c>
      <c r="C301">
        <v>2006</v>
      </c>
      <c r="D301" t="s">
        <v>81</v>
      </c>
      <c r="E301" t="s">
        <v>18</v>
      </c>
      <c r="G301">
        <v>4</v>
      </c>
      <c r="H301">
        <v>15.1</v>
      </c>
      <c r="I301">
        <v>18</v>
      </c>
      <c r="J301">
        <v>13</v>
      </c>
    </row>
    <row r="302" spans="1:10" x14ac:dyDescent="0.3">
      <c r="A302" t="s">
        <v>359</v>
      </c>
      <c r="B302" t="s">
        <v>360</v>
      </c>
      <c r="C302">
        <v>2003</v>
      </c>
      <c r="D302" t="s">
        <v>81</v>
      </c>
      <c r="E302" t="s">
        <v>22</v>
      </c>
      <c r="G302">
        <v>1</v>
      </c>
      <c r="H302">
        <v>48.6</v>
      </c>
      <c r="I302">
        <v>11</v>
      </c>
      <c r="J302">
        <v>20</v>
      </c>
    </row>
    <row r="303" spans="1:10" x14ac:dyDescent="0.3">
      <c r="A303" t="s">
        <v>406</v>
      </c>
      <c r="B303" t="s">
        <v>139</v>
      </c>
      <c r="C303">
        <v>2004</v>
      </c>
      <c r="D303" t="s">
        <v>81</v>
      </c>
      <c r="E303" t="s">
        <v>22</v>
      </c>
      <c r="G303">
        <v>4</v>
      </c>
      <c r="H303">
        <v>52.3</v>
      </c>
      <c r="I303">
        <v>23</v>
      </c>
      <c r="J303">
        <v>8</v>
      </c>
    </row>
    <row r="304" spans="1:10" x14ac:dyDescent="0.3">
      <c r="A304" t="s">
        <v>414</v>
      </c>
      <c r="B304" t="s">
        <v>415</v>
      </c>
      <c r="C304">
        <v>2004</v>
      </c>
      <c r="D304" t="s">
        <v>81</v>
      </c>
      <c r="E304" t="s">
        <v>21</v>
      </c>
      <c r="G304">
        <v>3</v>
      </c>
      <c r="H304">
        <v>48.8</v>
      </c>
      <c r="I304">
        <v>24</v>
      </c>
      <c r="J304">
        <v>7</v>
      </c>
    </row>
    <row r="305" spans="1:10" x14ac:dyDescent="0.3">
      <c r="A305" t="s">
        <v>216</v>
      </c>
      <c r="B305" t="s">
        <v>217</v>
      </c>
      <c r="C305">
        <v>2004</v>
      </c>
      <c r="D305" t="s">
        <v>81</v>
      </c>
      <c r="E305" t="s">
        <v>21</v>
      </c>
      <c r="G305">
        <v>4</v>
      </c>
      <c r="H305">
        <v>52.5</v>
      </c>
      <c r="I305">
        <v>25</v>
      </c>
      <c r="J305">
        <v>6</v>
      </c>
    </row>
    <row r="306" spans="1:10" x14ac:dyDescent="0.3">
      <c r="A306" t="s">
        <v>229</v>
      </c>
      <c r="B306" t="s">
        <v>133</v>
      </c>
      <c r="C306">
        <v>2004</v>
      </c>
      <c r="D306" t="s">
        <v>81</v>
      </c>
      <c r="E306" t="s">
        <v>21</v>
      </c>
      <c r="G306">
        <v>2</v>
      </c>
      <c r="H306">
        <v>53.5</v>
      </c>
      <c r="I306">
        <v>26</v>
      </c>
      <c r="J306">
        <v>5</v>
      </c>
    </row>
    <row r="307" spans="1:10" x14ac:dyDescent="0.3">
      <c r="A307" t="s">
        <v>79</v>
      </c>
      <c r="B307" t="s">
        <v>80</v>
      </c>
      <c r="C307">
        <v>1975</v>
      </c>
      <c r="D307" t="s">
        <v>81</v>
      </c>
      <c r="E307" t="s">
        <v>82</v>
      </c>
      <c r="G307">
        <v>5</v>
      </c>
      <c r="H307" t="s">
        <v>603</v>
      </c>
      <c r="I307">
        <v>3</v>
      </c>
      <c r="J307">
        <v>14</v>
      </c>
    </row>
    <row r="308" spans="1:10" x14ac:dyDescent="0.3">
      <c r="A308" t="s">
        <v>362</v>
      </c>
      <c r="B308" t="s">
        <v>91</v>
      </c>
      <c r="C308">
        <v>2008</v>
      </c>
      <c r="D308" t="s">
        <v>81</v>
      </c>
      <c r="E308" t="s">
        <v>23</v>
      </c>
      <c r="F308">
        <v>3.04</v>
      </c>
      <c r="G308">
        <v>3.03</v>
      </c>
      <c r="H308">
        <v>3.08</v>
      </c>
      <c r="I308">
        <v>3.08</v>
      </c>
      <c r="J308">
        <v>7</v>
      </c>
    </row>
    <row r="309" spans="1:10" x14ac:dyDescent="0.3">
      <c r="A309" t="s">
        <v>119</v>
      </c>
      <c r="B309" t="s">
        <v>120</v>
      </c>
      <c r="C309">
        <v>2007</v>
      </c>
      <c r="D309" t="s">
        <v>81</v>
      </c>
      <c r="E309" t="s">
        <v>23</v>
      </c>
      <c r="F309">
        <v>2.97</v>
      </c>
      <c r="G309">
        <v>2.71</v>
      </c>
      <c r="H309">
        <v>2.98</v>
      </c>
      <c r="I309">
        <v>2.98</v>
      </c>
      <c r="J309">
        <v>5</v>
      </c>
    </row>
    <row r="310" spans="1:10" x14ac:dyDescent="0.3">
      <c r="A310" t="s">
        <v>422</v>
      </c>
      <c r="B310" t="s">
        <v>91</v>
      </c>
      <c r="C310">
        <v>2006</v>
      </c>
      <c r="D310" t="s">
        <v>81</v>
      </c>
      <c r="E310" t="s">
        <v>18</v>
      </c>
      <c r="F310">
        <v>3.62</v>
      </c>
      <c r="G310">
        <v>3.68</v>
      </c>
      <c r="H310">
        <v>3.62</v>
      </c>
      <c r="I310">
        <v>3.68</v>
      </c>
      <c r="J310">
        <v>20</v>
      </c>
    </row>
    <row r="311" spans="1:10" x14ac:dyDescent="0.3">
      <c r="A311" t="s">
        <v>134</v>
      </c>
      <c r="B311" t="s">
        <v>40</v>
      </c>
      <c r="C311">
        <v>2006</v>
      </c>
      <c r="D311" t="s">
        <v>81</v>
      </c>
      <c r="E311" t="s">
        <v>18</v>
      </c>
      <c r="F311" t="s">
        <v>642</v>
      </c>
      <c r="G311">
        <v>2.39</v>
      </c>
      <c r="H311">
        <v>2.72</v>
      </c>
      <c r="I311">
        <v>2.72</v>
      </c>
      <c r="J311">
        <v>8</v>
      </c>
    </row>
    <row r="312" spans="1:10" x14ac:dyDescent="0.3">
      <c r="A312" t="s">
        <v>383</v>
      </c>
      <c r="B312" t="s">
        <v>237</v>
      </c>
      <c r="C312">
        <v>1999</v>
      </c>
      <c r="D312" t="s">
        <v>81</v>
      </c>
      <c r="E312" t="s">
        <v>44</v>
      </c>
      <c r="I312">
        <v>5.62</v>
      </c>
      <c r="J312">
        <v>17</v>
      </c>
    </row>
    <row r="313" spans="1:10" x14ac:dyDescent="0.3">
      <c r="A313" t="s">
        <v>383</v>
      </c>
      <c r="B313" t="s">
        <v>237</v>
      </c>
      <c r="C313">
        <v>1999</v>
      </c>
      <c r="D313" t="s">
        <v>81</v>
      </c>
      <c r="E313" t="s">
        <v>44</v>
      </c>
      <c r="I313">
        <v>10.7</v>
      </c>
      <c r="J313">
        <v>8</v>
      </c>
    </row>
    <row r="314" spans="1:10" x14ac:dyDescent="0.3">
      <c r="A314" t="s">
        <v>406</v>
      </c>
      <c r="B314" t="s">
        <v>139</v>
      </c>
      <c r="C314">
        <v>2004</v>
      </c>
      <c r="D314" t="s">
        <v>81</v>
      </c>
      <c r="E314" t="s">
        <v>22</v>
      </c>
      <c r="I314">
        <v>20.69</v>
      </c>
      <c r="J314">
        <v>30</v>
      </c>
    </row>
    <row r="315" spans="1:10" x14ac:dyDescent="0.3">
      <c r="A315" t="s">
        <v>359</v>
      </c>
      <c r="B315" t="s">
        <v>360</v>
      </c>
      <c r="C315">
        <v>2003</v>
      </c>
      <c r="D315" t="s">
        <v>81</v>
      </c>
      <c r="E315" t="s">
        <v>22</v>
      </c>
      <c r="I315">
        <v>14.99</v>
      </c>
      <c r="J315">
        <v>18</v>
      </c>
    </row>
    <row r="316" spans="1:10" x14ac:dyDescent="0.3">
      <c r="A316" t="s">
        <v>414</v>
      </c>
      <c r="B316" t="s">
        <v>415</v>
      </c>
      <c r="C316">
        <v>2004</v>
      </c>
      <c r="D316" t="s">
        <v>81</v>
      </c>
      <c r="E316" t="s">
        <v>21</v>
      </c>
      <c r="I316">
        <v>5.89</v>
      </c>
      <c r="J316">
        <v>10</v>
      </c>
    </row>
    <row r="317" spans="1:10" x14ac:dyDescent="0.3">
      <c r="A317" t="s">
        <v>229</v>
      </c>
      <c r="B317" t="s">
        <v>133</v>
      </c>
      <c r="C317">
        <v>2004</v>
      </c>
      <c r="D317" t="s">
        <v>81</v>
      </c>
      <c r="E317" t="s">
        <v>21</v>
      </c>
      <c r="F317" t="s">
        <v>470</v>
      </c>
      <c r="G317" t="s">
        <v>470</v>
      </c>
      <c r="H317" t="s">
        <v>470</v>
      </c>
      <c r="I317">
        <v>5.59</v>
      </c>
      <c r="J317">
        <v>6</v>
      </c>
    </row>
    <row r="318" spans="1:10" x14ac:dyDescent="0.3">
      <c r="A318" t="s">
        <v>216</v>
      </c>
      <c r="B318" t="s">
        <v>217</v>
      </c>
      <c r="C318">
        <v>2004</v>
      </c>
      <c r="D318" t="s">
        <v>81</v>
      </c>
      <c r="E318" t="s">
        <v>21</v>
      </c>
      <c r="I318">
        <v>5.17</v>
      </c>
      <c r="J318">
        <v>5</v>
      </c>
    </row>
    <row r="319" spans="1:10" x14ac:dyDescent="0.3">
      <c r="A319" t="s">
        <v>469</v>
      </c>
      <c r="B319" t="s">
        <v>158</v>
      </c>
      <c r="C319">
        <v>2001</v>
      </c>
      <c r="D319" t="s">
        <v>617</v>
      </c>
      <c r="E319" t="s">
        <v>28</v>
      </c>
      <c r="H319" t="s">
        <v>618</v>
      </c>
      <c r="I319">
        <v>5</v>
      </c>
      <c r="J319">
        <v>17</v>
      </c>
    </row>
    <row r="320" spans="1:10" x14ac:dyDescent="0.3">
      <c r="A320" t="s">
        <v>221</v>
      </c>
      <c r="B320" t="s">
        <v>222</v>
      </c>
      <c r="C320">
        <v>2007</v>
      </c>
      <c r="D320" t="s">
        <v>32</v>
      </c>
      <c r="E320" t="s">
        <v>23</v>
      </c>
      <c r="G320">
        <v>5</v>
      </c>
      <c r="H320">
        <v>12.6</v>
      </c>
      <c r="I320">
        <v>13</v>
      </c>
      <c r="J320">
        <v>5</v>
      </c>
    </row>
    <row r="321" spans="1:10" x14ac:dyDescent="0.3">
      <c r="A321" t="s">
        <v>260</v>
      </c>
      <c r="B321" t="s">
        <v>261</v>
      </c>
      <c r="C321">
        <v>2007</v>
      </c>
      <c r="D321" t="s">
        <v>32</v>
      </c>
      <c r="E321" t="s">
        <v>61</v>
      </c>
      <c r="G321">
        <v>1</v>
      </c>
      <c r="H321">
        <v>10</v>
      </c>
      <c r="I321">
        <v>9</v>
      </c>
      <c r="J321">
        <v>22</v>
      </c>
    </row>
    <row r="322" spans="1:10" x14ac:dyDescent="0.3">
      <c r="A322" t="s">
        <v>210</v>
      </c>
      <c r="B322" t="s">
        <v>139</v>
      </c>
      <c r="C322">
        <v>2006</v>
      </c>
      <c r="D322" t="s">
        <v>32</v>
      </c>
      <c r="E322" t="s">
        <v>18</v>
      </c>
      <c r="G322">
        <v>4</v>
      </c>
      <c r="H322">
        <v>13.9</v>
      </c>
      <c r="I322">
        <v>15</v>
      </c>
      <c r="J322">
        <v>16</v>
      </c>
    </row>
    <row r="323" spans="1:10" x14ac:dyDescent="0.3">
      <c r="A323" t="s">
        <v>258</v>
      </c>
      <c r="B323" t="s">
        <v>259</v>
      </c>
      <c r="C323">
        <v>2006</v>
      </c>
      <c r="D323" t="s">
        <v>32</v>
      </c>
      <c r="E323" t="s">
        <v>35</v>
      </c>
      <c r="G323">
        <v>4</v>
      </c>
      <c r="H323">
        <v>12.8</v>
      </c>
      <c r="I323">
        <v>18</v>
      </c>
      <c r="J323">
        <v>13</v>
      </c>
    </row>
    <row r="324" spans="1:10" x14ac:dyDescent="0.3">
      <c r="A324" t="s">
        <v>283</v>
      </c>
      <c r="B324" t="s">
        <v>284</v>
      </c>
      <c r="C324">
        <v>2006</v>
      </c>
      <c r="D324" t="s">
        <v>32</v>
      </c>
      <c r="E324" t="s">
        <v>35</v>
      </c>
      <c r="G324">
        <v>3</v>
      </c>
      <c r="H324">
        <v>14.3</v>
      </c>
      <c r="I324">
        <v>21</v>
      </c>
      <c r="J324">
        <v>10</v>
      </c>
    </row>
    <row r="325" spans="1:10" x14ac:dyDescent="0.3">
      <c r="A325" t="s">
        <v>210</v>
      </c>
      <c r="B325" t="s">
        <v>91</v>
      </c>
      <c r="C325">
        <v>2004</v>
      </c>
      <c r="D325" t="s">
        <v>32</v>
      </c>
      <c r="E325" t="s">
        <v>22</v>
      </c>
      <c r="G325">
        <v>2</v>
      </c>
      <c r="H325">
        <v>49</v>
      </c>
      <c r="I325">
        <v>13</v>
      </c>
      <c r="J325">
        <v>18</v>
      </c>
    </row>
    <row r="326" spans="1:10" x14ac:dyDescent="0.3">
      <c r="A326" t="s">
        <v>286</v>
      </c>
      <c r="B326" t="s">
        <v>182</v>
      </c>
      <c r="C326">
        <v>2004</v>
      </c>
      <c r="D326" t="s">
        <v>32</v>
      </c>
      <c r="E326" t="s">
        <v>22</v>
      </c>
      <c r="G326">
        <v>4</v>
      </c>
      <c r="H326">
        <v>50.6</v>
      </c>
      <c r="I326">
        <v>18</v>
      </c>
      <c r="J326">
        <v>13</v>
      </c>
    </row>
    <row r="327" spans="1:10" x14ac:dyDescent="0.3">
      <c r="A327" t="s">
        <v>339</v>
      </c>
      <c r="B327" t="s">
        <v>78</v>
      </c>
      <c r="C327">
        <v>2003</v>
      </c>
      <c r="D327" t="s">
        <v>32</v>
      </c>
      <c r="E327" t="s">
        <v>21</v>
      </c>
      <c r="G327">
        <v>1</v>
      </c>
      <c r="H327">
        <v>38.200000000000003</v>
      </c>
      <c r="I327">
        <v>1</v>
      </c>
      <c r="J327">
        <v>30</v>
      </c>
    </row>
    <row r="328" spans="1:10" x14ac:dyDescent="0.3">
      <c r="A328" t="s">
        <v>421</v>
      </c>
      <c r="B328" t="s">
        <v>49</v>
      </c>
      <c r="C328">
        <v>2003</v>
      </c>
      <c r="D328" t="s">
        <v>32</v>
      </c>
      <c r="E328" t="s">
        <v>21</v>
      </c>
      <c r="G328">
        <v>1</v>
      </c>
      <c r="H328">
        <v>42.9</v>
      </c>
      <c r="I328">
        <v>11</v>
      </c>
      <c r="J328">
        <v>20</v>
      </c>
    </row>
    <row r="329" spans="1:10" x14ac:dyDescent="0.3">
      <c r="A329" t="s">
        <v>193</v>
      </c>
      <c r="B329" t="s">
        <v>68</v>
      </c>
      <c r="C329">
        <v>1962</v>
      </c>
      <c r="D329" t="s">
        <v>32</v>
      </c>
      <c r="E329" t="s">
        <v>26</v>
      </c>
      <c r="G329">
        <v>506</v>
      </c>
      <c r="H329" t="s">
        <v>551</v>
      </c>
      <c r="I329">
        <v>2</v>
      </c>
      <c r="J329">
        <v>17</v>
      </c>
    </row>
    <row r="330" spans="1:10" x14ac:dyDescent="0.3">
      <c r="A330" t="s">
        <v>210</v>
      </c>
      <c r="B330" t="s">
        <v>139</v>
      </c>
      <c r="C330">
        <v>2006</v>
      </c>
      <c r="D330" t="s">
        <v>32</v>
      </c>
      <c r="E330" t="s">
        <v>18</v>
      </c>
      <c r="G330">
        <v>39</v>
      </c>
      <c r="H330" t="s">
        <v>570</v>
      </c>
      <c r="I330">
        <v>6</v>
      </c>
      <c r="J330">
        <v>5</v>
      </c>
    </row>
    <row r="331" spans="1:10" x14ac:dyDescent="0.3">
      <c r="A331" t="s">
        <v>286</v>
      </c>
      <c r="B331" t="s">
        <v>182</v>
      </c>
      <c r="C331">
        <v>2004</v>
      </c>
      <c r="D331" t="s">
        <v>32</v>
      </c>
      <c r="E331" t="s">
        <v>22</v>
      </c>
      <c r="G331">
        <v>103</v>
      </c>
      <c r="H331" t="s">
        <v>572</v>
      </c>
      <c r="I331">
        <v>1</v>
      </c>
      <c r="J331">
        <v>20</v>
      </c>
    </row>
    <row r="332" spans="1:10" x14ac:dyDescent="0.3">
      <c r="A332" t="s">
        <v>317</v>
      </c>
      <c r="B332" t="s">
        <v>247</v>
      </c>
      <c r="C332">
        <v>2004</v>
      </c>
      <c r="D332" t="s">
        <v>32</v>
      </c>
      <c r="E332" t="s">
        <v>22</v>
      </c>
      <c r="G332">
        <v>24</v>
      </c>
      <c r="H332" t="s">
        <v>575</v>
      </c>
      <c r="I332">
        <v>3</v>
      </c>
      <c r="J332">
        <v>14</v>
      </c>
    </row>
    <row r="333" spans="1:10" x14ac:dyDescent="0.3">
      <c r="A333" t="s">
        <v>451</v>
      </c>
      <c r="B333" t="s">
        <v>452</v>
      </c>
      <c r="C333">
        <v>2004</v>
      </c>
      <c r="D333" t="s">
        <v>32</v>
      </c>
      <c r="E333" t="s">
        <v>21</v>
      </c>
      <c r="G333">
        <v>12</v>
      </c>
      <c r="H333" t="s">
        <v>580</v>
      </c>
      <c r="I333">
        <v>1</v>
      </c>
      <c r="J333">
        <v>20</v>
      </c>
    </row>
    <row r="334" spans="1:10" x14ac:dyDescent="0.3">
      <c r="A334" t="s">
        <v>234</v>
      </c>
      <c r="B334" t="s">
        <v>172</v>
      </c>
      <c r="C334">
        <v>2001</v>
      </c>
      <c r="D334" t="s">
        <v>32</v>
      </c>
      <c r="E334" t="s">
        <v>28</v>
      </c>
      <c r="H334" t="s">
        <v>615</v>
      </c>
      <c r="I334">
        <v>3</v>
      </c>
      <c r="J334">
        <v>21</v>
      </c>
    </row>
    <row r="335" spans="1:10" x14ac:dyDescent="0.3">
      <c r="A335" t="s">
        <v>221</v>
      </c>
      <c r="B335" t="s">
        <v>222</v>
      </c>
      <c r="C335">
        <v>2007</v>
      </c>
      <c r="D335" t="s">
        <v>32</v>
      </c>
      <c r="E335" t="s">
        <v>23</v>
      </c>
      <c r="F335">
        <v>2.12</v>
      </c>
      <c r="G335">
        <v>2.09</v>
      </c>
      <c r="H335">
        <v>1.89</v>
      </c>
      <c r="I335">
        <v>2.12</v>
      </c>
      <c r="J335">
        <v>5</v>
      </c>
    </row>
    <row r="336" spans="1:10" x14ac:dyDescent="0.3">
      <c r="A336" t="s">
        <v>258</v>
      </c>
      <c r="B336" t="s">
        <v>259</v>
      </c>
      <c r="C336">
        <v>2006</v>
      </c>
      <c r="D336" t="s">
        <v>32</v>
      </c>
      <c r="E336" t="s">
        <v>35</v>
      </c>
      <c r="F336">
        <v>3.02</v>
      </c>
      <c r="G336">
        <v>3.39</v>
      </c>
      <c r="H336" t="s">
        <v>650</v>
      </c>
      <c r="I336">
        <v>3.39</v>
      </c>
      <c r="J336">
        <v>5</v>
      </c>
    </row>
    <row r="337" spans="1:10" x14ac:dyDescent="0.3">
      <c r="A337" t="s">
        <v>283</v>
      </c>
      <c r="B337" t="s">
        <v>284</v>
      </c>
      <c r="C337">
        <v>2006</v>
      </c>
      <c r="D337" t="s">
        <v>32</v>
      </c>
      <c r="E337" t="s">
        <v>35</v>
      </c>
      <c r="F337">
        <v>2.81</v>
      </c>
      <c r="G337">
        <v>2.88</v>
      </c>
      <c r="H337">
        <v>2.76</v>
      </c>
      <c r="I337">
        <v>2.88</v>
      </c>
      <c r="J337">
        <v>5</v>
      </c>
    </row>
    <row r="338" spans="1:10" x14ac:dyDescent="0.3">
      <c r="A338" t="s">
        <v>260</v>
      </c>
      <c r="B338" t="s">
        <v>261</v>
      </c>
      <c r="C338">
        <v>2007</v>
      </c>
      <c r="D338" t="s">
        <v>32</v>
      </c>
      <c r="E338" t="s">
        <v>61</v>
      </c>
      <c r="I338" t="s">
        <v>680</v>
      </c>
      <c r="J338">
        <v>26</v>
      </c>
    </row>
    <row r="339" spans="1:10" x14ac:dyDescent="0.3">
      <c r="A339" t="s">
        <v>234</v>
      </c>
      <c r="B339" t="s">
        <v>172</v>
      </c>
      <c r="C339">
        <v>2001</v>
      </c>
      <c r="D339" t="s">
        <v>32</v>
      </c>
      <c r="E339" t="s">
        <v>28</v>
      </c>
      <c r="I339">
        <v>8.57</v>
      </c>
      <c r="J339">
        <v>21</v>
      </c>
    </row>
    <row r="340" spans="1:10" x14ac:dyDescent="0.3">
      <c r="A340" t="s">
        <v>469</v>
      </c>
      <c r="B340" t="s">
        <v>158</v>
      </c>
      <c r="C340">
        <v>2002</v>
      </c>
      <c r="D340" t="s">
        <v>32</v>
      </c>
      <c r="E340" t="s">
        <v>28</v>
      </c>
      <c r="I340">
        <v>7</v>
      </c>
      <c r="J340">
        <v>7</v>
      </c>
    </row>
    <row r="341" spans="1:10" x14ac:dyDescent="0.3">
      <c r="A341" t="s">
        <v>210</v>
      </c>
      <c r="B341" t="s">
        <v>91</v>
      </c>
      <c r="C341">
        <v>2004</v>
      </c>
      <c r="D341" t="s">
        <v>32</v>
      </c>
      <c r="E341" t="s">
        <v>22</v>
      </c>
      <c r="I341">
        <v>12.78</v>
      </c>
      <c r="J341">
        <v>10</v>
      </c>
    </row>
    <row r="342" spans="1:10" x14ac:dyDescent="0.3">
      <c r="A342" t="s">
        <v>317</v>
      </c>
      <c r="B342" t="s">
        <v>247</v>
      </c>
      <c r="C342">
        <v>2004</v>
      </c>
      <c r="D342" t="s">
        <v>32</v>
      </c>
      <c r="E342" t="s">
        <v>22</v>
      </c>
      <c r="I342">
        <v>6.54</v>
      </c>
      <c r="J342">
        <v>5</v>
      </c>
    </row>
    <row r="343" spans="1:10" x14ac:dyDescent="0.3">
      <c r="A343" t="s">
        <v>339</v>
      </c>
      <c r="B343" t="s">
        <v>78</v>
      </c>
      <c r="C343">
        <v>2003</v>
      </c>
      <c r="D343" t="s">
        <v>32</v>
      </c>
      <c r="E343" t="s">
        <v>21</v>
      </c>
      <c r="I343">
        <v>10.36</v>
      </c>
      <c r="J343">
        <v>34</v>
      </c>
    </row>
    <row r="344" spans="1:10" x14ac:dyDescent="0.3">
      <c r="A344" t="s">
        <v>421</v>
      </c>
      <c r="B344" t="s">
        <v>49</v>
      </c>
      <c r="C344">
        <v>2003</v>
      </c>
      <c r="D344" t="s">
        <v>32</v>
      </c>
      <c r="E344" t="s">
        <v>21</v>
      </c>
      <c r="I344">
        <v>8.82</v>
      </c>
      <c r="J344">
        <v>29</v>
      </c>
    </row>
    <row r="345" spans="1:10" x14ac:dyDescent="0.3">
      <c r="A345" t="s">
        <v>451</v>
      </c>
      <c r="B345" t="s">
        <v>452</v>
      </c>
      <c r="C345">
        <v>2004</v>
      </c>
      <c r="D345" t="s">
        <v>32</v>
      </c>
      <c r="E345" t="s">
        <v>21</v>
      </c>
      <c r="I345">
        <v>4.92</v>
      </c>
      <c r="J345">
        <v>5</v>
      </c>
    </row>
    <row r="346" spans="1:10" x14ac:dyDescent="0.3">
      <c r="A346" t="s">
        <v>193</v>
      </c>
      <c r="B346" t="s">
        <v>68</v>
      </c>
      <c r="C346">
        <v>1962</v>
      </c>
      <c r="D346" t="s">
        <v>32</v>
      </c>
      <c r="E346" t="s">
        <v>26</v>
      </c>
      <c r="I346">
        <v>19.21</v>
      </c>
      <c r="J346">
        <v>13</v>
      </c>
    </row>
    <row r="347" spans="1:10" x14ac:dyDescent="0.3">
      <c r="A347" t="s">
        <v>427</v>
      </c>
      <c r="B347" t="s">
        <v>428</v>
      </c>
      <c r="C347">
        <v>1960</v>
      </c>
      <c r="D347" t="s">
        <v>32</v>
      </c>
      <c r="E347" t="s">
        <v>26</v>
      </c>
      <c r="I347">
        <v>15.23</v>
      </c>
      <c r="J347">
        <v>5</v>
      </c>
    </row>
    <row r="348" spans="1:10" x14ac:dyDescent="0.3">
      <c r="A348" t="s">
        <v>464</v>
      </c>
      <c r="B348" t="s">
        <v>110</v>
      </c>
      <c r="C348">
        <v>2007</v>
      </c>
      <c r="D348" t="s">
        <v>38</v>
      </c>
      <c r="E348" t="s">
        <v>23</v>
      </c>
      <c r="G348">
        <v>2</v>
      </c>
      <c r="H348">
        <v>9</v>
      </c>
      <c r="I348">
        <v>2</v>
      </c>
      <c r="J348">
        <v>23</v>
      </c>
    </row>
    <row r="349" spans="1:10" x14ac:dyDescent="0.3">
      <c r="A349" t="s">
        <v>249</v>
      </c>
      <c r="B349" t="s">
        <v>250</v>
      </c>
      <c r="C349">
        <v>2007</v>
      </c>
      <c r="D349" t="s">
        <v>38</v>
      </c>
      <c r="E349" t="s">
        <v>23</v>
      </c>
      <c r="G349">
        <v>3</v>
      </c>
      <c r="H349">
        <v>10.6</v>
      </c>
      <c r="I349">
        <v>8</v>
      </c>
      <c r="J349">
        <v>11</v>
      </c>
    </row>
    <row r="350" spans="1:10" x14ac:dyDescent="0.3">
      <c r="A350" t="s">
        <v>257</v>
      </c>
      <c r="B350" t="s">
        <v>51</v>
      </c>
      <c r="C350">
        <v>2006</v>
      </c>
      <c r="D350" t="s">
        <v>38</v>
      </c>
      <c r="E350" t="s">
        <v>18</v>
      </c>
      <c r="G350">
        <v>3</v>
      </c>
      <c r="H350">
        <v>12.7</v>
      </c>
      <c r="I350">
        <v>14</v>
      </c>
      <c r="J350">
        <v>17</v>
      </c>
    </row>
    <row r="351" spans="1:10" x14ac:dyDescent="0.3">
      <c r="A351" t="s">
        <v>336</v>
      </c>
      <c r="B351" t="s">
        <v>91</v>
      </c>
      <c r="C351">
        <v>2005</v>
      </c>
      <c r="D351" t="s">
        <v>38</v>
      </c>
      <c r="E351" t="s">
        <v>18</v>
      </c>
      <c r="G351">
        <v>5</v>
      </c>
      <c r="H351">
        <v>14.3</v>
      </c>
      <c r="I351">
        <v>16</v>
      </c>
      <c r="J351">
        <v>15</v>
      </c>
    </row>
    <row r="352" spans="1:10" x14ac:dyDescent="0.3">
      <c r="A352" t="s">
        <v>265</v>
      </c>
      <c r="B352" t="s">
        <v>266</v>
      </c>
      <c r="C352">
        <v>2004</v>
      </c>
      <c r="D352" t="s">
        <v>38</v>
      </c>
      <c r="E352" t="s">
        <v>22</v>
      </c>
      <c r="G352">
        <v>1</v>
      </c>
      <c r="H352">
        <v>43.6</v>
      </c>
      <c r="I352">
        <v>1</v>
      </c>
      <c r="J352">
        <v>30</v>
      </c>
    </row>
    <row r="353" spans="1:10" x14ac:dyDescent="0.3">
      <c r="A353" t="s">
        <v>374</v>
      </c>
      <c r="B353" t="s">
        <v>66</v>
      </c>
      <c r="C353">
        <v>2003</v>
      </c>
      <c r="D353" t="s">
        <v>38</v>
      </c>
      <c r="E353" t="s">
        <v>22</v>
      </c>
      <c r="G353">
        <v>2</v>
      </c>
      <c r="H353">
        <v>44.8</v>
      </c>
      <c r="I353">
        <v>3</v>
      </c>
      <c r="J353">
        <v>28</v>
      </c>
    </row>
    <row r="354" spans="1:10" x14ac:dyDescent="0.3">
      <c r="A354" t="s">
        <v>463</v>
      </c>
      <c r="B354" t="s">
        <v>208</v>
      </c>
      <c r="C354">
        <v>2003</v>
      </c>
      <c r="D354" t="s">
        <v>38</v>
      </c>
      <c r="E354" t="s">
        <v>22</v>
      </c>
      <c r="G354">
        <v>4</v>
      </c>
      <c r="H354">
        <v>45.7</v>
      </c>
      <c r="I354">
        <v>6</v>
      </c>
      <c r="J354">
        <v>25</v>
      </c>
    </row>
    <row r="355" spans="1:10" x14ac:dyDescent="0.3">
      <c r="A355" t="s">
        <v>253</v>
      </c>
      <c r="B355" t="s">
        <v>254</v>
      </c>
      <c r="C355">
        <v>2003</v>
      </c>
      <c r="D355" t="s">
        <v>38</v>
      </c>
      <c r="E355" t="s">
        <v>22</v>
      </c>
      <c r="G355">
        <v>5</v>
      </c>
      <c r="H355">
        <v>48.3</v>
      </c>
      <c r="I355">
        <v>10</v>
      </c>
      <c r="J355">
        <v>21</v>
      </c>
    </row>
    <row r="356" spans="1:10" x14ac:dyDescent="0.3">
      <c r="A356" t="s">
        <v>399</v>
      </c>
      <c r="B356" t="s">
        <v>110</v>
      </c>
      <c r="C356">
        <v>2004</v>
      </c>
      <c r="D356" t="s">
        <v>38</v>
      </c>
      <c r="E356" t="s">
        <v>22</v>
      </c>
      <c r="G356">
        <v>2</v>
      </c>
      <c r="H356">
        <v>51.2</v>
      </c>
      <c r="I356">
        <v>21</v>
      </c>
      <c r="J356">
        <v>10</v>
      </c>
    </row>
    <row r="357" spans="1:10" x14ac:dyDescent="0.3">
      <c r="A357" t="s">
        <v>381</v>
      </c>
      <c r="B357" t="s">
        <v>115</v>
      </c>
      <c r="C357">
        <v>2003</v>
      </c>
      <c r="D357" t="s">
        <v>38</v>
      </c>
      <c r="E357" t="s">
        <v>21</v>
      </c>
      <c r="G357">
        <v>1</v>
      </c>
      <c r="H357">
        <v>41</v>
      </c>
      <c r="I357">
        <v>4</v>
      </c>
      <c r="J357">
        <v>27</v>
      </c>
    </row>
    <row r="358" spans="1:10" x14ac:dyDescent="0.3">
      <c r="A358" t="s">
        <v>230</v>
      </c>
      <c r="B358" t="s">
        <v>231</v>
      </c>
      <c r="C358">
        <v>2000</v>
      </c>
      <c r="D358" t="s">
        <v>38</v>
      </c>
      <c r="E358" t="s">
        <v>20</v>
      </c>
      <c r="G358">
        <v>1</v>
      </c>
      <c r="H358">
        <v>50.1</v>
      </c>
      <c r="I358">
        <v>1</v>
      </c>
    </row>
    <row r="359" spans="1:10" x14ac:dyDescent="0.3">
      <c r="A359" t="s">
        <v>113</v>
      </c>
      <c r="B359" t="s">
        <v>114</v>
      </c>
      <c r="C359">
        <v>1998</v>
      </c>
      <c r="D359" t="s">
        <v>38</v>
      </c>
      <c r="E359" t="s">
        <v>25</v>
      </c>
      <c r="G359">
        <v>1</v>
      </c>
      <c r="H359">
        <v>51.4</v>
      </c>
      <c r="I359">
        <v>1</v>
      </c>
      <c r="J359">
        <v>25</v>
      </c>
    </row>
    <row r="360" spans="1:10" x14ac:dyDescent="0.3">
      <c r="A360" t="s">
        <v>374</v>
      </c>
      <c r="B360" t="s">
        <v>62</v>
      </c>
      <c r="C360">
        <v>1994</v>
      </c>
      <c r="D360" t="s">
        <v>38</v>
      </c>
      <c r="E360" t="s">
        <v>25</v>
      </c>
      <c r="G360">
        <v>3</v>
      </c>
      <c r="H360">
        <v>53.1</v>
      </c>
      <c r="I360">
        <v>3</v>
      </c>
      <c r="J360">
        <v>21</v>
      </c>
    </row>
    <row r="361" spans="1:10" x14ac:dyDescent="0.3">
      <c r="A361" t="s">
        <v>313</v>
      </c>
      <c r="B361" t="s">
        <v>169</v>
      </c>
      <c r="C361">
        <v>1998</v>
      </c>
      <c r="D361" t="s">
        <v>38</v>
      </c>
      <c r="E361" t="s">
        <v>25</v>
      </c>
      <c r="G361">
        <v>4</v>
      </c>
      <c r="H361">
        <v>55.9</v>
      </c>
      <c r="I361">
        <v>5</v>
      </c>
      <c r="J361">
        <v>17</v>
      </c>
    </row>
    <row r="362" spans="1:10" x14ac:dyDescent="0.3">
      <c r="A362" t="s">
        <v>220</v>
      </c>
      <c r="B362" t="s">
        <v>157</v>
      </c>
      <c r="C362">
        <v>1974</v>
      </c>
      <c r="D362" t="s">
        <v>38</v>
      </c>
      <c r="E362" t="s">
        <v>24</v>
      </c>
      <c r="G362">
        <v>340</v>
      </c>
      <c r="H362" t="s">
        <v>548</v>
      </c>
      <c r="I362">
        <v>5</v>
      </c>
      <c r="J362">
        <v>8</v>
      </c>
    </row>
    <row r="363" spans="1:10" x14ac:dyDescent="0.3">
      <c r="A363" t="s">
        <v>88</v>
      </c>
      <c r="B363" t="s">
        <v>89</v>
      </c>
      <c r="C363">
        <v>1971</v>
      </c>
      <c r="D363" t="s">
        <v>38</v>
      </c>
      <c r="E363" t="s">
        <v>50</v>
      </c>
      <c r="G363">
        <v>58</v>
      </c>
      <c r="H363" t="s">
        <v>554</v>
      </c>
      <c r="I363">
        <v>1</v>
      </c>
      <c r="J363">
        <v>20</v>
      </c>
    </row>
    <row r="364" spans="1:10" x14ac:dyDescent="0.3">
      <c r="A364" t="s">
        <v>381</v>
      </c>
      <c r="B364" t="s">
        <v>147</v>
      </c>
      <c r="C364">
        <v>1969</v>
      </c>
      <c r="D364" t="s">
        <v>38</v>
      </c>
      <c r="E364" t="s">
        <v>50</v>
      </c>
      <c r="G364">
        <v>112</v>
      </c>
      <c r="H364" t="s">
        <v>560</v>
      </c>
      <c r="I364">
        <v>7</v>
      </c>
      <c r="J364">
        <v>5</v>
      </c>
    </row>
    <row r="365" spans="1:10" x14ac:dyDescent="0.3">
      <c r="A365" t="s">
        <v>225</v>
      </c>
      <c r="B365" t="s">
        <v>139</v>
      </c>
      <c r="C365">
        <v>2005</v>
      </c>
      <c r="D365" t="s">
        <v>38</v>
      </c>
      <c r="E365" t="s">
        <v>18</v>
      </c>
      <c r="G365">
        <v>104</v>
      </c>
      <c r="H365" t="s">
        <v>565</v>
      </c>
      <c r="I365">
        <v>1</v>
      </c>
      <c r="J365">
        <v>20</v>
      </c>
    </row>
    <row r="366" spans="1:10" x14ac:dyDescent="0.3">
      <c r="A366" t="s">
        <v>236</v>
      </c>
      <c r="B366" t="s">
        <v>30</v>
      </c>
      <c r="C366">
        <v>2002</v>
      </c>
      <c r="D366" t="s">
        <v>38</v>
      </c>
      <c r="E366" t="s">
        <v>29</v>
      </c>
      <c r="G366">
        <v>1</v>
      </c>
      <c r="H366" t="s">
        <v>583</v>
      </c>
      <c r="I366">
        <v>1</v>
      </c>
      <c r="J366">
        <v>20</v>
      </c>
    </row>
    <row r="367" spans="1:10" x14ac:dyDescent="0.3">
      <c r="A367" t="s">
        <v>270</v>
      </c>
      <c r="B367" t="s">
        <v>271</v>
      </c>
      <c r="C367">
        <v>2001</v>
      </c>
      <c r="D367" t="s">
        <v>38</v>
      </c>
      <c r="E367" t="s">
        <v>29</v>
      </c>
      <c r="G367">
        <v>4</v>
      </c>
      <c r="H367" t="s">
        <v>586</v>
      </c>
      <c r="I367">
        <v>4</v>
      </c>
      <c r="J367">
        <v>11</v>
      </c>
    </row>
    <row r="368" spans="1:10" x14ac:dyDescent="0.3">
      <c r="A368" t="s">
        <v>227</v>
      </c>
      <c r="B368" t="s">
        <v>45</v>
      </c>
      <c r="C368">
        <v>2000</v>
      </c>
      <c r="D368" t="s">
        <v>38</v>
      </c>
      <c r="E368" t="s">
        <v>44</v>
      </c>
      <c r="G368">
        <v>4</v>
      </c>
      <c r="H368" t="s">
        <v>589</v>
      </c>
      <c r="I368">
        <v>1</v>
      </c>
      <c r="J368">
        <v>20</v>
      </c>
    </row>
    <row r="369" spans="1:11" x14ac:dyDescent="0.3">
      <c r="A369" t="s">
        <v>446</v>
      </c>
      <c r="B369" t="s">
        <v>447</v>
      </c>
      <c r="C369">
        <v>1974</v>
      </c>
      <c r="D369" t="s">
        <v>38</v>
      </c>
      <c r="E369" t="s">
        <v>82</v>
      </c>
      <c r="G369">
        <v>6</v>
      </c>
      <c r="H369" t="s">
        <v>604</v>
      </c>
      <c r="I369">
        <v>4</v>
      </c>
      <c r="J369">
        <v>11</v>
      </c>
    </row>
    <row r="370" spans="1:11" x14ac:dyDescent="0.3">
      <c r="A370" t="s">
        <v>297</v>
      </c>
      <c r="B370" t="s">
        <v>112</v>
      </c>
      <c r="C370">
        <v>1966</v>
      </c>
      <c r="D370" t="s">
        <v>38</v>
      </c>
      <c r="E370" t="s">
        <v>39</v>
      </c>
      <c r="G370">
        <v>3</v>
      </c>
      <c r="H370" t="s">
        <v>606</v>
      </c>
      <c r="I370">
        <v>2</v>
      </c>
      <c r="J370">
        <v>20</v>
      </c>
    </row>
    <row r="371" spans="1:11" x14ac:dyDescent="0.3">
      <c r="A371" t="s">
        <v>227</v>
      </c>
      <c r="B371" t="s">
        <v>172</v>
      </c>
      <c r="C371">
        <v>2002</v>
      </c>
      <c r="D371" t="s">
        <v>38</v>
      </c>
      <c r="E371" t="s">
        <v>28</v>
      </c>
      <c r="H371" t="s">
        <v>614</v>
      </c>
      <c r="I371">
        <v>2</v>
      </c>
      <c r="J371">
        <v>23</v>
      </c>
    </row>
    <row r="372" spans="1:11" x14ac:dyDescent="0.3">
      <c r="A372" t="s">
        <v>238</v>
      </c>
      <c r="B372" t="s">
        <v>121</v>
      </c>
      <c r="C372">
        <v>2002</v>
      </c>
      <c r="D372" t="s">
        <v>38</v>
      </c>
      <c r="E372" t="s">
        <v>28</v>
      </c>
      <c r="H372" t="s">
        <v>616</v>
      </c>
      <c r="I372">
        <v>4</v>
      </c>
      <c r="J372">
        <v>19</v>
      </c>
    </row>
    <row r="373" spans="1:11" x14ac:dyDescent="0.3">
      <c r="A373" t="s">
        <v>444</v>
      </c>
      <c r="B373" t="s">
        <v>147</v>
      </c>
      <c r="C373">
        <v>2001</v>
      </c>
      <c r="D373" t="s">
        <v>38</v>
      </c>
      <c r="E373" t="s">
        <v>28</v>
      </c>
      <c r="H373" t="s">
        <v>620</v>
      </c>
      <c r="I373">
        <v>7</v>
      </c>
      <c r="J373">
        <v>13</v>
      </c>
    </row>
    <row r="374" spans="1:11" x14ac:dyDescent="0.3">
      <c r="A374" t="s">
        <v>426</v>
      </c>
      <c r="B374" t="s">
        <v>131</v>
      </c>
      <c r="C374">
        <v>2001</v>
      </c>
      <c r="D374" t="s">
        <v>38</v>
      </c>
      <c r="E374" t="s">
        <v>29</v>
      </c>
      <c r="I374">
        <v>9.08</v>
      </c>
      <c r="J374">
        <v>17</v>
      </c>
    </row>
    <row r="375" spans="1:11" x14ac:dyDescent="0.3">
      <c r="A375" t="s">
        <v>468</v>
      </c>
      <c r="B375" t="s">
        <v>115</v>
      </c>
      <c r="C375">
        <v>2001</v>
      </c>
      <c r="D375" t="s">
        <v>38</v>
      </c>
      <c r="E375" t="s">
        <v>28</v>
      </c>
      <c r="I375">
        <v>10.77</v>
      </c>
      <c r="J375">
        <v>14</v>
      </c>
    </row>
    <row r="376" spans="1:11" x14ac:dyDescent="0.3">
      <c r="A376" t="s">
        <v>444</v>
      </c>
      <c r="B376" t="s">
        <v>147</v>
      </c>
      <c r="C376">
        <v>2001</v>
      </c>
      <c r="D376" t="s">
        <v>38</v>
      </c>
      <c r="E376" t="s">
        <v>28</v>
      </c>
      <c r="I376">
        <v>10.46</v>
      </c>
      <c r="J376">
        <v>11</v>
      </c>
    </row>
    <row r="377" spans="1:11" x14ac:dyDescent="0.3">
      <c r="A377" t="s">
        <v>238</v>
      </c>
      <c r="B377" t="s">
        <v>121</v>
      </c>
      <c r="C377">
        <v>2002</v>
      </c>
      <c r="D377" t="s">
        <v>38</v>
      </c>
      <c r="E377" t="s">
        <v>28</v>
      </c>
      <c r="I377">
        <v>9.85</v>
      </c>
      <c r="J377">
        <v>5</v>
      </c>
    </row>
    <row r="378" spans="1:11" x14ac:dyDescent="0.3">
      <c r="A378" t="s">
        <v>218</v>
      </c>
      <c r="B378" t="s">
        <v>40</v>
      </c>
      <c r="C378">
        <v>2007</v>
      </c>
      <c r="D378" t="s">
        <v>38</v>
      </c>
      <c r="E378" t="s">
        <v>23</v>
      </c>
      <c r="F378">
        <v>4.24</v>
      </c>
      <c r="G378">
        <v>4.21</v>
      </c>
      <c r="H378">
        <v>4.1500000000000004</v>
      </c>
      <c r="I378">
        <v>4.24</v>
      </c>
      <c r="J378">
        <v>25</v>
      </c>
    </row>
    <row r="379" spans="1:11" x14ac:dyDescent="0.3">
      <c r="A379" t="s">
        <v>464</v>
      </c>
      <c r="B379" t="s">
        <v>110</v>
      </c>
      <c r="C379">
        <v>2007</v>
      </c>
      <c r="D379" t="s">
        <v>38</v>
      </c>
      <c r="E379" t="s">
        <v>23</v>
      </c>
      <c r="F379">
        <v>3.75</v>
      </c>
      <c r="G379">
        <v>3.79</v>
      </c>
      <c r="H379" t="s">
        <v>642</v>
      </c>
      <c r="I379">
        <v>3.79</v>
      </c>
      <c r="J379">
        <v>23</v>
      </c>
    </row>
    <row r="380" spans="1:11" x14ac:dyDescent="0.3">
      <c r="A380" t="s">
        <v>249</v>
      </c>
      <c r="B380" t="s">
        <v>250</v>
      </c>
      <c r="C380">
        <v>2007</v>
      </c>
      <c r="D380" t="s">
        <v>38</v>
      </c>
      <c r="E380" t="s">
        <v>23</v>
      </c>
      <c r="F380">
        <v>3.18</v>
      </c>
      <c r="G380">
        <v>3.17</v>
      </c>
      <c r="H380">
        <v>3.24</v>
      </c>
      <c r="I380">
        <v>3.24</v>
      </c>
      <c r="J380">
        <v>13</v>
      </c>
    </row>
    <row r="381" spans="1:11" x14ac:dyDescent="0.3">
      <c r="A381" t="s">
        <v>265</v>
      </c>
      <c r="B381" t="s">
        <v>73</v>
      </c>
      <c r="C381">
        <v>2000</v>
      </c>
      <c r="D381" t="s">
        <v>38</v>
      </c>
      <c r="E381" t="s">
        <v>20</v>
      </c>
      <c r="F381">
        <v>5.53</v>
      </c>
      <c r="G381" t="s">
        <v>642</v>
      </c>
      <c r="H381">
        <v>5.86</v>
      </c>
      <c r="I381">
        <v>5.86</v>
      </c>
      <c r="J381">
        <v>20</v>
      </c>
      <c r="K381">
        <v>1</v>
      </c>
    </row>
    <row r="382" spans="1:11" x14ac:dyDescent="0.3">
      <c r="A382" t="s">
        <v>225</v>
      </c>
      <c r="B382" t="s">
        <v>139</v>
      </c>
      <c r="C382">
        <v>2005</v>
      </c>
      <c r="D382" t="s">
        <v>38</v>
      </c>
      <c r="E382" t="s">
        <v>18</v>
      </c>
      <c r="F382">
        <v>3.99</v>
      </c>
      <c r="G382">
        <v>3.96</v>
      </c>
      <c r="H382">
        <v>3.9</v>
      </c>
      <c r="I382">
        <v>3.99</v>
      </c>
      <c r="J382">
        <v>26</v>
      </c>
    </row>
    <row r="383" spans="1:11" x14ac:dyDescent="0.3">
      <c r="A383" t="s">
        <v>257</v>
      </c>
      <c r="B383" t="s">
        <v>51</v>
      </c>
      <c r="C383">
        <v>2006</v>
      </c>
      <c r="D383" t="s">
        <v>38</v>
      </c>
      <c r="E383" t="s">
        <v>18</v>
      </c>
      <c r="F383">
        <v>2.89</v>
      </c>
      <c r="G383">
        <v>2.84</v>
      </c>
      <c r="H383">
        <v>3.2</v>
      </c>
      <c r="I383">
        <v>3.2</v>
      </c>
      <c r="J383">
        <v>12</v>
      </c>
    </row>
    <row r="384" spans="1:11" x14ac:dyDescent="0.3">
      <c r="A384" t="s">
        <v>336</v>
      </c>
      <c r="B384" t="s">
        <v>91</v>
      </c>
      <c r="C384">
        <v>2005</v>
      </c>
      <c r="D384" t="s">
        <v>38</v>
      </c>
      <c r="E384" t="s">
        <v>18</v>
      </c>
      <c r="F384">
        <v>2.29</v>
      </c>
      <c r="G384">
        <v>2.1800000000000002</v>
      </c>
      <c r="H384">
        <v>2.37</v>
      </c>
      <c r="I384">
        <v>2.37</v>
      </c>
      <c r="J384">
        <v>6</v>
      </c>
    </row>
    <row r="385" spans="1:10" x14ac:dyDescent="0.3">
      <c r="A385" t="s">
        <v>374</v>
      </c>
      <c r="B385" t="s">
        <v>62</v>
      </c>
      <c r="C385">
        <v>1994</v>
      </c>
      <c r="D385" t="s">
        <v>38</v>
      </c>
      <c r="E385">
        <v>1</v>
      </c>
      <c r="F385">
        <v>4</v>
      </c>
      <c r="G385">
        <v>172</v>
      </c>
      <c r="J385">
        <v>20</v>
      </c>
    </row>
    <row r="386" spans="1:10" x14ac:dyDescent="0.3">
      <c r="A386" t="s">
        <v>313</v>
      </c>
      <c r="B386" t="s">
        <v>169</v>
      </c>
      <c r="C386">
        <v>1998</v>
      </c>
      <c r="D386" t="s">
        <v>38</v>
      </c>
      <c r="E386">
        <v>3</v>
      </c>
      <c r="F386">
        <v>4</v>
      </c>
      <c r="G386">
        <v>158</v>
      </c>
      <c r="J386">
        <v>14</v>
      </c>
    </row>
    <row r="387" spans="1:10" x14ac:dyDescent="0.3">
      <c r="A387" t="s">
        <v>130</v>
      </c>
      <c r="B387" t="s">
        <v>132</v>
      </c>
      <c r="C387">
        <v>1965</v>
      </c>
      <c r="D387" t="s">
        <v>38</v>
      </c>
      <c r="E387">
        <v>3</v>
      </c>
      <c r="F387">
        <v>2</v>
      </c>
      <c r="G387">
        <v>143</v>
      </c>
      <c r="J387">
        <v>14</v>
      </c>
    </row>
    <row r="388" spans="1:10" x14ac:dyDescent="0.3">
      <c r="A388" t="s">
        <v>227</v>
      </c>
      <c r="B388" t="s">
        <v>172</v>
      </c>
      <c r="C388">
        <v>2002</v>
      </c>
      <c r="D388" t="s">
        <v>38</v>
      </c>
      <c r="E388" t="s">
        <v>28</v>
      </c>
      <c r="I388">
        <v>8.26</v>
      </c>
      <c r="J388">
        <v>15</v>
      </c>
    </row>
    <row r="389" spans="1:10" x14ac:dyDescent="0.3">
      <c r="A389" t="s">
        <v>270</v>
      </c>
      <c r="B389" t="s">
        <v>271</v>
      </c>
      <c r="C389">
        <v>2001</v>
      </c>
      <c r="D389" t="s">
        <v>38</v>
      </c>
      <c r="E389" t="s">
        <v>29</v>
      </c>
      <c r="I389">
        <v>15.96</v>
      </c>
      <c r="J389">
        <v>11</v>
      </c>
    </row>
    <row r="390" spans="1:10" x14ac:dyDescent="0.3">
      <c r="A390" t="s">
        <v>426</v>
      </c>
      <c r="B390" t="s">
        <v>131</v>
      </c>
      <c r="C390">
        <v>2001</v>
      </c>
      <c r="D390" t="s">
        <v>38</v>
      </c>
      <c r="E390" t="s">
        <v>29</v>
      </c>
      <c r="I390">
        <v>13.2</v>
      </c>
      <c r="J390">
        <v>5</v>
      </c>
    </row>
    <row r="391" spans="1:10" x14ac:dyDescent="0.3">
      <c r="A391" t="s">
        <v>227</v>
      </c>
      <c r="B391" t="s">
        <v>45</v>
      </c>
      <c r="C391">
        <v>2000</v>
      </c>
      <c r="D391" t="s">
        <v>38</v>
      </c>
      <c r="E391" t="s">
        <v>44</v>
      </c>
      <c r="I391">
        <v>16.38</v>
      </c>
      <c r="J391">
        <v>17</v>
      </c>
    </row>
    <row r="392" spans="1:10" x14ac:dyDescent="0.3">
      <c r="A392" t="s">
        <v>265</v>
      </c>
      <c r="B392" t="s">
        <v>73</v>
      </c>
      <c r="C392">
        <v>2000</v>
      </c>
      <c r="D392" t="s">
        <v>38</v>
      </c>
      <c r="E392" t="s">
        <v>20</v>
      </c>
      <c r="I392">
        <v>10.66</v>
      </c>
      <c r="J392">
        <v>20</v>
      </c>
    </row>
    <row r="393" spans="1:10" x14ac:dyDescent="0.3">
      <c r="A393" t="s">
        <v>246</v>
      </c>
      <c r="B393" t="s">
        <v>139</v>
      </c>
      <c r="C393">
        <v>2003</v>
      </c>
      <c r="D393" t="s">
        <v>38</v>
      </c>
      <c r="E393" t="s">
        <v>22</v>
      </c>
      <c r="I393">
        <v>24.38</v>
      </c>
      <c r="J393">
        <v>34</v>
      </c>
    </row>
    <row r="394" spans="1:10" x14ac:dyDescent="0.3">
      <c r="A394" t="s">
        <v>374</v>
      </c>
      <c r="B394" t="s">
        <v>66</v>
      </c>
      <c r="C394">
        <v>2003</v>
      </c>
      <c r="D394" t="s">
        <v>38</v>
      </c>
      <c r="E394" t="s">
        <v>22</v>
      </c>
      <c r="I394">
        <v>23.05</v>
      </c>
      <c r="J394">
        <v>32</v>
      </c>
    </row>
    <row r="395" spans="1:10" x14ac:dyDescent="0.3">
      <c r="A395" t="s">
        <v>265</v>
      </c>
      <c r="B395" t="s">
        <v>266</v>
      </c>
      <c r="C395">
        <v>2004</v>
      </c>
      <c r="D395" t="s">
        <v>38</v>
      </c>
      <c r="E395" t="s">
        <v>22</v>
      </c>
      <c r="I395">
        <v>15.15</v>
      </c>
      <c r="J395">
        <v>19</v>
      </c>
    </row>
    <row r="396" spans="1:10" x14ac:dyDescent="0.3">
      <c r="A396" t="s">
        <v>463</v>
      </c>
      <c r="B396" t="s">
        <v>208</v>
      </c>
      <c r="C396">
        <v>2003</v>
      </c>
      <c r="D396" t="s">
        <v>38</v>
      </c>
      <c r="E396" t="s">
        <v>22</v>
      </c>
      <c r="I396">
        <v>14.58</v>
      </c>
      <c r="J396">
        <v>16</v>
      </c>
    </row>
    <row r="397" spans="1:10" x14ac:dyDescent="0.3">
      <c r="A397" t="s">
        <v>253</v>
      </c>
      <c r="B397" t="s">
        <v>254</v>
      </c>
      <c r="C397">
        <v>2003</v>
      </c>
      <c r="D397" t="s">
        <v>38</v>
      </c>
      <c r="E397" t="s">
        <v>22</v>
      </c>
      <c r="I397">
        <v>13.56</v>
      </c>
      <c r="J397">
        <v>15</v>
      </c>
    </row>
    <row r="398" spans="1:10" x14ac:dyDescent="0.3">
      <c r="A398" t="s">
        <v>399</v>
      </c>
      <c r="B398" t="s">
        <v>110</v>
      </c>
      <c r="C398">
        <v>2004</v>
      </c>
      <c r="D398" t="s">
        <v>38</v>
      </c>
      <c r="E398" t="s">
        <v>22</v>
      </c>
      <c r="I398">
        <v>11.67</v>
      </c>
      <c r="J398">
        <v>5</v>
      </c>
    </row>
    <row r="399" spans="1:10" x14ac:dyDescent="0.3">
      <c r="A399" t="s">
        <v>381</v>
      </c>
      <c r="B399" t="s">
        <v>115</v>
      </c>
      <c r="C399">
        <v>2003</v>
      </c>
      <c r="D399" t="s">
        <v>38</v>
      </c>
      <c r="E399" t="s">
        <v>21</v>
      </c>
      <c r="I399">
        <v>6.68</v>
      </c>
      <c r="J399">
        <v>14</v>
      </c>
    </row>
    <row r="400" spans="1:10" x14ac:dyDescent="0.3">
      <c r="A400" t="s">
        <v>225</v>
      </c>
      <c r="B400" t="s">
        <v>226</v>
      </c>
      <c r="C400">
        <v>1961</v>
      </c>
      <c r="D400" t="s">
        <v>38</v>
      </c>
      <c r="E400" t="s">
        <v>26</v>
      </c>
      <c r="I400">
        <v>29.18</v>
      </c>
      <c r="J400">
        <v>17</v>
      </c>
    </row>
    <row r="401" spans="1:10" x14ac:dyDescent="0.3">
      <c r="A401" t="s">
        <v>391</v>
      </c>
      <c r="B401" t="s">
        <v>287</v>
      </c>
      <c r="C401">
        <v>1950</v>
      </c>
      <c r="D401" t="s">
        <v>38</v>
      </c>
      <c r="E401" t="s">
        <v>26</v>
      </c>
      <c r="I401">
        <v>23.49</v>
      </c>
      <c r="J401">
        <v>15</v>
      </c>
    </row>
    <row r="402" spans="1:10" x14ac:dyDescent="0.3">
      <c r="A402" t="s">
        <v>236</v>
      </c>
      <c r="B402" t="s">
        <v>151</v>
      </c>
      <c r="C402">
        <v>1963</v>
      </c>
      <c r="D402" t="s">
        <v>38</v>
      </c>
      <c r="E402" t="s">
        <v>26</v>
      </c>
      <c r="I402">
        <v>10.220000000000001</v>
      </c>
      <c r="J402">
        <v>5</v>
      </c>
    </row>
    <row r="403" spans="1:10" x14ac:dyDescent="0.3">
      <c r="A403" t="s">
        <v>180</v>
      </c>
      <c r="B403" t="s">
        <v>181</v>
      </c>
      <c r="C403">
        <v>1974</v>
      </c>
      <c r="D403" t="s">
        <v>38</v>
      </c>
      <c r="E403" t="s">
        <v>82</v>
      </c>
      <c r="I403">
        <v>5.64</v>
      </c>
      <c r="J403">
        <v>14</v>
      </c>
    </row>
    <row r="404" spans="1:10" x14ac:dyDescent="0.3">
      <c r="A404" t="s">
        <v>446</v>
      </c>
      <c r="B404" t="s">
        <v>447</v>
      </c>
      <c r="C404">
        <v>1974</v>
      </c>
      <c r="D404" t="s">
        <v>38</v>
      </c>
      <c r="E404" t="s">
        <v>82</v>
      </c>
      <c r="I404">
        <v>4.45</v>
      </c>
      <c r="J404">
        <v>8</v>
      </c>
    </row>
    <row r="405" spans="1:10" x14ac:dyDescent="0.3">
      <c r="A405" t="s">
        <v>386</v>
      </c>
      <c r="B405" t="s">
        <v>67</v>
      </c>
      <c r="C405">
        <v>1968</v>
      </c>
      <c r="D405" t="s">
        <v>38</v>
      </c>
      <c r="E405" t="s">
        <v>39</v>
      </c>
      <c r="I405">
        <v>5.76</v>
      </c>
      <c r="J405">
        <v>8</v>
      </c>
    </row>
    <row r="406" spans="1:10" x14ac:dyDescent="0.3">
      <c r="A406" t="s">
        <v>297</v>
      </c>
      <c r="B406" t="s">
        <v>112</v>
      </c>
      <c r="C406">
        <v>1966</v>
      </c>
      <c r="D406" t="s">
        <v>38</v>
      </c>
      <c r="E406" t="s">
        <v>39</v>
      </c>
      <c r="I406">
        <v>5.42</v>
      </c>
      <c r="J406">
        <v>5</v>
      </c>
    </row>
    <row r="407" spans="1:10" x14ac:dyDescent="0.3">
      <c r="A407" t="s">
        <v>122</v>
      </c>
      <c r="B407" t="s">
        <v>125</v>
      </c>
      <c r="C407">
        <v>2008</v>
      </c>
      <c r="D407" t="s">
        <v>55</v>
      </c>
      <c r="E407" t="s">
        <v>23</v>
      </c>
      <c r="G407">
        <v>5</v>
      </c>
      <c r="H407">
        <v>12.7</v>
      </c>
      <c r="I407">
        <v>14</v>
      </c>
      <c r="J407">
        <v>5</v>
      </c>
    </row>
    <row r="408" spans="1:10" x14ac:dyDescent="0.3">
      <c r="A408" t="s">
        <v>144</v>
      </c>
      <c r="B408" t="s">
        <v>72</v>
      </c>
      <c r="C408">
        <v>2007</v>
      </c>
      <c r="D408" t="s">
        <v>55</v>
      </c>
      <c r="E408" t="s">
        <v>61</v>
      </c>
      <c r="G408">
        <v>2</v>
      </c>
      <c r="H408">
        <v>9.9</v>
      </c>
      <c r="I408">
        <v>7</v>
      </c>
      <c r="J408">
        <v>24</v>
      </c>
    </row>
    <row r="409" spans="1:10" x14ac:dyDescent="0.3">
      <c r="A409" t="s">
        <v>305</v>
      </c>
      <c r="B409" t="s">
        <v>252</v>
      </c>
      <c r="C409">
        <v>2007</v>
      </c>
      <c r="D409" t="s">
        <v>55</v>
      </c>
      <c r="E409" t="s">
        <v>61</v>
      </c>
      <c r="G409">
        <v>3</v>
      </c>
      <c r="H409">
        <v>10.4</v>
      </c>
      <c r="I409">
        <v>14</v>
      </c>
      <c r="J409">
        <v>16</v>
      </c>
    </row>
    <row r="410" spans="1:10" x14ac:dyDescent="0.3">
      <c r="A410" t="s">
        <v>482</v>
      </c>
      <c r="B410" t="s">
        <v>49</v>
      </c>
      <c r="C410">
        <v>2007</v>
      </c>
      <c r="D410" t="s">
        <v>55</v>
      </c>
      <c r="E410" t="s">
        <v>61</v>
      </c>
      <c r="G410">
        <v>4</v>
      </c>
      <c r="H410">
        <v>10.5</v>
      </c>
      <c r="I410">
        <v>18</v>
      </c>
      <c r="J410">
        <v>13</v>
      </c>
    </row>
    <row r="411" spans="1:10" x14ac:dyDescent="0.3">
      <c r="A411" t="s">
        <v>295</v>
      </c>
      <c r="B411" t="s">
        <v>204</v>
      </c>
      <c r="C411">
        <v>2008</v>
      </c>
      <c r="D411" t="s">
        <v>55</v>
      </c>
      <c r="E411" t="s">
        <v>61</v>
      </c>
      <c r="G411">
        <v>4</v>
      </c>
      <c r="H411">
        <v>10.6</v>
      </c>
      <c r="I411">
        <v>20</v>
      </c>
      <c r="J411">
        <v>11</v>
      </c>
    </row>
    <row r="412" spans="1:10" x14ac:dyDescent="0.3">
      <c r="A412" t="s">
        <v>376</v>
      </c>
      <c r="B412" t="s">
        <v>52</v>
      </c>
      <c r="C412">
        <v>2008</v>
      </c>
      <c r="D412" t="s">
        <v>55</v>
      </c>
      <c r="E412" t="s">
        <v>61</v>
      </c>
      <c r="G412">
        <v>5</v>
      </c>
      <c r="H412">
        <v>11.5</v>
      </c>
      <c r="I412">
        <v>24</v>
      </c>
      <c r="J412">
        <v>7</v>
      </c>
    </row>
    <row r="413" spans="1:10" x14ac:dyDescent="0.3">
      <c r="A413" t="s">
        <v>219</v>
      </c>
      <c r="B413" t="s">
        <v>129</v>
      </c>
      <c r="C413">
        <v>2008</v>
      </c>
      <c r="D413" t="s">
        <v>55</v>
      </c>
      <c r="E413" t="s">
        <v>61</v>
      </c>
      <c r="G413">
        <v>4</v>
      </c>
      <c r="H413">
        <v>12.1</v>
      </c>
      <c r="I413">
        <v>27</v>
      </c>
      <c r="J413">
        <v>5</v>
      </c>
    </row>
    <row r="414" spans="1:10" x14ac:dyDescent="0.3">
      <c r="A414" t="s">
        <v>352</v>
      </c>
      <c r="B414" t="s">
        <v>353</v>
      </c>
      <c r="C414">
        <v>2005</v>
      </c>
      <c r="D414" t="s">
        <v>55</v>
      </c>
      <c r="E414" t="s">
        <v>18</v>
      </c>
      <c r="G414">
        <v>1</v>
      </c>
      <c r="H414">
        <v>10.199999999999999</v>
      </c>
      <c r="I414">
        <v>2</v>
      </c>
      <c r="J414">
        <v>29</v>
      </c>
    </row>
    <row r="415" spans="1:10" x14ac:dyDescent="0.3">
      <c r="A415" t="s">
        <v>311</v>
      </c>
      <c r="B415" t="s">
        <v>312</v>
      </c>
      <c r="C415">
        <v>2005</v>
      </c>
      <c r="D415" t="s">
        <v>55</v>
      </c>
      <c r="E415" t="s">
        <v>35</v>
      </c>
      <c r="G415">
        <v>2</v>
      </c>
      <c r="H415">
        <v>11.4</v>
      </c>
      <c r="I415">
        <v>9</v>
      </c>
      <c r="J415">
        <v>22</v>
      </c>
    </row>
    <row r="416" spans="1:10" x14ac:dyDescent="0.3">
      <c r="A416" t="s">
        <v>376</v>
      </c>
      <c r="B416" t="s">
        <v>57</v>
      </c>
      <c r="C416">
        <v>2006</v>
      </c>
      <c r="D416" t="s">
        <v>55</v>
      </c>
      <c r="E416" t="s">
        <v>35</v>
      </c>
      <c r="G416">
        <v>4</v>
      </c>
      <c r="H416">
        <v>12.7</v>
      </c>
      <c r="I416">
        <v>16</v>
      </c>
      <c r="J416">
        <v>15</v>
      </c>
    </row>
    <row r="417" spans="1:11" x14ac:dyDescent="0.3">
      <c r="A417" t="s">
        <v>445</v>
      </c>
      <c r="B417" t="s">
        <v>126</v>
      </c>
      <c r="C417">
        <v>2003</v>
      </c>
      <c r="D417" t="s">
        <v>55</v>
      </c>
      <c r="E417" t="s">
        <v>21</v>
      </c>
      <c r="G417">
        <v>2</v>
      </c>
      <c r="H417">
        <v>44.2</v>
      </c>
      <c r="I417">
        <v>15</v>
      </c>
      <c r="J417">
        <v>16</v>
      </c>
    </row>
    <row r="418" spans="1:11" x14ac:dyDescent="0.3">
      <c r="A418" t="s">
        <v>396</v>
      </c>
      <c r="B418" t="s">
        <v>397</v>
      </c>
      <c r="C418">
        <v>2000</v>
      </c>
      <c r="D418" t="s">
        <v>55</v>
      </c>
      <c r="E418" t="s">
        <v>20</v>
      </c>
      <c r="G418">
        <v>1</v>
      </c>
      <c r="H418">
        <v>59</v>
      </c>
      <c r="I418">
        <v>4</v>
      </c>
    </row>
    <row r="419" spans="1:11" x14ac:dyDescent="0.3">
      <c r="A419" t="s">
        <v>263</v>
      </c>
      <c r="B419" t="s">
        <v>154</v>
      </c>
      <c r="C419">
        <v>1966</v>
      </c>
      <c r="D419" t="s">
        <v>55</v>
      </c>
      <c r="E419" t="s">
        <v>50</v>
      </c>
      <c r="G419">
        <v>4</v>
      </c>
      <c r="H419" t="s">
        <v>526</v>
      </c>
      <c r="I419">
        <v>6</v>
      </c>
      <c r="J419">
        <v>5</v>
      </c>
    </row>
    <row r="420" spans="1:11" x14ac:dyDescent="0.3">
      <c r="A420" t="s">
        <v>122</v>
      </c>
      <c r="B420" t="s">
        <v>123</v>
      </c>
      <c r="C420">
        <v>2005</v>
      </c>
      <c r="D420" t="s">
        <v>55</v>
      </c>
      <c r="E420" t="s">
        <v>18</v>
      </c>
      <c r="G420">
        <v>134</v>
      </c>
      <c r="H420" t="s">
        <v>568</v>
      </c>
      <c r="I420">
        <v>4</v>
      </c>
      <c r="J420">
        <v>11</v>
      </c>
    </row>
    <row r="421" spans="1:11" x14ac:dyDescent="0.3">
      <c r="A421" t="s">
        <v>311</v>
      </c>
      <c r="B421" t="s">
        <v>312</v>
      </c>
      <c r="C421">
        <v>2005</v>
      </c>
      <c r="D421" t="s">
        <v>55</v>
      </c>
      <c r="E421" t="s">
        <v>35</v>
      </c>
      <c r="G421">
        <v>223</v>
      </c>
      <c r="H421" t="s">
        <v>576</v>
      </c>
      <c r="I421">
        <v>1</v>
      </c>
      <c r="J421">
        <v>20</v>
      </c>
    </row>
    <row r="422" spans="1:11" x14ac:dyDescent="0.3">
      <c r="A422" t="s">
        <v>376</v>
      </c>
      <c r="B422" t="s">
        <v>57</v>
      </c>
      <c r="C422">
        <v>2006</v>
      </c>
      <c r="D422" t="s">
        <v>55</v>
      </c>
      <c r="E422" t="s">
        <v>35</v>
      </c>
      <c r="G422">
        <v>73</v>
      </c>
      <c r="H422" t="s">
        <v>578</v>
      </c>
      <c r="I422">
        <v>3</v>
      </c>
      <c r="J422">
        <v>14</v>
      </c>
    </row>
    <row r="423" spans="1:11" x14ac:dyDescent="0.3">
      <c r="A423" t="s">
        <v>368</v>
      </c>
      <c r="B423" t="s">
        <v>33</v>
      </c>
      <c r="C423">
        <v>2001</v>
      </c>
      <c r="D423" t="s">
        <v>55</v>
      </c>
      <c r="E423" t="s">
        <v>29</v>
      </c>
      <c r="G423">
        <v>2</v>
      </c>
      <c r="H423" t="s">
        <v>584</v>
      </c>
      <c r="I423">
        <v>2</v>
      </c>
      <c r="J423">
        <v>17</v>
      </c>
    </row>
    <row r="424" spans="1:11" x14ac:dyDescent="0.3">
      <c r="A424" t="s">
        <v>122</v>
      </c>
      <c r="B424" t="s">
        <v>125</v>
      </c>
      <c r="C424">
        <v>2008</v>
      </c>
      <c r="D424" t="s">
        <v>55</v>
      </c>
      <c r="E424" t="s">
        <v>23</v>
      </c>
      <c r="F424">
        <v>2.46</v>
      </c>
      <c r="G424">
        <v>2.2799999999999998</v>
      </c>
      <c r="H424">
        <v>2.2599999999999998</v>
      </c>
      <c r="I424">
        <v>2.46</v>
      </c>
      <c r="J424">
        <v>5</v>
      </c>
    </row>
    <row r="425" spans="1:11" x14ac:dyDescent="0.3">
      <c r="A425" t="s">
        <v>102</v>
      </c>
      <c r="B425" t="s">
        <v>104</v>
      </c>
      <c r="C425">
        <v>2008</v>
      </c>
      <c r="D425" t="s">
        <v>55</v>
      </c>
      <c r="E425" t="s">
        <v>23</v>
      </c>
      <c r="F425">
        <v>2.2999999999999998</v>
      </c>
      <c r="G425" t="s">
        <v>642</v>
      </c>
      <c r="H425">
        <v>2.4500000000000002</v>
      </c>
      <c r="I425">
        <v>2.4500000000000002</v>
      </c>
      <c r="J425">
        <v>5</v>
      </c>
    </row>
    <row r="426" spans="1:11" x14ac:dyDescent="0.3">
      <c r="A426" t="s">
        <v>396</v>
      </c>
      <c r="B426" t="s">
        <v>397</v>
      </c>
      <c r="C426">
        <v>2000</v>
      </c>
      <c r="D426" t="s">
        <v>55</v>
      </c>
      <c r="E426" t="s">
        <v>20</v>
      </c>
      <c r="F426" t="s">
        <v>642</v>
      </c>
      <c r="G426" t="s">
        <v>642</v>
      </c>
      <c r="H426">
        <v>5.28</v>
      </c>
      <c r="I426">
        <v>5.28</v>
      </c>
      <c r="J426">
        <v>14</v>
      </c>
      <c r="K426">
        <v>3</v>
      </c>
    </row>
    <row r="427" spans="1:11" x14ac:dyDescent="0.3">
      <c r="A427" t="s">
        <v>285</v>
      </c>
      <c r="B427" t="s">
        <v>131</v>
      </c>
      <c r="C427">
        <v>2006</v>
      </c>
      <c r="D427" t="s">
        <v>55</v>
      </c>
      <c r="E427" t="s">
        <v>18</v>
      </c>
      <c r="F427">
        <v>4.1900000000000004</v>
      </c>
      <c r="G427">
        <v>4.13</v>
      </c>
      <c r="H427">
        <v>4.26</v>
      </c>
      <c r="I427">
        <v>4.26</v>
      </c>
      <c r="J427">
        <v>30</v>
      </c>
      <c r="K427">
        <v>8</v>
      </c>
    </row>
    <row r="428" spans="1:11" x14ac:dyDescent="0.3">
      <c r="A428" t="s">
        <v>352</v>
      </c>
      <c r="B428" t="s">
        <v>353</v>
      </c>
      <c r="C428">
        <v>2005</v>
      </c>
      <c r="D428" t="s">
        <v>55</v>
      </c>
      <c r="E428" t="s">
        <v>18</v>
      </c>
      <c r="F428">
        <v>3.33</v>
      </c>
      <c r="G428">
        <v>3.78</v>
      </c>
      <c r="H428" t="s">
        <v>642</v>
      </c>
      <c r="I428">
        <v>3.78</v>
      </c>
      <c r="J428">
        <v>21</v>
      </c>
    </row>
    <row r="429" spans="1:11" x14ac:dyDescent="0.3">
      <c r="A429" t="s">
        <v>122</v>
      </c>
      <c r="B429" t="s">
        <v>123</v>
      </c>
      <c r="C429">
        <v>2005</v>
      </c>
      <c r="D429" t="s">
        <v>55</v>
      </c>
      <c r="E429" t="s">
        <v>18</v>
      </c>
      <c r="F429" t="s">
        <v>642</v>
      </c>
      <c r="G429">
        <v>3.21</v>
      </c>
      <c r="H429">
        <v>3.29</v>
      </c>
      <c r="I429">
        <v>3.29</v>
      </c>
      <c r="J429">
        <v>16</v>
      </c>
    </row>
    <row r="430" spans="1:11" x14ac:dyDescent="0.3">
      <c r="A430" t="s">
        <v>145</v>
      </c>
      <c r="B430" t="s">
        <v>146</v>
      </c>
      <c r="C430">
        <v>2006</v>
      </c>
      <c r="D430" t="s">
        <v>55</v>
      </c>
      <c r="E430" t="s">
        <v>35</v>
      </c>
      <c r="F430">
        <v>3.17</v>
      </c>
      <c r="G430" t="s">
        <v>650</v>
      </c>
      <c r="H430">
        <v>3.37</v>
      </c>
      <c r="I430">
        <v>3.37</v>
      </c>
      <c r="J430">
        <v>5</v>
      </c>
    </row>
    <row r="431" spans="1:11" x14ac:dyDescent="0.3">
      <c r="A431" t="s">
        <v>305</v>
      </c>
      <c r="B431" t="s">
        <v>252</v>
      </c>
      <c r="C431">
        <v>2007</v>
      </c>
      <c r="D431" t="s">
        <v>55</v>
      </c>
      <c r="E431" t="s">
        <v>61</v>
      </c>
      <c r="I431" t="s">
        <v>678</v>
      </c>
      <c r="J431">
        <v>28</v>
      </c>
    </row>
    <row r="432" spans="1:11" x14ac:dyDescent="0.3">
      <c r="A432" t="s">
        <v>376</v>
      </c>
      <c r="B432" t="s">
        <v>52</v>
      </c>
      <c r="C432">
        <v>2008</v>
      </c>
      <c r="D432" t="s">
        <v>55</v>
      </c>
      <c r="E432" t="s">
        <v>61</v>
      </c>
      <c r="I432" t="s">
        <v>681</v>
      </c>
      <c r="J432">
        <v>25</v>
      </c>
    </row>
    <row r="433" spans="1:10" x14ac:dyDescent="0.3">
      <c r="A433" t="s">
        <v>144</v>
      </c>
      <c r="B433" t="s">
        <v>72</v>
      </c>
      <c r="C433">
        <v>2007</v>
      </c>
      <c r="D433" t="s">
        <v>55</v>
      </c>
      <c r="E433" t="s">
        <v>61</v>
      </c>
      <c r="I433">
        <v>28</v>
      </c>
      <c r="J433">
        <v>18</v>
      </c>
    </row>
    <row r="434" spans="1:10" x14ac:dyDescent="0.3">
      <c r="A434" t="s">
        <v>219</v>
      </c>
      <c r="B434" t="s">
        <v>129</v>
      </c>
      <c r="C434">
        <v>2008</v>
      </c>
      <c r="D434" t="s">
        <v>55</v>
      </c>
      <c r="E434" t="s">
        <v>61</v>
      </c>
      <c r="I434" t="s">
        <v>690</v>
      </c>
      <c r="J434">
        <v>15</v>
      </c>
    </row>
    <row r="435" spans="1:10" x14ac:dyDescent="0.3">
      <c r="A435" t="s">
        <v>295</v>
      </c>
      <c r="B435" t="s">
        <v>204</v>
      </c>
      <c r="C435">
        <v>2008</v>
      </c>
      <c r="D435" t="s">
        <v>55</v>
      </c>
      <c r="E435" t="s">
        <v>61</v>
      </c>
      <c r="I435" t="s">
        <v>693</v>
      </c>
      <c r="J435">
        <v>11</v>
      </c>
    </row>
    <row r="436" spans="1:10" x14ac:dyDescent="0.3">
      <c r="A436" t="s">
        <v>482</v>
      </c>
      <c r="B436" t="s">
        <v>49</v>
      </c>
      <c r="C436">
        <v>2007</v>
      </c>
      <c r="D436" t="s">
        <v>55</v>
      </c>
      <c r="E436" t="s">
        <v>61</v>
      </c>
      <c r="I436" t="s">
        <v>701</v>
      </c>
      <c r="J436">
        <v>5</v>
      </c>
    </row>
    <row r="437" spans="1:10" x14ac:dyDescent="0.3">
      <c r="A437" t="s">
        <v>263</v>
      </c>
      <c r="B437" t="s">
        <v>126</v>
      </c>
      <c r="C437">
        <v>2002</v>
      </c>
      <c r="D437" t="s">
        <v>55</v>
      </c>
      <c r="E437" t="s">
        <v>28</v>
      </c>
      <c r="I437">
        <v>8.3699999999999992</v>
      </c>
      <c r="J437">
        <v>19</v>
      </c>
    </row>
    <row r="438" spans="1:10" x14ac:dyDescent="0.3">
      <c r="A438" t="s">
        <v>102</v>
      </c>
      <c r="B438" t="s">
        <v>103</v>
      </c>
      <c r="C438">
        <v>2003</v>
      </c>
      <c r="D438" t="s">
        <v>55</v>
      </c>
      <c r="E438" t="s">
        <v>22</v>
      </c>
      <c r="I438">
        <v>17.09</v>
      </c>
      <c r="J438">
        <v>23</v>
      </c>
    </row>
    <row r="439" spans="1:10" x14ac:dyDescent="0.3">
      <c r="A439" t="s">
        <v>445</v>
      </c>
      <c r="B439" t="s">
        <v>126</v>
      </c>
      <c r="C439">
        <v>2003</v>
      </c>
      <c r="D439" t="s">
        <v>55</v>
      </c>
      <c r="E439" t="s">
        <v>21</v>
      </c>
      <c r="I439">
        <v>6.38</v>
      </c>
      <c r="J439">
        <v>12</v>
      </c>
    </row>
    <row r="440" spans="1:10" x14ac:dyDescent="0.3">
      <c r="A440" t="s">
        <v>116</v>
      </c>
      <c r="B440" t="s">
        <v>56</v>
      </c>
      <c r="C440">
        <v>1963</v>
      </c>
      <c r="D440" t="s">
        <v>55</v>
      </c>
      <c r="E440" t="s">
        <v>26</v>
      </c>
      <c r="F440" t="s">
        <v>470</v>
      </c>
      <c r="G440" t="s">
        <v>470</v>
      </c>
      <c r="H440" t="s">
        <v>470</v>
      </c>
      <c r="I440">
        <v>34</v>
      </c>
      <c r="J440">
        <v>25</v>
      </c>
    </row>
    <row r="441" spans="1:10" x14ac:dyDescent="0.3">
      <c r="A441" t="s">
        <v>412</v>
      </c>
      <c r="B441" t="s">
        <v>83</v>
      </c>
      <c r="C441">
        <v>1956</v>
      </c>
      <c r="D441" t="s">
        <v>55</v>
      </c>
      <c r="E441" t="s">
        <v>495</v>
      </c>
      <c r="I441">
        <v>33.93</v>
      </c>
      <c r="J441">
        <v>23</v>
      </c>
    </row>
    <row r="442" spans="1:10" x14ac:dyDescent="0.3">
      <c r="A442" t="s">
        <v>198</v>
      </c>
      <c r="B442" t="s">
        <v>199</v>
      </c>
      <c r="C442">
        <v>2008</v>
      </c>
      <c r="D442" t="s">
        <v>43</v>
      </c>
      <c r="E442" t="s">
        <v>23</v>
      </c>
      <c r="G442">
        <v>4</v>
      </c>
      <c r="H442">
        <v>11.4</v>
      </c>
      <c r="I442">
        <v>11</v>
      </c>
      <c r="J442">
        <v>5</v>
      </c>
    </row>
    <row r="443" spans="1:10" x14ac:dyDescent="0.3">
      <c r="A443" t="s">
        <v>256</v>
      </c>
      <c r="B443" t="s">
        <v>152</v>
      </c>
      <c r="C443">
        <v>2008</v>
      </c>
      <c r="D443" t="s">
        <v>43</v>
      </c>
      <c r="E443" t="s">
        <v>61</v>
      </c>
      <c r="G443">
        <v>3</v>
      </c>
      <c r="H443">
        <v>10.5</v>
      </c>
      <c r="I443">
        <v>17</v>
      </c>
      <c r="J443">
        <v>14</v>
      </c>
    </row>
    <row r="444" spans="1:10" x14ac:dyDescent="0.3">
      <c r="A444" t="s">
        <v>364</v>
      </c>
      <c r="B444" t="s">
        <v>365</v>
      </c>
      <c r="C444">
        <v>2005</v>
      </c>
      <c r="D444" t="s">
        <v>43</v>
      </c>
      <c r="E444" t="s">
        <v>18</v>
      </c>
      <c r="G444">
        <v>3</v>
      </c>
      <c r="H444">
        <v>11.6</v>
      </c>
      <c r="I444">
        <v>6</v>
      </c>
      <c r="J444">
        <v>25</v>
      </c>
    </row>
    <row r="445" spans="1:10" x14ac:dyDescent="0.3">
      <c r="A445" t="s">
        <v>342</v>
      </c>
      <c r="B445" t="s">
        <v>90</v>
      </c>
      <c r="C445">
        <v>2005</v>
      </c>
      <c r="D445" t="s">
        <v>43</v>
      </c>
      <c r="E445" t="s">
        <v>35</v>
      </c>
      <c r="G445">
        <v>2</v>
      </c>
      <c r="H445">
        <v>10.5</v>
      </c>
      <c r="I445">
        <v>3</v>
      </c>
      <c r="J445">
        <v>28</v>
      </c>
    </row>
    <row r="446" spans="1:10" x14ac:dyDescent="0.3">
      <c r="A446" t="s">
        <v>203</v>
      </c>
      <c r="B446" t="s">
        <v>40</v>
      </c>
      <c r="C446">
        <v>2004</v>
      </c>
      <c r="D446" t="s">
        <v>43</v>
      </c>
      <c r="E446" t="s">
        <v>22</v>
      </c>
      <c r="G446">
        <v>1</v>
      </c>
      <c r="H446">
        <v>45.2</v>
      </c>
      <c r="I446">
        <v>5</v>
      </c>
      <c r="J446">
        <v>26</v>
      </c>
    </row>
    <row r="447" spans="1:10" x14ac:dyDescent="0.3">
      <c r="A447" t="s">
        <v>424</v>
      </c>
      <c r="B447" t="s">
        <v>67</v>
      </c>
      <c r="C447">
        <v>2004</v>
      </c>
      <c r="D447" t="s">
        <v>43</v>
      </c>
      <c r="E447" t="s">
        <v>22</v>
      </c>
      <c r="G447">
        <v>3</v>
      </c>
      <c r="H447">
        <v>51</v>
      </c>
      <c r="I447">
        <v>19</v>
      </c>
      <c r="J447">
        <v>12</v>
      </c>
    </row>
    <row r="448" spans="1:10" x14ac:dyDescent="0.3">
      <c r="A448" t="s">
        <v>203</v>
      </c>
      <c r="B448" t="s">
        <v>105</v>
      </c>
      <c r="C448">
        <v>1999</v>
      </c>
      <c r="D448" t="s">
        <v>43</v>
      </c>
      <c r="E448" t="s">
        <v>20</v>
      </c>
      <c r="G448">
        <v>4</v>
      </c>
      <c r="H448" t="s">
        <v>513</v>
      </c>
      <c r="I448">
        <v>6</v>
      </c>
    </row>
    <row r="449" spans="1:11" x14ac:dyDescent="0.3">
      <c r="A449" t="s">
        <v>403</v>
      </c>
      <c r="B449" t="s">
        <v>156</v>
      </c>
      <c r="C449">
        <v>1992</v>
      </c>
      <c r="D449" t="s">
        <v>43</v>
      </c>
      <c r="E449" t="s">
        <v>25</v>
      </c>
      <c r="G449">
        <v>1</v>
      </c>
      <c r="H449">
        <v>53.9</v>
      </c>
      <c r="I449">
        <v>4</v>
      </c>
      <c r="J449">
        <v>19</v>
      </c>
    </row>
    <row r="450" spans="1:11" x14ac:dyDescent="0.3">
      <c r="A450" t="s">
        <v>442</v>
      </c>
      <c r="B450" t="s">
        <v>121</v>
      </c>
      <c r="C450">
        <v>1996</v>
      </c>
      <c r="D450" t="s">
        <v>43</v>
      </c>
      <c r="E450" t="s">
        <v>25</v>
      </c>
      <c r="G450">
        <v>1</v>
      </c>
      <c r="H450" t="s">
        <v>519</v>
      </c>
      <c r="I450">
        <v>8</v>
      </c>
      <c r="J450">
        <v>11</v>
      </c>
    </row>
    <row r="451" spans="1:11" x14ac:dyDescent="0.3">
      <c r="A451" t="s">
        <v>191</v>
      </c>
      <c r="B451" t="s">
        <v>169</v>
      </c>
      <c r="C451">
        <v>1995</v>
      </c>
      <c r="D451" t="s">
        <v>43</v>
      </c>
      <c r="E451" t="s">
        <v>25</v>
      </c>
      <c r="G451">
        <v>4</v>
      </c>
      <c r="H451" t="s">
        <v>516</v>
      </c>
      <c r="I451">
        <v>12</v>
      </c>
      <c r="J451">
        <v>5</v>
      </c>
    </row>
    <row r="452" spans="1:11" x14ac:dyDescent="0.3">
      <c r="A452" t="s">
        <v>419</v>
      </c>
      <c r="B452" t="s">
        <v>135</v>
      </c>
      <c r="C452">
        <v>1996</v>
      </c>
      <c r="D452" t="s">
        <v>43</v>
      </c>
      <c r="E452" t="s">
        <v>25</v>
      </c>
      <c r="G452">
        <v>2</v>
      </c>
      <c r="H452" t="s">
        <v>520</v>
      </c>
      <c r="I452">
        <v>15</v>
      </c>
      <c r="J452">
        <v>5</v>
      </c>
    </row>
    <row r="453" spans="1:11" x14ac:dyDescent="0.3">
      <c r="A453" t="s">
        <v>379</v>
      </c>
      <c r="B453" t="s">
        <v>42</v>
      </c>
      <c r="C453">
        <v>1994</v>
      </c>
      <c r="D453" t="s">
        <v>43</v>
      </c>
      <c r="E453" t="s">
        <v>25</v>
      </c>
      <c r="G453">
        <v>3</v>
      </c>
      <c r="H453" t="s">
        <v>522</v>
      </c>
      <c r="I453">
        <v>16</v>
      </c>
      <c r="J453">
        <v>5</v>
      </c>
    </row>
    <row r="454" spans="1:11" x14ac:dyDescent="0.3">
      <c r="A454" t="s">
        <v>256</v>
      </c>
      <c r="B454" t="s">
        <v>57</v>
      </c>
      <c r="C454">
        <v>1973</v>
      </c>
      <c r="D454" t="s">
        <v>43</v>
      </c>
      <c r="E454" t="s">
        <v>50</v>
      </c>
      <c r="G454">
        <v>367</v>
      </c>
      <c r="H454" t="s">
        <v>562</v>
      </c>
      <c r="I454">
        <v>9</v>
      </c>
      <c r="J454">
        <v>5</v>
      </c>
    </row>
    <row r="455" spans="1:11" x14ac:dyDescent="0.3">
      <c r="A455" t="s">
        <v>92</v>
      </c>
      <c r="B455" t="s">
        <v>93</v>
      </c>
      <c r="C455">
        <v>2005</v>
      </c>
      <c r="D455" t="s">
        <v>43</v>
      </c>
      <c r="E455" t="s">
        <v>18</v>
      </c>
      <c r="G455">
        <v>111</v>
      </c>
      <c r="H455" t="s">
        <v>566</v>
      </c>
      <c r="I455">
        <v>2</v>
      </c>
      <c r="J455">
        <v>17</v>
      </c>
    </row>
    <row r="456" spans="1:11" x14ac:dyDescent="0.3">
      <c r="A456" t="s">
        <v>288</v>
      </c>
      <c r="B456" t="s">
        <v>176</v>
      </c>
      <c r="C456">
        <v>1995</v>
      </c>
      <c r="D456" t="s">
        <v>43</v>
      </c>
      <c r="E456" t="s">
        <v>54</v>
      </c>
      <c r="G456">
        <v>3</v>
      </c>
      <c r="H456" t="s">
        <v>595</v>
      </c>
      <c r="I456">
        <v>3</v>
      </c>
      <c r="J456">
        <v>14</v>
      </c>
    </row>
    <row r="457" spans="1:11" x14ac:dyDescent="0.3">
      <c r="A457" t="s">
        <v>273</v>
      </c>
      <c r="B457" t="s">
        <v>274</v>
      </c>
      <c r="C457">
        <v>1998</v>
      </c>
      <c r="D457" t="s">
        <v>43</v>
      </c>
      <c r="E457" t="s">
        <v>54</v>
      </c>
      <c r="G457">
        <v>9</v>
      </c>
      <c r="H457" t="s">
        <v>597</v>
      </c>
      <c r="I457">
        <v>5</v>
      </c>
      <c r="J457">
        <v>9</v>
      </c>
    </row>
    <row r="458" spans="1:11" x14ac:dyDescent="0.3">
      <c r="A458" t="s">
        <v>404</v>
      </c>
      <c r="B458" t="s">
        <v>405</v>
      </c>
      <c r="C458">
        <v>2002</v>
      </c>
      <c r="D458" t="s">
        <v>43</v>
      </c>
      <c r="E458" t="s">
        <v>28</v>
      </c>
      <c r="H458" t="s">
        <v>623</v>
      </c>
      <c r="I458">
        <v>10</v>
      </c>
      <c r="J458">
        <v>7</v>
      </c>
    </row>
    <row r="459" spans="1:11" x14ac:dyDescent="0.3">
      <c r="A459" t="s">
        <v>198</v>
      </c>
      <c r="B459" t="s">
        <v>199</v>
      </c>
      <c r="C459">
        <v>2008</v>
      </c>
      <c r="D459" t="s">
        <v>43</v>
      </c>
      <c r="E459" t="s">
        <v>23</v>
      </c>
      <c r="F459">
        <v>3.13</v>
      </c>
      <c r="G459">
        <v>3.11</v>
      </c>
      <c r="H459">
        <v>3.21</v>
      </c>
      <c r="I459">
        <v>3.21</v>
      </c>
      <c r="J459">
        <v>11</v>
      </c>
    </row>
    <row r="460" spans="1:11" x14ac:dyDescent="0.3">
      <c r="A460" t="s">
        <v>203</v>
      </c>
      <c r="B460" t="s">
        <v>105</v>
      </c>
      <c r="C460">
        <v>1999</v>
      </c>
      <c r="D460" t="s">
        <v>43</v>
      </c>
      <c r="E460" t="s">
        <v>20</v>
      </c>
      <c r="F460">
        <v>5.13</v>
      </c>
      <c r="G460">
        <v>4.0199999999999996</v>
      </c>
      <c r="H460">
        <v>5.16</v>
      </c>
      <c r="I460">
        <v>5.16</v>
      </c>
      <c r="J460">
        <v>11</v>
      </c>
      <c r="K460">
        <v>4</v>
      </c>
    </row>
    <row r="461" spans="1:11" x14ac:dyDescent="0.3">
      <c r="A461" t="s">
        <v>364</v>
      </c>
      <c r="B461" t="s">
        <v>365</v>
      </c>
      <c r="C461">
        <v>2005</v>
      </c>
      <c r="D461" t="s">
        <v>43</v>
      </c>
      <c r="E461" t="s">
        <v>18</v>
      </c>
      <c r="F461">
        <v>3.19</v>
      </c>
      <c r="G461">
        <v>3.61</v>
      </c>
      <c r="H461">
        <v>3.67</v>
      </c>
      <c r="I461">
        <v>3.67</v>
      </c>
      <c r="J461">
        <v>19</v>
      </c>
    </row>
    <row r="462" spans="1:11" x14ac:dyDescent="0.3">
      <c r="A462" t="s">
        <v>92</v>
      </c>
      <c r="B462" t="s">
        <v>93</v>
      </c>
      <c r="C462">
        <v>2005</v>
      </c>
      <c r="D462" t="s">
        <v>43</v>
      </c>
      <c r="E462" t="s">
        <v>18</v>
      </c>
      <c r="F462">
        <v>3.17</v>
      </c>
      <c r="G462">
        <v>3.27</v>
      </c>
      <c r="H462">
        <v>2.99</v>
      </c>
      <c r="I462">
        <v>3.27</v>
      </c>
      <c r="J462">
        <v>15</v>
      </c>
    </row>
    <row r="463" spans="1:11" x14ac:dyDescent="0.3">
      <c r="A463" t="s">
        <v>342</v>
      </c>
      <c r="B463" t="s">
        <v>90</v>
      </c>
      <c r="C463">
        <v>2005</v>
      </c>
      <c r="D463" t="s">
        <v>43</v>
      </c>
      <c r="E463" t="s">
        <v>35</v>
      </c>
      <c r="F463">
        <v>3.92</v>
      </c>
      <c r="G463">
        <v>3.78</v>
      </c>
      <c r="H463">
        <v>4.1500000000000004</v>
      </c>
      <c r="I463">
        <v>4.1500000000000004</v>
      </c>
      <c r="J463">
        <v>21</v>
      </c>
    </row>
    <row r="464" spans="1:11" x14ac:dyDescent="0.3">
      <c r="A464" t="s">
        <v>379</v>
      </c>
      <c r="B464" t="s">
        <v>42</v>
      </c>
      <c r="C464">
        <v>1994</v>
      </c>
      <c r="D464" t="s">
        <v>43</v>
      </c>
      <c r="E464">
        <v>2</v>
      </c>
      <c r="F464">
        <v>1</v>
      </c>
      <c r="G464">
        <v>140</v>
      </c>
      <c r="J464">
        <v>5</v>
      </c>
    </row>
    <row r="465" spans="1:10" x14ac:dyDescent="0.3">
      <c r="A465" t="s">
        <v>419</v>
      </c>
      <c r="B465" t="s">
        <v>420</v>
      </c>
      <c r="C465">
        <v>1993</v>
      </c>
      <c r="D465" t="s">
        <v>43</v>
      </c>
      <c r="E465" t="s">
        <v>54</v>
      </c>
      <c r="I465">
        <v>7.93</v>
      </c>
      <c r="J465">
        <v>14</v>
      </c>
    </row>
    <row r="466" spans="1:10" x14ac:dyDescent="0.3">
      <c r="A466" t="s">
        <v>273</v>
      </c>
      <c r="B466" t="s">
        <v>274</v>
      </c>
      <c r="C466">
        <v>1998</v>
      </c>
      <c r="D466" t="s">
        <v>43</v>
      </c>
      <c r="E466" t="s">
        <v>54</v>
      </c>
      <c r="I466">
        <v>7.43</v>
      </c>
      <c r="J466">
        <v>11</v>
      </c>
    </row>
    <row r="467" spans="1:10" x14ac:dyDescent="0.3">
      <c r="A467" t="s">
        <v>288</v>
      </c>
      <c r="B467" t="s">
        <v>176</v>
      </c>
      <c r="C467">
        <v>1995</v>
      </c>
      <c r="D467" t="s">
        <v>43</v>
      </c>
      <c r="E467" t="s">
        <v>54</v>
      </c>
      <c r="I467">
        <v>7.38</v>
      </c>
      <c r="J467">
        <v>8</v>
      </c>
    </row>
    <row r="468" spans="1:10" x14ac:dyDescent="0.3">
      <c r="A468" t="s">
        <v>256</v>
      </c>
      <c r="B468" t="s">
        <v>152</v>
      </c>
      <c r="C468">
        <v>2008</v>
      </c>
      <c r="D468" t="s">
        <v>43</v>
      </c>
      <c r="E468" t="s">
        <v>61</v>
      </c>
      <c r="I468" t="s">
        <v>695</v>
      </c>
      <c r="J468">
        <v>9</v>
      </c>
    </row>
    <row r="469" spans="1:10" x14ac:dyDescent="0.3">
      <c r="A469" t="s">
        <v>404</v>
      </c>
      <c r="B469" t="s">
        <v>405</v>
      </c>
      <c r="C469">
        <v>2002</v>
      </c>
      <c r="D469" t="s">
        <v>43</v>
      </c>
      <c r="E469" t="s">
        <v>28</v>
      </c>
      <c r="I469">
        <v>7.93</v>
      </c>
      <c r="J469">
        <v>11</v>
      </c>
    </row>
    <row r="470" spans="1:10" x14ac:dyDescent="0.3">
      <c r="A470" t="s">
        <v>203</v>
      </c>
      <c r="B470" t="s">
        <v>40</v>
      </c>
      <c r="C470">
        <v>2004</v>
      </c>
      <c r="D470" t="s">
        <v>43</v>
      </c>
      <c r="E470" t="s">
        <v>22</v>
      </c>
      <c r="I470">
        <v>19.28</v>
      </c>
      <c r="J470">
        <v>28</v>
      </c>
    </row>
    <row r="471" spans="1:10" x14ac:dyDescent="0.3">
      <c r="A471" t="s">
        <v>424</v>
      </c>
      <c r="B471" t="s">
        <v>67</v>
      </c>
      <c r="C471">
        <v>2004</v>
      </c>
      <c r="D471" t="s">
        <v>43</v>
      </c>
      <c r="E471" t="s">
        <v>22</v>
      </c>
      <c r="I471">
        <v>10.039999999999999</v>
      </c>
      <c r="J471">
        <v>5</v>
      </c>
    </row>
    <row r="472" spans="1:10" x14ac:dyDescent="0.3">
      <c r="A472" t="s">
        <v>59</v>
      </c>
      <c r="B472" t="s">
        <v>60</v>
      </c>
      <c r="C472">
        <v>2007</v>
      </c>
      <c r="D472" t="s">
        <v>41</v>
      </c>
      <c r="E472" t="s">
        <v>61</v>
      </c>
      <c r="G472">
        <v>1</v>
      </c>
      <c r="H472">
        <v>9.4</v>
      </c>
      <c r="I472">
        <v>2</v>
      </c>
      <c r="J472">
        <v>29</v>
      </c>
    </row>
    <row r="473" spans="1:10" x14ac:dyDescent="0.3">
      <c r="A473" t="s">
        <v>153</v>
      </c>
      <c r="B473" t="s">
        <v>56</v>
      </c>
      <c r="C473">
        <v>2007</v>
      </c>
      <c r="D473" t="s">
        <v>41</v>
      </c>
      <c r="E473" t="s">
        <v>61</v>
      </c>
      <c r="G473">
        <v>4</v>
      </c>
      <c r="H473">
        <v>10.3</v>
      </c>
      <c r="I473">
        <v>12</v>
      </c>
      <c r="J473">
        <v>19</v>
      </c>
    </row>
    <row r="474" spans="1:10" x14ac:dyDescent="0.3">
      <c r="A474" t="s">
        <v>153</v>
      </c>
      <c r="B474" t="s">
        <v>155</v>
      </c>
      <c r="C474">
        <v>2008</v>
      </c>
      <c r="D474" t="s">
        <v>41</v>
      </c>
      <c r="E474" t="s">
        <v>61</v>
      </c>
      <c r="G474">
        <v>5</v>
      </c>
      <c r="H474">
        <v>11.1</v>
      </c>
      <c r="I474">
        <v>21</v>
      </c>
      <c r="J474">
        <v>10</v>
      </c>
    </row>
    <row r="475" spans="1:10" x14ac:dyDescent="0.3">
      <c r="A475" t="s">
        <v>372</v>
      </c>
      <c r="B475" t="s">
        <v>282</v>
      </c>
      <c r="C475">
        <v>2008</v>
      </c>
      <c r="D475" t="s">
        <v>41</v>
      </c>
      <c r="E475" t="s">
        <v>61</v>
      </c>
      <c r="G475">
        <v>5</v>
      </c>
      <c r="H475">
        <v>11.2</v>
      </c>
      <c r="I475">
        <v>22</v>
      </c>
      <c r="J475">
        <v>9</v>
      </c>
    </row>
    <row r="476" spans="1:10" x14ac:dyDescent="0.3">
      <c r="A476" t="s">
        <v>242</v>
      </c>
      <c r="B476" t="s">
        <v>243</v>
      </c>
      <c r="C476">
        <v>2006</v>
      </c>
      <c r="D476" t="s">
        <v>41</v>
      </c>
      <c r="E476" t="s">
        <v>35</v>
      </c>
      <c r="G476">
        <v>5</v>
      </c>
      <c r="H476">
        <v>13.2</v>
      </c>
      <c r="I476">
        <v>19</v>
      </c>
      <c r="J476">
        <v>12</v>
      </c>
    </row>
    <row r="477" spans="1:10" x14ac:dyDescent="0.3">
      <c r="A477" t="s">
        <v>373</v>
      </c>
      <c r="B477" t="s">
        <v>52</v>
      </c>
      <c r="C477">
        <v>2006</v>
      </c>
      <c r="D477" t="s">
        <v>41</v>
      </c>
      <c r="E477" t="s">
        <v>35</v>
      </c>
      <c r="G477">
        <v>5</v>
      </c>
      <c r="H477">
        <v>14.4</v>
      </c>
      <c r="I477">
        <v>22</v>
      </c>
      <c r="J477">
        <v>9</v>
      </c>
    </row>
    <row r="478" spans="1:10" x14ac:dyDescent="0.3">
      <c r="A478" t="s">
        <v>308</v>
      </c>
      <c r="B478" t="s">
        <v>56</v>
      </c>
      <c r="C478">
        <v>2006</v>
      </c>
      <c r="D478" t="s">
        <v>41</v>
      </c>
      <c r="E478" t="s">
        <v>35</v>
      </c>
      <c r="G478">
        <v>4</v>
      </c>
      <c r="H478">
        <v>15.5</v>
      </c>
      <c r="I478">
        <v>23</v>
      </c>
      <c r="J478">
        <v>8</v>
      </c>
    </row>
    <row r="479" spans="1:10" x14ac:dyDescent="0.3">
      <c r="A479" t="s">
        <v>369</v>
      </c>
      <c r="B479" t="s">
        <v>97</v>
      </c>
      <c r="C479">
        <v>1966</v>
      </c>
      <c r="D479" t="s">
        <v>41</v>
      </c>
      <c r="E479" t="s">
        <v>50</v>
      </c>
      <c r="G479">
        <v>2</v>
      </c>
      <c r="H479" t="s">
        <v>529</v>
      </c>
      <c r="I479">
        <v>2</v>
      </c>
      <c r="J479">
        <v>17</v>
      </c>
    </row>
    <row r="480" spans="1:10" x14ac:dyDescent="0.3">
      <c r="A480" t="s">
        <v>242</v>
      </c>
      <c r="B480" t="s">
        <v>243</v>
      </c>
      <c r="C480">
        <v>2006</v>
      </c>
      <c r="D480" t="s">
        <v>41</v>
      </c>
      <c r="E480" t="s">
        <v>35</v>
      </c>
      <c r="G480">
        <v>311</v>
      </c>
      <c r="H480" t="s">
        <v>577</v>
      </c>
      <c r="I480">
        <v>2</v>
      </c>
      <c r="J480">
        <v>17</v>
      </c>
    </row>
    <row r="481" spans="1:10" x14ac:dyDescent="0.3">
      <c r="A481" t="s">
        <v>308</v>
      </c>
      <c r="B481" t="s">
        <v>56</v>
      </c>
      <c r="C481">
        <v>2006</v>
      </c>
      <c r="D481" t="s">
        <v>41</v>
      </c>
      <c r="E481" t="s">
        <v>35</v>
      </c>
      <c r="G481">
        <v>306</v>
      </c>
      <c r="H481" t="s">
        <v>579</v>
      </c>
      <c r="I481">
        <v>4</v>
      </c>
      <c r="J481">
        <v>11</v>
      </c>
    </row>
    <row r="482" spans="1:10" x14ac:dyDescent="0.3">
      <c r="A482" t="s">
        <v>373</v>
      </c>
      <c r="B482" t="s">
        <v>52</v>
      </c>
      <c r="C482">
        <v>2006</v>
      </c>
      <c r="D482" t="s">
        <v>41</v>
      </c>
      <c r="E482" t="s">
        <v>35</v>
      </c>
      <c r="F482">
        <v>3.65</v>
      </c>
      <c r="G482">
        <v>3.41</v>
      </c>
      <c r="H482">
        <v>3.55</v>
      </c>
      <c r="I482">
        <v>3.65</v>
      </c>
      <c r="J482">
        <v>7</v>
      </c>
    </row>
    <row r="483" spans="1:10" x14ac:dyDescent="0.3">
      <c r="A483" t="s">
        <v>153</v>
      </c>
      <c r="B483" t="s">
        <v>56</v>
      </c>
      <c r="C483">
        <v>2007</v>
      </c>
      <c r="D483" t="s">
        <v>41</v>
      </c>
      <c r="E483" t="s">
        <v>61</v>
      </c>
      <c r="I483" t="s">
        <v>683</v>
      </c>
      <c r="J483">
        <v>23</v>
      </c>
    </row>
    <row r="484" spans="1:10" x14ac:dyDescent="0.3">
      <c r="A484" t="s">
        <v>59</v>
      </c>
      <c r="B484" t="s">
        <v>60</v>
      </c>
      <c r="C484">
        <v>2007</v>
      </c>
      <c r="D484" t="s">
        <v>41</v>
      </c>
      <c r="E484" t="s">
        <v>61</v>
      </c>
      <c r="F484" t="s">
        <v>470</v>
      </c>
      <c r="G484" t="s">
        <v>470</v>
      </c>
      <c r="H484" t="s">
        <v>470</v>
      </c>
      <c r="I484" t="s">
        <v>685</v>
      </c>
      <c r="J484">
        <v>21</v>
      </c>
    </row>
    <row r="485" spans="1:10" x14ac:dyDescent="0.3">
      <c r="A485" t="s">
        <v>372</v>
      </c>
      <c r="B485" t="s">
        <v>282</v>
      </c>
      <c r="C485">
        <v>2008</v>
      </c>
      <c r="D485" t="s">
        <v>41</v>
      </c>
      <c r="E485" t="s">
        <v>61</v>
      </c>
      <c r="I485" t="s">
        <v>696</v>
      </c>
      <c r="J485">
        <v>8</v>
      </c>
    </row>
    <row r="486" spans="1:10" x14ac:dyDescent="0.3">
      <c r="A486" t="s">
        <v>153</v>
      </c>
      <c r="B486" t="s">
        <v>155</v>
      </c>
      <c r="C486">
        <v>2008</v>
      </c>
      <c r="D486" t="s">
        <v>41</v>
      </c>
      <c r="E486" t="s">
        <v>61</v>
      </c>
      <c r="I486" t="s">
        <v>700</v>
      </c>
      <c r="J486">
        <v>5</v>
      </c>
    </row>
    <row r="487" spans="1:10" x14ac:dyDescent="0.3">
      <c r="A487" t="s">
        <v>372</v>
      </c>
      <c r="B487" t="s">
        <v>60</v>
      </c>
      <c r="C487">
        <v>2007</v>
      </c>
      <c r="D487" t="s">
        <v>41</v>
      </c>
      <c r="E487" t="s">
        <v>61</v>
      </c>
      <c r="I487" t="s">
        <v>702</v>
      </c>
      <c r="J487">
        <v>5</v>
      </c>
    </row>
    <row r="488" spans="1:10" x14ac:dyDescent="0.3">
      <c r="A488" t="s">
        <v>387</v>
      </c>
      <c r="B488" t="s">
        <v>45</v>
      </c>
      <c r="C488">
        <v>1982</v>
      </c>
      <c r="D488" t="s">
        <v>41</v>
      </c>
      <c r="E488" t="s">
        <v>82</v>
      </c>
      <c r="I488">
        <v>6.43</v>
      </c>
      <c r="J488">
        <v>20</v>
      </c>
    </row>
    <row r="489" spans="1:10" x14ac:dyDescent="0.3">
      <c r="A489" t="s">
        <v>127</v>
      </c>
      <c r="B489" t="s">
        <v>128</v>
      </c>
      <c r="C489">
        <v>1976</v>
      </c>
      <c r="D489" t="s">
        <v>41</v>
      </c>
      <c r="E489" t="s">
        <v>82</v>
      </c>
      <c r="I489">
        <v>5.93</v>
      </c>
      <c r="J489">
        <v>17</v>
      </c>
    </row>
    <row r="490" spans="1:10" x14ac:dyDescent="0.3">
      <c r="A490" t="s">
        <v>461</v>
      </c>
      <c r="B490" t="s">
        <v>121</v>
      </c>
      <c r="C490">
        <v>2006</v>
      </c>
      <c r="D490" t="s">
        <v>70</v>
      </c>
      <c r="E490" t="s">
        <v>35</v>
      </c>
      <c r="G490">
        <v>1</v>
      </c>
      <c r="H490">
        <v>11.2</v>
      </c>
      <c r="I490">
        <v>7</v>
      </c>
      <c r="J490">
        <v>24</v>
      </c>
    </row>
    <row r="491" spans="1:10" x14ac:dyDescent="0.3">
      <c r="A491" t="s">
        <v>293</v>
      </c>
      <c r="B491" t="s">
        <v>131</v>
      </c>
      <c r="C491">
        <v>2003</v>
      </c>
      <c r="D491" t="s">
        <v>70</v>
      </c>
      <c r="E491" t="s">
        <v>22</v>
      </c>
      <c r="G491">
        <v>2</v>
      </c>
      <c r="H491">
        <v>49.4</v>
      </c>
      <c r="I491">
        <v>15</v>
      </c>
      <c r="J491">
        <v>16</v>
      </c>
    </row>
    <row r="492" spans="1:10" x14ac:dyDescent="0.3">
      <c r="A492" t="s">
        <v>347</v>
      </c>
      <c r="B492" t="s">
        <v>348</v>
      </c>
      <c r="C492">
        <v>2003</v>
      </c>
      <c r="D492" t="s">
        <v>70</v>
      </c>
      <c r="E492" t="s">
        <v>22</v>
      </c>
      <c r="G492">
        <v>3</v>
      </c>
      <c r="H492">
        <v>50.5</v>
      </c>
      <c r="I492">
        <v>17</v>
      </c>
      <c r="J492">
        <v>14</v>
      </c>
    </row>
    <row r="493" spans="1:10" x14ac:dyDescent="0.3">
      <c r="A493" t="s">
        <v>448</v>
      </c>
      <c r="B493" t="s">
        <v>67</v>
      </c>
      <c r="C493">
        <v>2002</v>
      </c>
      <c r="D493" t="s">
        <v>70</v>
      </c>
      <c r="E493" t="s">
        <v>29</v>
      </c>
      <c r="G493">
        <v>3</v>
      </c>
      <c r="H493" t="s">
        <v>585</v>
      </c>
      <c r="I493">
        <v>3</v>
      </c>
      <c r="J493">
        <v>14</v>
      </c>
    </row>
    <row r="494" spans="1:10" x14ac:dyDescent="0.3">
      <c r="A494" t="s">
        <v>461</v>
      </c>
      <c r="B494" t="s">
        <v>121</v>
      </c>
      <c r="C494">
        <v>2006</v>
      </c>
      <c r="D494" t="s">
        <v>70</v>
      </c>
      <c r="E494" t="s">
        <v>35</v>
      </c>
      <c r="F494">
        <v>3.5</v>
      </c>
      <c r="G494">
        <v>3.68</v>
      </c>
      <c r="H494">
        <v>3.62</v>
      </c>
      <c r="I494">
        <v>3.68</v>
      </c>
      <c r="J494">
        <v>13</v>
      </c>
    </row>
    <row r="495" spans="1:10" x14ac:dyDescent="0.3">
      <c r="A495" t="s">
        <v>315</v>
      </c>
      <c r="B495" t="s">
        <v>187</v>
      </c>
      <c r="C495">
        <v>2000</v>
      </c>
      <c r="D495" t="s">
        <v>70</v>
      </c>
      <c r="E495" t="s">
        <v>44</v>
      </c>
      <c r="I495">
        <v>13.9</v>
      </c>
      <c r="J495">
        <v>11</v>
      </c>
    </row>
    <row r="496" spans="1:10" x14ac:dyDescent="0.3">
      <c r="A496" t="s">
        <v>293</v>
      </c>
      <c r="B496" t="s">
        <v>131</v>
      </c>
      <c r="C496">
        <v>2003</v>
      </c>
      <c r="D496" t="s">
        <v>70</v>
      </c>
      <c r="E496" t="s">
        <v>22</v>
      </c>
      <c r="I496">
        <v>13.27</v>
      </c>
      <c r="J496">
        <v>12</v>
      </c>
    </row>
    <row r="497" spans="1:10" x14ac:dyDescent="0.3">
      <c r="A497" t="s">
        <v>494</v>
      </c>
      <c r="B497" t="s">
        <v>91</v>
      </c>
      <c r="C497">
        <v>2003</v>
      </c>
      <c r="D497" t="s">
        <v>70</v>
      </c>
      <c r="E497" t="s">
        <v>21</v>
      </c>
      <c r="I497">
        <v>9.91</v>
      </c>
      <c r="J497">
        <v>5</v>
      </c>
    </row>
    <row r="498" spans="1:10" x14ac:dyDescent="0.3">
      <c r="A498" t="s">
        <v>347</v>
      </c>
      <c r="B498" t="s">
        <v>348</v>
      </c>
      <c r="C498">
        <v>2003</v>
      </c>
      <c r="D498" t="s">
        <v>70</v>
      </c>
      <c r="E498" t="s">
        <v>22</v>
      </c>
      <c r="I498">
        <v>6.92</v>
      </c>
      <c r="J498">
        <v>5</v>
      </c>
    </row>
    <row r="499" spans="1:10" x14ac:dyDescent="0.3">
      <c r="A499" t="s">
        <v>173</v>
      </c>
      <c r="B499" t="s">
        <v>42</v>
      </c>
      <c r="C499">
        <v>2004</v>
      </c>
      <c r="D499" t="s">
        <v>70</v>
      </c>
      <c r="E499" t="s">
        <v>21</v>
      </c>
      <c r="I499">
        <v>7.35</v>
      </c>
      <c r="J499">
        <v>19</v>
      </c>
    </row>
  </sheetData>
  <sortState ref="A2:K499">
    <sortCondition ref="D2:D499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9"/>
  <sheetViews>
    <sheetView zoomScale="84" zoomScaleNormal="84" workbookViewId="0">
      <selection activeCell="E9" sqref="E9"/>
    </sheetView>
  </sheetViews>
  <sheetFormatPr defaultColWidth="9.109375" defaultRowHeight="15.05" x14ac:dyDescent="0.3"/>
  <cols>
    <col min="1" max="2" width="9.109375" style="182"/>
    <col min="3" max="3" width="11.5546875" style="182" customWidth="1"/>
    <col min="4" max="4" width="18.5546875" style="240" customWidth="1"/>
    <col min="5" max="5" width="26.109375" style="240" customWidth="1"/>
    <col min="6" max="6" width="11.33203125" style="240" customWidth="1"/>
    <col min="7" max="7" width="26.5546875" style="240" customWidth="1"/>
    <col min="8" max="8" width="11.109375" style="240" customWidth="1"/>
    <col min="9" max="9" width="12.6640625" style="182" customWidth="1"/>
    <col min="10" max="10" width="14.5546875" style="182" customWidth="1"/>
    <col min="11" max="11" width="22.44140625" style="182" customWidth="1"/>
    <col min="12" max="12" width="12.5546875" style="182" customWidth="1"/>
    <col min="13" max="13" width="13.44140625" style="182" customWidth="1"/>
    <col min="14" max="16384" width="9.109375" style="182"/>
  </cols>
  <sheetData>
    <row r="1" spans="1:14" ht="29.3" customHeight="1" x14ac:dyDescent="0.3">
      <c r="A1" s="618"/>
      <c r="B1" s="619"/>
      <c r="C1" s="624"/>
      <c r="D1" s="625"/>
      <c r="E1" s="628" t="s">
        <v>5</v>
      </c>
      <c r="F1" s="629"/>
      <c r="G1" s="629"/>
      <c r="H1" s="647" t="s">
        <v>0</v>
      </c>
      <c r="I1" s="629"/>
      <c r="J1" s="629"/>
      <c r="K1" s="648" t="s">
        <v>15</v>
      </c>
      <c r="L1" s="629"/>
      <c r="M1" s="636">
        <f>COUNTA(C8:C100)</f>
        <v>3</v>
      </c>
    </row>
    <row r="2" spans="1:14" ht="40.6" customHeight="1" x14ac:dyDescent="0.3">
      <c r="A2" s="620"/>
      <c r="B2" s="621"/>
      <c r="C2" s="626"/>
      <c r="D2" s="627"/>
      <c r="E2" s="639" t="s">
        <v>484</v>
      </c>
      <c r="F2" s="640"/>
      <c r="G2" s="641"/>
      <c r="H2" s="642" t="s">
        <v>485</v>
      </c>
      <c r="I2" s="643"/>
      <c r="J2" s="643"/>
      <c r="K2" s="644" t="s">
        <v>12</v>
      </c>
      <c r="L2" s="644"/>
      <c r="M2" s="637"/>
    </row>
    <row r="3" spans="1:14" ht="19.5" customHeight="1" x14ac:dyDescent="0.3">
      <c r="A3" s="620"/>
      <c r="B3" s="621"/>
      <c r="C3" s="645" t="s">
        <v>6</v>
      </c>
      <c r="D3" s="646"/>
      <c r="E3" s="183" t="s">
        <v>4</v>
      </c>
      <c r="F3" s="649"/>
      <c r="G3" s="184" t="s">
        <v>2</v>
      </c>
      <c r="H3" s="652" t="s">
        <v>3</v>
      </c>
      <c r="I3" s="653"/>
      <c r="J3" s="654"/>
      <c r="K3" s="648" t="s">
        <v>1</v>
      </c>
      <c r="L3" s="629"/>
      <c r="M3" s="637"/>
    </row>
    <row r="4" spans="1:14" ht="15.05" customHeight="1" x14ac:dyDescent="0.3">
      <c r="A4" s="620"/>
      <c r="B4" s="621"/>
      <c r="C4" s="630" t="s">
        <v>28</v>
      </c>
      <c r="D4" s="631"/>
      <c r="E4" s="634" t="s">
        <v>581</v>
      </c>
      <c r="F4" s="650"/>
      <c r="G4" s="657" t="s">
        <v>470</v>
      </c>
      <c r="H4" s="658"/>
      <c r="I4" s="658"/>
      <c r="J4" s="655"/>
      <c r="K4" s="659">
        <v>43275</v>
      </c>
      <c r="L4" s="659"/>
      <c r="M4" s="637"/>
    </row>
    <row r="5" spans="1:14" ht="17.2" customHeight="1" x14ac:dyDescent="0.3">
      <c r="A5" s="622"/>
      <c r="B5" s="623"/>
      <c r="C5" s="632"/>
      <c r="D5" s="633"/>
      <c r="E5" s="635"/>
      <c r="F5" s="651"/>
      <c r="G5" s="657"/>
      <c r="H5" s="658"/>
      <c r="I5" s="658"/>
      <c r="J5" s="656"/>
      <c r="K5" s="659"/>
      <c r="L5" s="659"/>
      <c r="M5" s="638"/>
    </row>
    <row r="6" spans="1:14" ht="21.8" customHeight="1" x14ac:dyDescent="0.3">
      <c r="A6" s="560" t="s">
        <v>14</v>
      </c>
      <c r="B6" s="560" t="s">
        <v>13</v>
      </c>
      <c r="C6" s="552" t="s">
        <v>7</v>
      </c>
      <c r="D6" s="552" t="s">
        <v>16</v>
      </c>
      <c r="E6" s="552"/>
      <c r="F6" s="552" t="s">
        <v>8</v>
      </c>
      <c r="G6" s="552" t="s">
        <v>17</v>
      </c>
      <c r="H6" s="554" t="s">
        <v>6</v>
      </c>
      <c r="I6" s="554" t="s">
        <v>9</v>
      </c>
      <c r="J6" s="556" t="s">
        <v>543</v>
      </c>
      <c r="K6" s="552" t="s">
        <v>10</v>
      </c>
      <c r="L6" s="552" t="s">
        <v>11</v>
      </c>
      <c r="M6" s="552" t="s">
        <v>496</v>
      </c>
    </row>
    <row r="7" spans="1:14" ht="18" customHeight="1" x14ac:dyDescent="0.3">
      <c r="A7" s="560"/>
      <c r="B7" s="560"/>
      <c r="C7" s="552"/>
      <c r="D7" s="552"/>
      <c r="E7" s="552"/>
      <c r="F7" s="552"/>
      <c r="G7" s="552"/>
      <c r="H7" s="554"/>
      <c r="I7" s="670"/>
      <c r="J7" s="671"/>
      <c r="K7" s="662"/>
      <c r="L7" s="552"/>
      <c r="M7" s="662"/>
    </row>
    <row r="8" spans="1:14" ht="29.15" customHeight="1" x14ac:dyDescent="0.3">
      <c r="A8" s="663">
        <v>1</v>
      </c>
      <c r="B8" s="194">
        <v>2</v>
      </c>
      <c r="C8" s="179"/>
      <c r="D8" s="196" t="s">
        <v>416</v>
      </c>
      <c r="E8" s="196" t="s">
        <v>418</v>
      </c>
      <c r="F8" s="47">
        <v>2001</v>
      </c>
      <c r="G8" s="48" t="s">
        <v>37</v>
      </c>
      <c r="H8" s="46" t="s">
        <v>28</v>
      </c>
      <c r="I8" s="57"/>
      <c r="J8" s="198"/>
      <c r="K8" s="199" t="s">
        <v>613</v>
      </c>
      <c r="L8" s="200">
        <v>1</v>
      </c>
      <c r="M8" s="200">
        <v>25</v>
      </c>
      <c r="N8" s="193" t="s">
        <v>530</v>
      </c>
    </row>
    <row r="9" spans="1:14" ht="29.15" customHeight="1" x14ac:dyDescent="0.3">
      <c r="A9" s="616"/>
      <c r="B9" s="194">
        <v>1</v>
      </c>
      <c r="C9" s="195"/>
      <c r="D9" s="196" t="s">
        <v>227</v>
      </c>
      <c r="E9" s="196" t="s">
        <v>172</v>
      </c>
      <c r="F9" s="47">
        <v>2002</v>
      </c>
      <c r="G9" s="48" t="s">
        <v>38</v>
      </c>
      <c r="H9" s="46" t="s">
        <v>28</v>
      </c>
      <c r="I9" s="57"/>
      <c r="J9" s="198"/>
      <c r="K9" s="199" t="s">
        <v>614</v>
      </c>
      <c r="L9" s="200">
        <v>2</v>
      </c>
      <c r="M9" s="200">
        <v>23</v>
      </c>
    </row>
    <row r="10" spans="1:14" ht="29.15" customHeight="1" x14ac:dyDescent="0.3">
      <c r="A10" s="616"/>
      <c r="B10" s="194">
        <v>3</v>
      </c>
      <c r="C10" s="202"/>
      <c r="D10" s="196" t="s">
        <v>234</v>
      </c>
      <c r="E10" s="196" t="s">
        <v>172</v>
      </c>
      <c r="F10" s="47">
        <v>2001</v>
      </c>
      <c r="G10" s="48" t="s">
        <v>32</v>
      </c>
      <c r="H10" s="46" t="s">
        <v>28</v>
      </c>
      <c r="I10" s="57"/>
      <c r="J10" s="198"/>
      <c r="K10" s="199" t="s">
        <v>615</v>
      </c>
      <c r="L10" s="200">
        <v>3</v>
      </c>
      <c r="M10" s="200">
        <v>21</v>
      </c>
    </row>
    <row r="11" spans="1:14" ht="29.15" customHeight="1" x14ac:dyDescent="0.3">
      <c r="A11" s="616"/>
      <c r="B11" s="194">
        <v>4</v>
      </c>
      <c r="C11" s="195"/>
      <c r="D11" s="196" t="s">
        <v>238</v>
      </c>
      <c r="E11" s="196" t="s">
        <v>121</v>
      </c>
      <c r="F11" s="47">
        <v>2002</v>
      </c>
      <c r="G11" s="48" t="s">
        <v>38</v>
      </c>
      <c r="H11" s="46" t="s">
        <v>28</v>
      </c>
      <c r="I11" s="57"/>
      <c r="J11" s="198"/>
      <c r="K11" s="199" t="s">
        <v>616</v>
      </c>
      <c r="L11" s="200">
        <v>4</v>
      </c>
      <c r="M11" s="200">
        <v>19</v>
      </c>
    </row>
    <row r="12" spans="1:14" ht="29.15" customHeight="1" x14ac:dyDescent="0.3">
      <c r="A12" s="616"/>
      <c r="B12" s="194">
        <v>5</v>
      </c>
      <c r="C12" s="238"/>
      <c r="D12" s="208" t="s">
        <v>469</v>
      </c>
      <c r="E12" s="208" t="s">
        <v>158</v>
      </c>
      <c r="F12" s="47">
        <v>2001</v>
      </c>
      <c r="G12" s="48" t="s">
        <v>617</v>
      </c>
      <c r="H12" s="46" t="s">
        <v>28</v>
      </c>
      <c r="I12" s="57"/>
      <c r="J12" s="198"/>
      <c r="K12" s="199" t="s">
        <v>618</v>
      </c>
      <c r="L12" s="200">
        <v>5</v>
      </c>
      <c r="M12" s="200">
        <v>17</v>
      </c>
    </row>
    <row r="13" spans="1:14" ht="29.15" customHeight="1" x14ac:dyDescent="0.3">
      <c r="A13" s="616"/>
      <c r="B13" s="194">
        <v>6</v>
      </c>
      <c r="C13" s="202"/>
      <c r="D13" s="196" t="s">
        <v>395</v>
      </c>
      <c r="E13" s="196" t="s">
        <v>155</v>
      </c>
      <c r="F13" s="47">
        <v>2001</v>
      </c>
      <c r="G13" s="48" t="s">
        <v>100</v>
      </c>
      <c r="H13" s="46" t="s">
        <v>28</v>
      </c>
      <c r="I13" s="57"/>
      <c r="J13" s="198" t="s">
        <v>470</v>
      </c>
      <c r="K13" s="199" t="s">
        <v>619</v>
      </c>
      <c r="L13" s="200">
        <v>6</v>
      </c>
      <c r="M13" s="200">
        <v>15</v>
      </c>
    </row>
    <row r="14" spans="1:14" ht="29.15" customHeight="1" x14ac:dyDescent="0.3">
      <c r="A14" s="616"/>
      <c r="B14" s="194">
        <v>7</v>
      </c>
      <c r="C14" s="202"/>
      <c r="D14" s="196" t="s">
        <v>444</v>
      </c>
      <c r="E14" s="196" t="s">
        <v>147</v>
      </c>
      <c r="F14" s="47">
        <v>2001</v>
      </c>
      <c r="G14" s="48" t="s">
        <v>38</v>
      </c>
      <c r="H14" s="46" t="s">
        <v>28</v>
      </c>
      <c r="I14" s="57"/>
      <c r="J14" s="198"/>
      <c r="K14" s="199" t="s">
        <v>620</v>
      </c>
      <c r="L14" s="200">
        <v>7</v>
      </c>
      <c r="M14" s="200">
        <v>13</v>
      </c>
    </row>
    <row r="15" spans="1:14" ht="29.15" customHeight="1" x14ac:dyDescent="0.3">
      <c r="A15" s="616"/>
      <c r="B15" s="194">
        <v>8</v>
      </c>
      <c r="C15" s="202"/>
      <c r="D15" s="196" t="s">
        <v>167</v>
      </c>
      <c r="E15" s="196" t="s">
        <v>168</v>
      </c>
      <c r="F15" s="47">
        <v>2002</v>
      </c>
      <c r="G15" s="48" t="s">
        <v>479</v>
      </c>
      <c r="H15" s="46" t="s">
        <v>28</v>
      </c>
      <c r="I15" s="57"/>
      <c r="J15" s="198"/>
      <c r="K15" s="199" t="s">
        <v>621</v>
      </c>
      <c r="L15" s="200">
        <v>8</v>
      </c>
      <c r="M15" s="200">
        <v>11</v>
      </c>
    </row>
    <row r="16" spans="1:14" ht="29.15" customHeight="1" x14ac:dyDescent="0.3">
      <c r="A16" s="616"/>
      <c r="B16" s="194">
        <v>9</v>
      </c>
      <c r="C16" s="179"/>
      <c r="D16" s="196" t="s">
        <v>322</v>
      </c>
      <c r="E16" s="196" t="s">
        <v>65</v>
      </c>
      <c r="F16" s="47">
        <v>2001</v>
      </c>
      <c r="G16" s="48" t="s">
        <v>479</v>
      </c>
      <c r="H16" s="46" t="s">
        <v>28</v>
      </c>
      <c r="I16" s="57"/>
      <c r="J16" s="198"/>
      <c r="K16" s="199" t="s">
        <v>622</v>
      </c>
      <c r="L16" s="200">
        <v>9</v>
      </c>
      <c r="M16" s="200">
        <v>9</v>
      </c>
    </row>
    <row r="17" spans="1:13" ht="29.15" customHeight="1" x14ac:dyDescent="0.3">
      <c r="A17" s="616"/>
      <c r="B17" s="194">
        <v>10</v>
      </c>
      <c r="C17" s="195"/>
      <c r="D17" s="196" t="s">
        <v>404</v>
      </c>
      <c r="E17" s="196" t="s">
        <v>405</v>
      </c>
      <c r="F17" s="47">
        <v>2002</v>
      </c>
      <c r="G17" s="48" t="s">
        <v>43</v>
      </c>
      <c r="H17" s="46" t="s">
        <v>28</v>
      </c>
      <c r="I17" s="57"/>
      <c r="J17" s="198"/>
      <c r="K17" s="199" t="s">
        <v>623</v>
      </c>
      <c r="L17" s="200">
        <v>10</v>
      </c>
      <c r="M17" s="200">
        <v>7</v>
      </c>
    </row>
    <row r="18" spans="1:13" ht="29.15" customHeight="1" x14ac:dyDescent="0.3">
      <c r="A18" s="616"/>
      <c r="B18" s="194">
        <v>11</v>
      </c>
      <c r="C18" s="202"/>
      <c r="D18" s="196" t="s">
        <v>294</v>
      </c>
      <c r="E18" s="196" t="s">
        <v>62</v>
      </c>
      <c r="F18" s="47">
        <v>2002</v>
      </c>
      <c r="G18" s="48" t="s">
        <v>479</v>
      </c>
      <c r="H18" s="46" t="s">
        <v>28</v>
      </c>
      <c r="I18" s="57"/>
      <c r="J18" s="198"/>
      <c r="K18" s="199" t="s">
        <v>624</v>
      </c>
      <c r="L18" s="200">
        <v>11</v>
      </c>
      <c r="M18" s="200">
        <v>5</v>
      </c>
    </row>
    <row r="19" spans="1:13" ht="29.15" customHeight="1" x14ac:dyDescent="0.3">
      <c r="A19" s="616"/>
      <c r="B19" s="194">
        <v>12</v>
      </c>
      <c r="C19" s="195" t="s">
        <v>470</v>
      </c>
      <c r="D19" s="196" t="str">
        <f>IF(ISERROR(VLOOKUP(C19,[1]!tesserati[#Data],2,FALSE)),"",VLOOKUP(C19,[1]!tesserati[#Data],2,FALSE))</f>
        <v/>
      </c>
      <c r="E19" s="196" t="str">
        <f>IF(ISERROR(VLOOKUP(C19,[1]!tesserati[#Data],3,FALSE)),"",VLOOKUP(C19,[1]!tesserati[#Data],3,FALSE))</f>
        <v/>
      </c>
      <c r="F19" s="47" t="str">
        <f>IF(ISERROR(VLOOKUP(C19,[1]!tesserati[#Data],6,FALSE)),"",VLOOKUP(C19,[1]!tesserati[#Data],6,FALSE))</f>
        <v/>
      </c>
      <c r="G19" s="48" t="str">
        <f>IF(ISERROR(VLOOKUP(C19,[1]!tesserati[#Data],4,FALSE)),"",VLOOKUP(C19,[1]!tesserati[#Data],4,FALSE))</f>
        <v/>
      </c>
      <c r="H19" s="46" t="str">
        <f>IF(ISERROR(VLOOKUP(C19,[1]!tesserati[#Data],8,FALSE)),"",VLOOKUP(C19,[1]!tesserati[#Data],8,FALSE))</f>
        <v/>
      </c>
      <c r="I19" s="57"/>
      <c r="J19" s="198"/>
      <c r="K19" s="199"/>
      <c r="L19" s="205"/>
      <c r="M19" s="234"/>
    </row>
    <row r="20" spans="1:13" ht="29.15" customHeight="1" x14ac:dyDescent="0.3">
      <c r="A20" s="617"/>
      <c r="B20" s="194">
        <v>13</v>
      </c>
      <c r="C20" s="195" t="s">
        <v>470</v>
      </c>
      <c r="D20" s="196" t="str">
        <f>IF(ISERROR(VLOOKUP(C20,[1]!tesserati[#Data],2,FALSE)),"",VLOOKUP(C20,[1]!tesserati[#Data],2,FALSE))</f>
        <v/>
      </c>
      <c r="E20" s="196" t="str">
        <f>IF(ISERROR(VLOOKUP(C20,[1]!tesserati[#Data],3,FALSE)),"",VLOOKUP(C20,[1]!tesserati[#Data],3,FALSE))</f>
        <v/>
      </c>
      <c r="F20" s="47" t="str">
        <f>IF(ISERROR(VLOOKUP(C20,[1]!tesserati[#Data],6,FALSE)),"",VLOOKUP(C20,[1]!tesserati[#Data],6,FALSE))</f>
        <v/>
      </c>
      <c r="G20" s="48" t="str">
        <f>IF(ISERROR(VLOOKUP(C20,[1]!tesserati[#Data],4,FALSE)),"",VLOOKUP(C20,[1]!tesserati[#Data],4,FALSE))</f>
        <v/>
      </c>
      <c r="H20" s="46" t="str">
        <f>IF(ISERROR(VLOOKUP(C20,[1]!tesserati[#Data],8,FALSE)),"",VLOOKUP(C20,[1]!tesserati[#Data],8,FALSE))</f>
        <v/>
      </c>
      <c r="I20" s="57"/>
      <c r="J20" s="198"/>
      <c r="K20" s="199"/>
      <c r="L20" s="205"/>
      <c r="M20" s="234"/>
    </row>
    <row r="21" spans="1:13" ht="29.15" customHeight="1" x14ac:dyDescent="0.3">
      <c r="A21" s="258"/>
      <c r="B21" s="194">
        <v>14</v>
      </c>
      <c r="C21" s="181" t="s">
        <v>470</v>
      </c>
      <c r="D21" s="196" t="str">
        <f>IF(ISERROR(VLOOKUP(C21,[1]!tesserati[#Data],2,FALSE)),"",VLOOKUP(C21,[1]!tesserati[#Data],2,FALSE))</f>
        <v/>
      </c>
      <c r="E21" s="196" t="str">
        <f>IF(ISERROR(VLOOKUP(C21,[1]!tesserati[#Data],3,FALSE)),"",VLOOKUP(C21,[1]!tesserati[#Data],3,FALSE))</f>
        <v/>
      </c>
      <c r="F21" s="47" t="str">
        <f>IF(ISERROR(VLOOKUP(C21,[1]!tesserati[#Data],6,FALSE)),"",VLOOKUP(C21,[1]!tesserati[#Data],6,FALSE))</f>
        <v/>
      </c>
      <c r="G21" s="48" t="str">
        <f>IF(ISERROR(VLOOKUP(C21,[1]!tesserati[#Data],4,FALSE)),"",VLOOKUP(C21,[1]!tesserati[#Data],4,FALSE))</f>
        <v/>
      </c>
      <c r="H21" s="46" t="str">
        <f>IF(ISERROR(VLOOKUP(C21,[1]!tesserati[#Data],8,FALSE)),"",VLOOKUP(C21,[1]!tesserati[#Data],8,FALSE))</f>
        <v/>
      </c>
      <c r="I21" s="57"/>
      <c r="J21" s="198"/>
      <c r="K21" s="199"/>
      <c r="L21" s="205"/>
      <c r="M21" s="234"/>
    </row>
    <row r="22" spans="1:13" ht="29.15" customHeight="1" x14ac:dyDescent="0.3">
      <c r="A22" s="258"/>
      <c r="B22" s="194">
        <v>15</v>
      </c>
      <c r="C22" s="236"/>
      <c r="D22" s="208" t="str">
        <f>IF(ISERROR(VLOOKUP(C22,[1]!tesserati[#Data],2,FALSE)),"",VLOOKUP(C22,[1]!tesserati[#Data],2,FALSE))</f>
        <v/>
      </c>
      <c r="E22" s="208" t="str">
        <f>IF(ISERROR(VLOOKUP(C22,[1]!tesserati[#Data],3,FALSE)),"",VLOOKUP(C22,[1]!tesserati[#Data],3,FALSE))</f>
        <v/>
      </c>
      <c r="F22" s="47" t="str">
        <f>IF(ISERROR(VLOOKUP(C22,[1]!tesserati[#Data],6,FALSE)),"",VLOOKUP(C22,[1]!tesserati[#Data],6,FALSE))</f>
        <v/>
      </c>
      <c r="G22" s="48" t="str">
        <f>IF(ISERROR(VLOOKUP(C22,[1]!tesserati[#Data],4,FALSE)),"",VLOOKUP(C22,[1]!tesserati[#Data],4,FALSE))</f>
        <v/>
      </c>
      <c r="H22" s="46" t="str">
        <f>IF(ISERROR(VLOOKUP(C22,[1]!tesserati[#Data],8,FALSE)),"",VLOOKUP(C22,[1]!tesserati[#Data],8,FALSE))</f>
        <v/>
      </c>
      <c r="I22" s="57"/>
      <c r="J22" s="198"/>
      <c r="K22" s="199"/>
      <c r="L22" s="205"/>
      <c r="M22" s="234"/>
    </row>
    <row r="23" spans="1:13" ht="29.15" customHeight="1" x14ac:dyDescent="0.3">
      <c r="A23" s="258"/>
      <c r="B23" s="194">
        <v>16</v>
      </c>
      <c r="C23" s="236"/>
      <c r="D23" s="208" t="str">
        <f>IF(ISERROR(VLOOKUP(C23,[1]!tesserati[#Data],2,FALSE)),"",VLOOKUP(C23,[1]!tesserati[#Data],2,FALSE))</f>
        <v/>
      </c>
      <c r="E23" s="208" t="str">
        <f>IF(ISERROR(VLOOKUP(C23,[1]!tesserati[#Data],3,FALSE)),"",VLOOKUP(C23,[1]!tesserati[#Data],3,FALSE))</f>
        <v/>
      </c>
      <c r="F23" s="47" t="str">
        <f>IF(ISERROR(VLOOKUP(C23,[1]!tesserati[#Data],6,FALSE)),"",VLOOKUP(C23,[1]!tesserati[#Data],6,FALSE))</f>
        <v/>
      </c>
      <c r="G23" s="48" t="str">
        <f>IF(ISERROR(VLOOKUP(C23,[1]!tesserati[#Data],4,FALSE)),"",VLOOKUP(C23,[1]!tesserati[#Data],4,FALSE))</f>
        <v/>
      </c>
      <c r="H23" s="46" t="str">
        <f>IF(ISERROR(VLOOKUP(C23,[1]!tesserati[#Data],8,FALSE)),"",VLOOKUP(C23,[1]!tesserati[#Data],8,FALSE))</f>
        <v/>
      </c>
      <c r="I23" s="57"/>
      <c r="J23" s="198"/>
      <c r="K23" s="199"/>
      <c r="L23" s="205"/>
      <c r="M23" s="234"/>
    </row>
    <row r="24" spans="1:13" ht="29.15" customHeight="1" x14ac:dyDescent="0.3">
      <c r="A24" s="606">
        <v>2</v>
      </c>
      <c r="B24" s="194">
        <v>17</v>
      </c>
      <c r="C24" s="239"/>
      <c r="D24" s="208" t="str">
        <f>IF(ISERROR(VLOOKUP(C24,[1]!tesserati[#Data],2,FALSE)),"",VLOOKUP(C24,[1]!tesserati[#Data],2,FALSE))</f>
        <v/>
      </c>
      <c r="E24" s="208" t="str">
        <f>IF(ISERROR(VLOOKUP(C24,[1]!tesserati[#Data],3,FALSE)),"",VLOOKUP(C24,[1]!tesserati[#Data],3,FALSE))</f>
        <v/>
      </c>
      <c r="F24" s="47" t="str">
        <f>IF(ISERROR(VLOOKUP(C24,[1]!tesserati[#Data],6,FALSE)),"",VLOOKUP(C24,[1]!tesserati[#Data],6,FALSE))</f>
        <v/>
      </c>
      <c r="G24" s="48" t="str">
        <f>IF(ISERROR(VLOOKUP(C24,[1]!tesserati[#Data],4,FALSE)),"",VLOOKUP(C24,[1]!tesserati[#Data],4,FALSE))</f>
        <v/>
      </c>
      <c r="H24" s="46" t="str">
        <f>IF(ISERROR(VLOOKUP(C24,[1]!tesserati[#Data],8,FALSE)),"",VLOOKUP(C24,[1]!tesserati[#Data],8,FALSE))</f>
        <v/>
      </c>
      <c r="I24" s="57"/>
      <c r="J24" s="198"/>
      <c r="K24" s="199"/>
      <c r="L24" s="205"/>
      <c r="M24" s="234"/>
    </row>
    <row r="25" spans="1:13" ht="29.15" customHeight="1" x14ac:dyDescent="0.3">
      <c r="A25" s="607"/>
      <c r="B25" s="226">
        <v>18</v>
      </c>
      <c r="C25" s="176"/>
      <c r="D25" s="227" t="str">
        <f>IF(ISERROR(VLOOKUP(C25,[1]!tesserati[#Data],2,FALSE)),"",VLOOKUP(C25,[1]!tesserati[#Data],2,FALSE))</f>
        <v/>
      </c>
      <c r="E25" s="227" t="str">
        <f>IF(ISERROR(VLOOKUP(C25,[1]!tesserati[#Data],3,FALSE)),"",VLOOKUP(C25,[1]!tesserati[#Data],3,FALSE))</f>
        <v/>
      </c>
      <c r="F25" s="228" t="str">
        <f>IF(ISERROR(VLOOKUP(C25,[1]!tesserati[#Data],6,FALSE)),"",VLOOKUP(C25,[1]!tesserati[#Data],6,FALSE))</f>
        <v/>
      </c>
      <c r="G25" s="229" t="str">
        <f>IF(ISERROR(VLOOKUP(C25,[1]!tesserati[#Data],4,FALSE)),"",VLOOKUP(C25,[1]!tesserati[#Data],4,FALSE))</f>
        <v/>
      </c>
      <c r="H25" s="235" t="str">
        <f>IF(ISERROR(VLOOKUP(C25,[1]!tesserati[#Data],8,FALSE)),"",VLOOKUP(C25,[1]!tesserati[#Data],8,FALSE))</f>
        <v/>
      </c>
      <c r="I25" s="231"/>
      <c r="J25" s="198"/>
      <c r="K25" s="232"/>
      <c r="L25" s="233"/>
      <c r="M25" s="234"/>
    </row>
    <row r="26" spans="1:13" ht="29.15" customHeight="1" x14ac:dyDescent="0.3">
      <c r="A26" s="607"/>
      <c r="B26" s="194">
        <v>19</v>
      </c>
      <c r="C26" s="236"/>
      <c r="D26" s="208" t="str">
        <f>IF(ISERROR(VLOOKUP(C26,[1]!tesserati[#Data],2,FALSE)),"",VLOOKUP(C26,[1]!tesserati[#Data],2,FALSE))</f>
        <v/>
      </c>
      <c r="E26" s="208" t="str">
        <f>IF(ISERROR(VLOOKUP(C26,[1]!tesserati[#Data],3,FALSE)),"",VLOOKUP(C26,[1]!tesserati[#Data],3,FALSE))</f>
        <v/>
      </c>
      <c r="F26" s="47" t="str">
        <f>IF(ISERROR(VLOOKUP(C26,[1]!tesserati[#Data],6,FALSE)),"",VLOOKUP(C26,[1]!tesserati[#Data],6,FALSE))</f>
        <v/>
      </c>
      <c r="G26" s="48" t="str">
        <f>IF(ISERROR(VLOOKUP(C26,[1]!tesserati[#Data],4,FALSE)),"",VLOOKUP(C26,[1]!tesserati[#Data],4,FALSE))</f>
        <v/>
      </c>
      <c r="H26" s="46" t="str">
        <f>IF(ISERROR(VLOOKUP(C26,[1]!tesserati[#Data],8,FALSE)),"",VLOOKUP(C26,[1]!tesserati[#Data],8,FALSE))</f>
        <v/>
      </c>
      <c r="I26" s="57"/>
      <c r="J26" s="198"/>
      <c r="K26" s="199"/>
      <c r="L26" s="205"/>
      <c r="M26" s="234"/>
    </row>
    <row r="27" spans="1:13" ht="29.15" customHeight="1" x14ac:dyDescent="0.3">
      <c r="A27" s="607"/>
      <c r="B27" s="194">
        <v>20</v>
      </c>
      <c r="C27" s="236"/>
      <c r="D27" s="208" t="str">
        <f>IF(ISERROR(VLOOKUP(C27,[1]!tesserati[#Data],2,FALSE)),"",VLOOKUP(C27,[1]!tesserati[#Data],2,FALSE))</f>
        <v/>
      </c>
      <c r="E27" s="208" t="str">
        <f>IF(ISERROR(VLOOKUP(C27,[1]!tesserati[#Data],3,FALSE)),"",VLOOKUP(C27,[1]!tesserati[#Data],3,FALSE))</f>
        <v/>
      </c>
      <c r="F27" s="47" t="str">
        <f>IF(ISERROR(VLOOKUP(C27,[1]!tesserati[#Data],6,FALSE)),"",VLOOKUP(C27,[1]!tesserati[#Data],6,FALSE))</f>
        <v/>
      </c>
      <c r="G27" s="48" t="str">
        <f>IF(ISERROR(VLOOKUP(C27,[1]!tesserati[#Data],4,FALSE)),"",VLOOKUP(C27,[1]!tesserati[#Data],4,FALSE))</f>
        <v/>
      </c>
      <c r="H27" s="46" t="str">
        <f>IF(ISERROR(VLOOKUP(C27,[1]!tesserati[#Data],8,FALSE)),"",VLOOKUP(C27,[1]!tesserati[#Data],8,FALSE))</f>
        <v/>
      </c>
      <c r="I27" s="57"/>
      <c r="J27" s="198"/>
      <c r="K27" s="199"/>
      <c r="L27" s="205"/>
      <c r="M27" s="234"/>
    </row>
    <row r="28" spans="1:13" ht="29.15" customHeight="1" x14ac:dyDescent="0.3">
      <c r="A28" s="607"/>
      <c r="B28" s="194">
        <v>21</v>
      </c>
      <c r="C28" s="236"/>
      <c r="D28" s="208" t="str">
        <f>IF(ISERROR(VLOOKUP(C28,[1]!tesserati[#Data],2,FALSE)),"",VLOOKUP(C28,[1]!tesserati[#Data],2,FALSE))</f>
        <v/>
      </c>
      <c r="E28" s="208" t="str">
        <f>IF(ISERROR(VLOOKUP(C28,[1]!tesserati[#Data],3,FALSE)),"",VLOOKUP(C28,[1]!tesserati[#Data],3,FALSE))</f>
        <v/>
      </c>
      <c r="F28" s="47" t="str">
        <f>IF(ISERROR(VLOOKUP(C28,[1]!tesserati[#Data],6,FALSE)),"",VLOOKUP(C28,[1]!tesserati[#Data],6,FALSE))</f>
        <v/>
      </c>
      <c r="G28" s="48" t="str">
        <f>IF(ISERROR(VLOOKUP(C28,[1]!tesserati[#Data],4,FALSE)),"",VLOOKUP(C28,[1]!tesserati[#Data],4,FALSE))</f>
        <v/>
      </c>
      <c r="H28" s="46" t="str">
        <f>IF(ISERROR(VLOOKUP(C28,[1]!tesserati[#Data],8,FALSE)),"",VLOOKUP(C28,[1]!tesserati[#Data],8,FALSE))</f>
        <v/>
      </c>
      <c r="I28" s="57"/>
      <c r="J28" s="198"/>
      <c r="K28" s="199"/>
      <c r="L28" s="205"/>
      <c r="M28" s="234"/>
    </row>
    <row r="29" spans="1:13" ht="29.15" customHeight="1" x14ac:dyDescent="0.3">
      <c r="A29" s="607"/>
      <c r="B29" s="194">
        <v>22</v>
      </c>
      <c r="C29" s="236"/>
      <c r="D29" s="208" t="str">
        <f>IF(ISERROR(VLOOKUP(C29,[1]!tesserati[#Data],2,FALSE)),"",VLOOKUP(C29,[1]!tesserati[#Data],2,FALSE))</f>
        <v/>
      </c>
      <c r="E29" s="208" t="str">
        <f>IF(ISERROR(VLOOKUP(C29,[1]!tesserati[#Data],3,FALSE)),"",VLOOKUP(C29,[1]!tesserati[#Data],3,FALSE))</f>
        <v/>
      </c>
      <c r="F29" s="47" t="str">
        <f>IF(ISERROR(VLOOKUP(C29,[1]!tesserati[#Data],6,FALSE)),"",VLOOKUP(C29,[1]!tesserati[#Data],6,FALSE))</f>
        <v/>
      </c>
      <c r="G29" s="48" t="str">
        <f>IF(ISERROR(VLOOKUP(C29,[1]!tesserati[#Data],4,FALSE)),"",VLOOKUP(C29,[1]!tesserati[#Data],4,FALSE))</f>
        <v/>
      </c>
      <c r="H29" s="46" t="str">
        <f>IF(ISERROR(VLOOKUP(C29,[1]!tesserati[#Data],8,FALSE)),"",VLOOKUP(C29,[1]!tesserati[#Data],8,FALSE))</f>
        <v/>
      </c>
      <c r="I29" s="57"/>
      <c r="J29" s="198"/>
      <c r="K29" s="199"/>
      <c r="L29" s="205"/>
      <c r="M29" s="234"/>
    </row>
    <row r="30" spans="1:13" ht="29.15" customHeight="1" x14ac:dyDescent="0.3">
      <c r="A30" s="607"/>
      <c r="B30" s="194">
        <v>23</v>
      </c>
      <c r="C30" s="236"/>
      <c r="D30" s="208" t="str">
        <f>IF(ISERROR(VLOOKUP(C30,[1]!tesserati[#Data],2,FALSE)),"",VLOOKUP(C30,[1]!tesserati[#Data],2,FALSE))</f>
        <v/>
      </c>
      <c r="E30" s="208" t="str">
        <f>IF(ISERROR(VLOOKUP(C30,[1]!tesserati[#Data],3,FALSE)),"",VLOOKUP(C30,[1]!tesserati[#Data],3,FALSE))</f>
        <v/>
      </c>
      <c r="F30" s="47" t="str">
        <f>IF(ISERROR(VLOOKUP(C30,[1]!tesserati[#Data],6,FALSE)),"",VLOOKUP(C30,[1]!tesserati[#Data],6,FALSE))</f>
        <v/>
      </c>
      <c r="G30" s="48" t="str">
        <f>IF(ISERROR(VLOOKUP(C30,[1]!tesserati[#Data],4,FALSE)),"",VLOOKUP(C30,[1]!tesserati[#Data],4,FALSE))</f>
        <v/>
      </c>
      <c r="H30" s="46" t="str">
        <f>IF(ISERROR(VLOOKUP(C30,[1]!tesserati[#Data],8,FALSE)),"",VLOOKUP(C30,[1]!tesserati[#Data],8,FALSE))</f>
        <v/>
      </c>
      <c r="I30" s="57"/>
      <c r="J30" s="198"/>
      <c r="K30" s="199"/>
      <c r="L30" s="205"/>
      <c r="M30" s="234"/>
    </row>
    <row r="31" spans="1:13" ht="29.15" customHeight="1" x14ac:dyDescent="0.3">
      <c r="A31" s="607"/>
      <c r="B31" s="194">
        <v>24</v>
      </c>
      <c r="C31" s="236"/>
      <c r="D31" s="208" t="str">
        <f>IF(ISERROR(VLOOKUP(C31,[1]!tesserati[#Data],2,FALSE)),"",VLOOKUP(C31,[1]!tesserati[#Data],2,FALSE))</f>
        <v/>
      </c>
      <c r="E31" s="208" t="str">
        <f>IF(ISERROR(VLOOKUP(C31,[1]!tesserati[#Data],3,FALSE)),"",VLOOKUP(C31,[1]!tesserati[#Data],3,FALSE))</f>
        <v/>
      </c>
      <c r="F31" s="47" t="str">
        <f>IF(ISERROR(VLOOKUP(C31,[1]!tesserati[#Data],6,FALSE)),"",VLOOKUP(C31,[1]!tesserati[#Data],6,FALSE))</f>
        <v/>
      </c>
      <c r="G31" s="48" t="str">
        <f>IF(ISERROR(VLOOKUP(C31,[1]!tesserati[#Data],4,FALSE)),"",VLOOKUP(C31,[1]!tesserati[#Data],4,FALSE))</f>
        <v/>
      </c>
      <c r="H31" s="46" t="str">
        <f>IF(ISERROR(VLOOKUP(C31,[1]!tesserati[#Data],8,FALSE)),"",VLOOKUP(C31,[1]!tesserati[#Data],8,FALSE))</f>
        <v/>
      </c>
      <c r="I31" s="57"/>
      <c r="J31" s="198"/>
      <c r="K31" s="199"/>
      <c r="L31" s="205"/>
      <c r="M31" s="234"/>
    </row>
    <row r="32" spans="1:13" ht="29.15" customHeight="1" x14ac:dyDescent="0.3">
      <c r="A32" s="607"/>
      <c r="B32" s="194">
        <v>25</v>
      </c>
      <c r="C32" s="236"/>
      <c r="D32" s="227" t="str">
        <f>IF(ISERROR(VLOOKUP(C32,[1]!tesserati[#Data],2,FALSE)),"",VLOOKUP(C32,[1]!tesserati[#Data],2,FALSE))</f>
        <v/>
      </c>
      <c r="E32" s="227" t="str">
        <f>IF(ISERROR(VLOOKUP(C32,[1]!tesserati[#Data],3,FALSE)),"",VLOOKUP(C32,[1]!tesserati[#Data],3,FALSE))</f>
        <v/>
      </c>
      <c r="F32" s="228" t="str">
        <f>IF(ISERROR(VLOOKUP(C32,[1]!tesserati[#Data],6,FALSE)),"",VLOOKUP(C32,[1]!tesserati[#Data],6,FALSE))</f>
        <v/>
      </c>
      <c r="G32" s="229" t="str">
        <f>IF(ISERROR(VLOOKUP(C32,[1]!tesserati[#Data],4,FALSE)),"",VLOOKUP(C32,[1]!tesserati[#Data],4,FALSE))</f>
        <v/>
      </c>
      <c r="H32" s="235" t="str">
        <f>IF(ISERROR(VLOOKUP(C32,[1]!tesserati[#Data],8,FALSE)),"",VLOOKUP(C32,[1]!tesserati[#Data],8,FALSE))</f>
        <v/>
      </c>
      <c r="I32" s="231"/>
      <c r="J32" s="198"/>
      <c r="K32" s="199"/>
      <c r="L32" s="205"/>
      <c r="M32" s="234"/>
    </row>
    <row r="33" spans="1:13" ht="29.15" customHeight="1" x14ac:dyDescent="0.3">
      <c r="A33" s="607"/>
      <c r="B33" s="194">
        <v>26</v>
      </c>
      <c r="C33" s="236"/>
      <c r="D33" s="208" t="str">
        <f>IF(ISERROR(VLOOKUP(C33,[1]!tesserati[#Data],2,FALSE)),"",VLOOKUP(C33,[1]!tesserati[#Data],2,FALSE))</f>
        <v/>
      </c>
      <c r="E33" s="208" t="str">
        <f>IF(ISERROR(VLOOKUP(C33,[1]!tesserati[#Data],3,FALSE)),"",VLOOKUP(C33,[1]!tesserati[#Data],3,FALSE))</f>
        <v/>
      </c>
      <c r="F33" s="47" t="str">
        <f>IF(ISERROR(VLOOKUP(C33,[1]!tesserati[#Data],6,FALSE)),"",VLOOKUP(C33,[1]!tesserati[#Data],6,FALSE))</f>
        <v/>
      </c>
      <c r="G33" s="48" t="str">
        <f>IF(ISERROR(VLOOKUP(C33,[1]!tesserati[#Data],4,FALSE)),"",VLOOKUP(C33,[1]!tesserati[#Data],4,FALSE))</f>
        <v/>
      </c>
      <c r="H33" s="46" t="str">
        <f>IF(ISERROR(VLOOKUP(C33,[1]!tesserati[#Data],8,FALSE)),"",VLOOKUP(C33,[1]!tesserati[#Data],8,FALSE))</f>
        <v/>
      </c>
      <c r="I33" s="57"/>
      <c r="J33" s="237"/>
      <c r="K33" s="199"/>
      <c r="L33" s="205"/>
      <c r="M33" s="234"/>
    </row>
    <row r="34" spans="1:13" ht="29.15" customHeight="1" x14ac:dyDescent="0.3">
      <c r="A34" s="607"/>
      <c r="B34" s="194">
        <v>27</v>
      </c>
      <c r="C34" s="236"/>
      <c r="D34" s="208" t="str">
        <f>IF(ISERROR(VLOOKUP(C34,[1]!tesserati[#Data],2,FALSE)),"",VLOOKUP(C34,[1]!tesserati[#Data],2,FALSE))</f>
        <v/>
      </c>
      <c r="E34" s="208" t="str">
        <f>IF(ISERROR(VLOOKUP(C34,[1]!tesserati[#Data],3,FALSE)),"",VLOOKUP(C34,[1]!tesserati[#Data],3,FALSE))</f>
        <v/>
      </c>
      <c r="F34" s="47" t="str">
        <f>IF(ISERROR(VLOOKUP(C34,[1]!tesserati[#Data],6,FALSE)),"",VLOOKUP(C34,[1]!tesserati[#Data],6,FALSE))</f>
        <v/>
      </c>
      <c r="G34" s="48" t="str">
        <f>IF(ISERROR(VLOOKUP(C34,[1]!tesserati[#Data],4,FALSE)),"",VLOOKUP(C34,[1]!tesserati[#Data],4,FALSE))</f>
        <v/>
      </c>
      <c r="H34" s="46" t="str">
        <f>IF(ISERROR(VLOOKUP(C34,[1]!tesserati[#Data],8,FALSE)),"",VLOOKUP(C34,[1]!tesserati[#Data],8,FALSE))</f>
        <v/>
      </c>
      <c r="I34" s="57"/>
      <c r="J34" s="237"/>
      <c r="K34" s="199"/>
      <c r="L34" s="205"/>
      <c r="M34" s="234"/>
    </row>
    <row r="35" spans="1:13" ht="29.15" customHeight="1" x14ac:dyDescent="0.3">
      <c r="A35" s="607"/>
      <c r="B35" s="194">
        <v>28</v>
      </c>
      <c r="C35" s="236"/>
      <c r="D35" s="208" t="str">
        <f>IF(ISERROR(VLOOKUP(C35,[1]!tesserati[#Data],2,FALSE)),"",VLOOKUP(C35,[1]!tesserati[#Data],2,FALSE))</f>
        <v/>
      </c>
      <c r="E35" s="208" t="str">
        <f>IF(ISERROR(VLOOKUP(C35,[1]!tesserati[#Data],3,FALSE)),"",VLOOKUP(C35,[1]!tesserati[#Data],3,FALSE))</f>
        <v/>
      </c>
      <c r="F35" s="47" t="str">
        <f>IF(ISERROR(VLOOKUP(C35,[1]!tesserati[#Data],6,FALSE)),"",VLOOKUP(C35,[1]!tesserati[#Data],6,FALSE))</f>
        <v/>
      </c>
      <c r="G35" s="48" t="str">
        <f>IF(ISERROR(VLOOKUP(C35,[1]!tesserati[#Data],4,FALSE)),"",VLOOKUP(C35,[1]!tesserati[#Data],4,FALSE))</f>
        <v/>
      </c>
      <c r="H35" s="46" t="str">
        <f>IF(ISERROR(VLOOKUP(C35,[1]!tesserati[#Data],8,FALSE)),"",VLOOKUP(C35,[1]!tesserati[#Data],8,FALSE))</f>
        <v/>
      </c>
      <c r="I35" s="57"/>
      <c r="J35" s="237"/>
      <c r="K35" s="199"/>
      <c r="L35" s="205"/>
      <c r="M35" s="234"/>
    </row>
    <row r="36" spans="1:13" ht="29.15" customHeight="1" x14ac:dyDescent="0.3">
      <c r="A36" s="607"/>
      <c r="B36" s="194">
        <v>29</v>
      </c>
      <c r="C36" s="236"/>
      <c r="D36" s="208" t="str">
        <f>IF(ISERROR(VLOOKUP(C36,[1]!tesserati[#Data],2,FALSE)),"",VLOOKUP(C36,[1]!tesserati[#Data],2,FALSE))</f>
        <v/>
      </c>
      <c r="E36" s="208" t="str">
        <f>IF(ISERROR(VLOOKUP(C36,[1]!tesserati[#Data],3,FALSE)),"",VLOOKUP(C36,[1]!tesserati[#Data],3,FALSE))</f>
        <v/>
      </c>
      <c r="F36" s="47" t="str">
        <f>IF(ISERROR(VLOOKUP(C36,[1]!tesserati[#Data],6,FALSE)),"",VLOOKUP(C36,[1]!tesserati[#Data],6,FALSE))</f>
        <v/>
      </c>
      <c r="G36" s="48" t="str">
        <f>IF(ISERROR(VLOOKUP(C36,[1]!tesserati[#Data],4,FALSE)),"",VLOOKUP(C36,[1]!tesserati[#Data],4,FALSE))</f>
        <v/>
      </c>
      <c r="H36" s="46" t="str">
        <f>IF(ISERROR(VLOOKUP(C36,[1]!tesserati[#Data],8,FALSE)),"",VLOOKUP(C36,[1]!tesserati[#Data],8,FALSE))</f>
        <v/>
      </c>
      <c r="I36" s="57"/>
      <c r="J36" s="237"/>
      <c r="K36" s="199"/>
      <c r="L36" s="205"/>
      <c r="M36" s="234"/>
    </row>
    <row r="37" spans="1:13" ht="29.15" customHeight="1" x14ac:dyDescent="0.3">
      <c r="A37" s="607"/>
      <c r="B37" s="194">
        <v>30</v>
      </c>
      <c r="C37" s="236"/>
      <c r="D37" s="208" t="str">
        <f>IF(ISERROR(VLOOKUP(C37,[1]!tesserati[#Data],2,FALSE)),"",VLOOKUP(C37,[1]!tesserati[#Data],2,FALSE))</f>
        <v/>
      </c>
      <c r="E37" s="208" t="str">
        <f>IF(ISERROR(VLOOKUP(C37,[1]!tesserati[#Data],3,FALSE)),"",VLOOKUP(C37,[1]!tesserati[#Data],3,FALSE))</f>
        <v/>
      </c>
      <c r="F37" s="47" t="str">
        <f>IF(ISERROR(VLOOKUP(C37,[1]!tesserati[#Data],6,FALSE)),"",VLOOKUP(C37,[1]!tesserati[#Data],6,FALSE))</f>
        <v/>
      </c>
      <c r="G37" s="48" t="str">
        <f>IF(ISERROR(VLOOKUP(C37,[1]!tesserati[#Data],4,FALSE)),"",VLOOKUP(C37,[1]!tesserati[#Data],4,FALSE))</f>
        <v/>
      </c>
      <c r="H37" s="46" t="str">
        <f>IF(ISERROR(VLOOKUP(C37,[1]!tesserati[#Data],8,FALSE)),"",VLOOKUP(C37,[1]!tesserati[#Data],8,FALSE))</f>
        <v/>
      </c>
      <c r="I37" s="57"/>
      <c r="J37" s="237"/>
      <c r="K37" s="199"/>
      <c r="L37" s="205"/>
      <c r="M37" s="234"/>
    </row>
    <row r="38" spans="1:13" ht="29.15" customHeight="1" x14ac:dyDescent="0.3">
      <c r="A38" s="607"/>
      <c r="B38" s="194">
        <v>31</v>
      </c>
      <c r="C38" s="236"/>
      <c r="D38" s="208" t="str">
        <f>IF(ISERROR(VLOOKUP(C38,[1]!tesserati[#Data],2,FALSE)),"",VLOOKUP(C38,[1]!tesserati[#Data],2,FALSE))</f>
        <v/>
      </c>
      <c r="E38" s="208" t="str">
        <f>IF(ISERROR(VLOOKUP(C38,[1]!tesserati[#Data],3,FALSE)),"",VLOOKUP(C38,[1]!tesserati[#Data],3,FALSE))</f>
        <v/>
      </c>
      <c r="F38" s="47" t="str">
        <f>IF(ISERROR(VLOOKUP(C38,[1]!tesserati[#Data],6,FALSE)),"",VLOOKUP(C38,[1]!tesserati[#Data],6,FALSE))</f>
        <v/>
      </c>
      <c r="G38" s="48" t="str">
        <f>IF(ISERROR(VLOOKUP(C38,[1]!tesserati[#Data],4,FALSE)),"",VLOOKUP(C38,[1]!tesserati[#Data],4,FALSE))</f>
        <v/>
      </c>
      <c r="H38" s="46" t="str">
        <f>IF(ISERROR(VLOOKUP(C38,[1]!tesserati[#Data],8,FALSE)),"",VLOOKUP(C38,[1]!tesserati[#Data],8,FALSE))</f>
        <v/>
      </c>
      <c r="I38" s="57"/>
      <c r="J38" s="237"/>
      <c r="K38" s="199"/>
      <c r="L38" s="205"/>
      <c r="M38" s="234"/>
    </row>
    <row r="39" spans="1:13" ht="29.15" customHeight="1" x14ac:dyDescent="0.3">
      <c r="A39" s="607"/>
      <c r="B39" s="194">
        <v>32</v>
      </c>
      <c r="C39" s="236"/>
      <c r="D39" s="208" t="str">
        <f>IF(ISERROR(VLOOKUP(C39,[1]!tesserati[#Data],2,FALSE)),"",VLOOKUP(C39,[1]!tesserati[#Data],2,FALSE))</f>
        <v/>
      </c>
      <c r="E39" s="208" t="str">
        <f>IF(ISERROR(VLOOKUP(C39,[1]!tesserati[#Data],3,FALSE)),"",VLOOKUP(C39,[1]!tesserati[#Data],3,FALSE))</f>
        <v/>
      </c>
      <c r="F39" s="47" t="str">
        <f>IF(ISERROR(VLOOKUP(C39,[1]!tesserati[#Data],6,FALSE)),"",VLOOKUP(C39,[1]!tesserati[#Data],6,FALSE))</f>
        <v/>
      </c>
      <c r="G39" s="48" t="str">
        <f>IF(ISERROR(VLOOKUP(C39,[1]!tesserati[#Data],4,FALSE)),"",VLOOKUP(C39,[1]!tesserati[#Data],4,FALSE))</f>
        <v/>
      </c>
      <c r="H39" s="46" t="str">
        <f>IF(ISERROR(VLOOKUP(C39,[1]!tesserati[#Data],8,FALSE)),"",VLOOKUP(C39,[1]!tesserati[#Data],8,FALSE))</f>
        <v/>
      </c>
      <c r="I39" s="57"/>
      <c r="J39" s="237"/>
      <c r="K39" s="199"/>
      <c r="L39" s="205"/>
      <c r="M39" s="234"/>
    </row>
    <row r="40" spans="1:13" ht="29.15" customHeight="1" x14ac:dyDescent="0.3">
      <c r="A40" s="606">
        <v>3</v>
      </c>
      <c r="B40" s="194">
        <v>33</v>
      </c>
      <c r="C40" s="236"/>
      <c r="D40" s="208" t="str">
        <f>IF(ISERROR(VLOOKUP(C40,[1]!tesserati[#Data],2,FALSE)),"",VLOOKUP(C40,[1]!tesserati[#Data],2,FALSE))</f>
        <v/>
      </c>
      <c r="E40" s="208" t="str">
        <f>IF(ISERROR(VLOOKUP(C40,[1]!tesserati[#Data],3,FALSE)),"",VLOOKUP(C40,[1]!tesserati[#Data],3,FALSE))</f>
        <v/>
      </c>
      <c r="F40" s="47" t="str">
        <f>IF(ISERROR(VLOOKUP(C40,[1]!tesserati[#Data],6,FALSE)),"",VLOOKUP(C40,[1]!tesserati[#Data],6,FALSE))</f>
        <v/>
      </c>
      <c r="G40" s="48" t="str">
        <f>IF(ISERROR(VLOOKUP(C40,[1]!tesserati[#Data],4,FALSE)),"",VLOOKUP(C40,[1]!tesserati[#Data],4,FALSE))</f>
        <v/>
      </c>
      <c r="H40" s="46" t="str">
        <f>IF(ISERROR(VLOOKUP(C40,[1]!tesserati[#Data],8,FALSE)),"",VLOOKUP(C40,[1]!tesserati[#Data],8,FALSE))</f>
        <v/>
      </c>
      <c r="I40" s="57"/>
      <c r="J40" s="237"/>
      <c r="K40" s="199"/>
      <c r="L40" s="205"/>
      <c r="M40" s="234"/>
    </row>
    <row r="41" spans="1:13" ht="29.15" customHeight="1" x14ac:dyDescent="0.3">
      <c r="A41" s="607"/>
      <c r="B41" s="194">
        <v>34</v>
      </c>
      <c r="C41" s="236"/>
      <c r="D41" s="208" t="str">
        <f>IF(ISERROR(VLOOKUP(C41,[1]!tesserati[#Data],2,FALSE)),"",VLOOKUP(C41,[1]!tesserati[#Data],2,FALSE))</f>
        <v/>
      </c>
      <c r="E41" s="208" t="str">
        <f>IF(ISERROR(VLOOKUP(C41,[1]!tesserati[#Data],3,FALSE)),"",VLOOKUP(C41,[1]!tesserati[#Data],3,FALSE))</f>
        <v/>
      </c>
      <c r="F41" s="47" t="str">
        <f>IF(ISERROR(VLOOKUP(C41,[1]!tesserati[#Data],6,FALSE)),"",VLOOKUP(C41,[1]!tesserati[#Data],6,FALSE))</f>
        <v/>
      </c>
      <c r="G41" s="48" t="str">
        <f>IF(ISERROR(VLOOKUP(C41,[1]!tesserati[#Data],4,FALSE)),"",VLOOKUP(C41,[1]!tesserati[#Data],4,FALSE))</f>
        <v/>
      </c>
      <c r="H41" s="46" t="str">
        <f>IF(ISERROR(VLOOKUP(C41,[1]!tesserati[#Data],8,FALSE)),"",VLOOKUP(C41,[1]!tesserati[#Data],8,FALSE))</f>
        <v/>
      </c>
      <c r="I41" s="57"/>
      <c r="J41" s="237"/>
      <c r="K41" s="199"/>
      <c r="L41" s="205"/>
      <c r="M41" s="234"/>
    </row>
    <row r="42" spans="1:13" ht="29.15" customHeight="1" x14ac:dyDescent="0.3">
      <c r="A42" s="607"/>
      <c r="B42" s="194">
        <v>35</v>
      </c>
      <c r="C42" s="236"/>
      <c r="D42" s="208" t="str">
        <f>IF(ISERROR(VLOOKUP(C42,[1]!tesserati[#Data],2,FALSE)),"",VLOOKUP(C42,[1]!tesserati[#Data],2,FALSE))</f>
        <v/>
      </c>
      <c r="E42" s="208" t="str">
        <f>IF(ISERROR(VLOOKUP(C42,[1]!tesserati[#Data],3,FALSE)),"",VLOOKUP(C42,[1]!tesserati[#Data],3,FALSE))</f>
        <v/>
      </c>
      <c r="F42" s="47" t="str">
        <f>IF(ISERROR(VLOOKUP(C42,[1]!tesserati[#Data],6,FALSE)),"",VLOOKUP(C42,[1]!tesserati[#Data],6,FALSE))</f>
        <v/>
      </c>
      <c r="G42" s="48" t="str">
        <f>IF(ISERROR(VLOOKUP(C42,[1]!tesserati[#Data],4,FALSE)),"",VLOOKUP(C42,[1]!tesserati[#Data],4,FALSE))</f>
        <v/>
      </c>
      <c r="H42" s="46" t="str">
        <f>IF(ISERROR(VLOOKUP(C42,[1]!tesserati[#Data],8,FALSE)),"",VLOOKUP(C42,[1]!tesserati[#Data],8,FALSE))</f>
        <v/>
      </c>
      <c r="I42" s="57"/>
      <c r="J42" s="237"/>
      <c r="K42" s="199"/>
      <c r="L42" s="205"/>
      <c r="M42" s="234"/>
    </row>
    <row r="43" spans="1:13" ht="29.15" customHeight="1" x14ac:dyDescent="0.3">
      <c r="A43" s="607"/>
      <c r="B43" s="194">
        <v>36</v>
      </c>
      <c r="C43" s="236"/>
      <c r="D43" s="208" t="str">
        <f>IF(ISERROR(VLOOKUP(C43,[1]!tesserati[#Data],2,FALSE)),"",VLOOKUP(C43,[1]!tesserati[#Data],2,FALSE))</f>
        <v/>
      </c>
      <c r="E43" s="208" t="str">
        <f>IF(ISERROR(VLOOKUP(C43,[1]!tesserati[#Data],3,FALSE)),"",VLOOKUP(C43,[1]!tesserati[#Data],3,FALSE))</f>
        <v/>
      </c>
      <c r="F43" s="47" t="str">
        <f>IF(ISERROR(VLOOKUP(C43,[1]!tesserati[#Data],6,FALSE)),"",VLOOKUP(C43,[1]!tesserati[#Data],6,FALSE))</f>
        <v/>
      </c>
      <c r="G43" s="48" t="str">
        <f>IF(ISERROR(VLOOKUP(C43,[1]!tesserati[#Data],4,FALSE)),"",VLOOKUP(C43,[1]!tesserati[#Data],4,FALSE))</f>
        <v/>
      </c>
      <c r="H43" s="46" t="str">
        <f>IF(ISERROR(VLOOKUP(C43,[1]!tesserati[#Data],8,FALSE)),"",VLOOKUP(C43,[1]!tesserati[#Data],8,FALSE))</f>
        <v/>
      </c>
      <c r="I43" s="57"/>
      <c r="J43" s="237"/>
      <c r="K43" s="199"/>
      <c r="L43" s="205"/>
      <c r="M43" s="234"/>
    </row>
    <row r="44" spans="1:13" ht="29.15" customHeight="1" x14ac:dyDescent="0.3">
      <c r="A44" s="607"/>
      <c r="B44" s="194">
        <v>37</v>
      </c>
      <c r="C44" s="236"/>
      <c r="D44" s="208" t="str">
        <f>IF(ISERROR(VLOOKUP(C44,[1]!tesserati[#Data],2,FALSE)),"",VLOOKUP(C44,[1]!tesserati[#Data],2,FALSE))</f>
        <v/>
      </c>
      <c r="E44" s="208" t="str">
        <f>IF(ISERROR(VLOOKUP(C44,[1]!tesserati[#Data],3,FALSE)),"",VLOOKUP(C44,[1]!tesserati[#Data],3,FALSE))</f>
        <v/>
      </c>
      <c r="F44" s="47" t="str">
        <f>IF(ISERROR(VLOOKUP(C44,[1]!tesserati[#Data],6,FALSE)),"",VLOOKUP(C44,[1]!tesserati[#Data],6,FALSE))</f>
        <v/>
      </c>
      <c r="G44" s="48" t="str">
        <f>IF(ISERROR(VLOOKUP(C44,[1]!tesserati[#Data],4,FALSE)),"",VLOOKUP(C44,[1]!tesserati[#Data],4,FALSE))</f>
        <v/>
      </c>
      <c r="H44" s="46" t="str">
        <f>IF(ISERROR(VLOOKUP(C44,[1]!tesserati[#Data],8,FALSE)),"",VLOOKUP(C44,[1]!tesserati[#Data],8,FALSE))</f>
        <v/>
      </c>
      <c r="I44" s="57"/>
      <c r="J44" s="237"/>
      <c r="K44" s="199"/>
      <c r="L44" s="205"/>
      <c r="M44" s="234"/>
    </row>
    <row r="45" spans="1:13" ht="29.15" customHeight="1" x14ac:dyDescent="0.3">
      <c r="A45" s="607"/>
      <c r="B45" s="194">
        <v>38</v>
      </c>
      <c r="C45" s="236"/>
      <c r="D45" s="208" t="str">
        <f>IF(ISERROR(VLOOKUP(C45,[1]!tesserati[#Data],2,FALSE)),"",VLOOKUP(C45,[1]!tesserati[#Data],2,FALSE))</f>
        <v/>
      </c>
      <c r="E45" s="208" t="str">
        <f>IF(ISERROR(VLOOKUP(C45,[1]!tesserati[#Data],3,FALSE)),"",VLOOKUP(C45,[1]!tesserati[#Data],3,FALSE))</f>
        <v/>
      </c>
      <c r="F45" s="47" t="str">
        <f>IF(ISERROR(VLOOKUP(C45,[1]!tesserati[#Data],6,FALSE)),"",VLOOKUP(C45,[1]!tesserati[#Data],6,FALSE))</f>
        <v/>
      </c>
      <c r="G45" s="48" t="str">
        <f>IF(ISERROR(VLOOKUP(C45,[1]!tesserati[#Data],4,FALSE)),"",VLOOKUP(C45,[1]!tesserati[#Data],4,FALSE))</f>
        <v/>
      </c>
      <c r="H45" s="46" t="str">
        <f>IF(ISERROR(VLOOKUP(C45,[1]!tesserati[#Data],8,FALSE)),"",VLOOKUP(C45,[1]!tesserati[#Data],8,FALSE))</f>
        <v/>
      </c>
      <c r="I45" s="57"/>
      <c r="J45" s="237"/>
      <c r="K45" s="199"/>
      <c r="L45" s="205"/>
      <c r="M45" s="234"/>
    </row>
    <row r="46" spans="1:13" ht="29.15" customHeight="1" x14ac:dyDescent="0.3">
      <c r="A46" s="607"/>
      <c r="B46" s="194">
        <v>39</v>
      </c>
      <c r="C46" s="236"/>
      <c r="D46" s="208" t="str">
        <f>IF(ISERROR(VLOOKUP(C46,[1]!tesserati[#Data],2,FALSE)),"",VLOOKUP(C46,[1]!tesserati[#Data],2,FALSE))</f>
        <v/>
      </c>
      <c r="E46" s="208" t="str">
        <f>IF(ISERROR(VLOOKUP(C46,[1]!tesserati[#Data],3,FALSE)),"",VLOOKUP(C46,[1]!tesserati[#Data],3,FALSE))</f>
        <v/>
      </c>
      <c r="F46" s="47" t="str">
        <f>IF(ISERROR(VLOOKUP(C46,[1]!tesserati[#Data],6,FALSE)),"",VLOOKUP(C46,[1]!tesserati[#Data],6,FALSE))</f>
        <v/>
      </c>
      <c r="G46" s="48" t="str">
        <f>IF(ISERROR(VLOOKUP(C46,[1]!tesserati[#Data],4,FALSE)),"",VLOOKUP(C46,[1]!tesserati[#Data],4,FALSE))</f>
        <v/>
      </c>
      <c r="H46" s="46" t="str">
        <f>IF(ISERROR(VLOOKUP(C46,[1]!tesserati[#Data],8,FALSE)),"",VLOOKUP(C46,[1]!tesserati[#Data],8,FALSE))</f>
        <v/>
      </c>
      <c r="I46" s="57"/>
      <c r="J46" s="237"/>
      <c r="K46" s="199"/>
      <c r="L46" s="205"/>
      <c r="M46" s="234"/>
    </row>
    <row r="47" spans="1:13" ht="29.15" customHeight="1" x14ac:dyDescent="0.3">
      <c r="A47" s="607"/>
      <c r="B47" s="194">
        <v>40</v>
      </c>
      <c r="C47" s="236"/>
      <c r="D47" s="208" t="str">
        <f>IF(ISERROR(VLOOKUP(C47,[1]!tesserati[#Data],2,FALSE)),"",VLOOKUP(C47,[1]!tesserati[#Data],2,FALSE))</f>
        <v/>
      </c>
      <c r="E47" s="208" t="str">
        <f>IF(ISERROR(VLOOKUP(C47,[1]!tesserati[#Data],3,FALSE)),"",VLOOKUP(C47,[1]!tesserati[#Data],3,FALSE))</f>
        <v/>
      </c>
      <c r="F47" s="47" t="str">
        <f>IF(ISERROR(VLOOKUP(C47,[1]!tesserati[#Data],6,FALSE)),"",VLOOKUP(C47,[1]!tesserati[#Data],6,FALSE))</f>
        <v/>
      </c>
      <c r="G47" s="48" t="str">
        <f>IF(ISERROR(VLOOKUP(C47,[1]!tesserati[#Data],4,FALSE)),"",VLOOKUP(C47,[1]!tesserati[#Data],4,FALSE))</f>
        <v/>
      </c>
      <c r="H47" s="46" t="str">
        <f>IF(ISERROR(VLOOKUP(C47,[1]!tesserati[#Data],8,FALSE)),"",VLOOKUP(C47,[1]!tesserati[#Data],8,FALSE))</f>
        <v/>
      </c>
      <c r="I47" s="57"/>
      <c r="J47" s="237"/>
      <c r="K47" s="199"/>
      <c r="L47" s="205"/>
      <c r="M47" s="234"/>
    </row>
    <row r="48" spans="1:13" ht="29.15" customHeight="1" x14ac:dyDescent="0.3">
      <c r="A48" s="607"/>
      <c r="B48" s="194">
        <v>41</v>
      </c>
      <c r="C48" s="236"/>
      <c r="D48" s="208" t="str">
        <f>IF(ISERROR(VLOOKUP(C48,[1]!tesserati[#Data],2,FALSE)),"",VLOOKUP(C48,[1]!tesserati[#Data],2,FALSE))</f>
        <v/>
      </c>
      <c r="E48" s="208" t="str">
        <f>IF(ISERROR(VLOOKUP(C48,[1]!tesserati[#Data],3,FALSE)),"",VLOOKUP(C48,[1]!tesserati[#Data],3,FALSE))</f>
        <v/>
      </c>
      <c r="F48" s="47" t="str">
        <f>IF(ISERROR(VLOOKUP(C48,[1]!tesserati[#Data],6,FALSE)),"",VLOOKUP(C48,[1]!tesserati[#Data],6,FALSE))</f>
        <v/>
      </c>
      <c r="G48" s="48" t="str">
        <f>IF(ISERROR(VLOOKUP(C48,[1]!tesserati[#Data],4,FALSE)),"",VLOOKUP(C48,[1]!tesserati[#Data],4,FALSE))</f>
        <v/>
      </c>
      <c r="H48" s="46" t="str">
        <f>IF(ISERROR(VLOOKUP(C48,[1]!tesserati[#Data],8,FALSE)),"",VLOOKUP(C48,[1]!tesserati[#Data],8,FALSE))</f>
        <v/>
      </c>
      <c r="I48" s="57"/>
      <c r="J48" s="237"/>
      <c r="K48" s="199"/>
      <c r="L48" s="205"/>
      <c r="M48" s="234"/>
    </row>
    <row r="49" spans="1:13" ht="29.15" customHeight="1" x14ac:dyDescent="0.3">
      <c r="A49" s="607"/>
      <c r="B49" s="194">
        <v>42</v>
      </c>
      <c r="C49" s="236"/>
      <c r="D49" s="171" t="str">
        <f>IF(ISERROR(VLOOKUP(C49,[1]!tesserati[#Data],2,FALSE)),"",VLOOKUP(C49,[1]!tesserati[#Data],2,FALSE))</f>
        <v/>
      </c>
      <c r="E49" s="171" t="str">
        <f>IF(ISERROR(VLOOKUP(C49,[1]!tesserati[#Data],3,FALSE)),"",VLOOKUP(C49,[1]!tesserati[#Data],3,FALSE))</f>
        <v/>
      </c>
      <c r="F49" s="238" t="str">
        <f>IF(ISERROR(VLOOKUP(C49,[1]!tesserati[#Data],6,FALSE)),"",VLOOKUP(C49,[1]!tesserati[#Data],6,FALSE))</f>
        <v/>
      </c>
      <c r="G49" s="238" t="str">
        <f>IF(ISERROR(VLOOKUP(C49,[1]!tesserati[#Data],4,FALSE)),"",VLOOKUP(C49,[1]!tesserati[#Data],4,FALSE))</f>
        <v/>
      </c>
      <c r="H49" s="238" t="str">
        <f>IF(ISERROR(VLOOKUP(C49,[1]!tesserati[#Data],8,FALSE)),"",VLOOKUP(C49,[1]!tesserati[#Data],8,FALSE))</f>
        <v/>
      </c>
      <c r="I49" s="234"/>
      <c r="J49" s="237"/>
      <c r="K49" s="234"/>
      <c r="L49" s="234"/>
      <c r="M49" s="234"/>
    </row>
    <row r="50" spans="1:13" ht="29.15" customHeight="1" x14ac:dyDescent="0.3">
      <c r="A50" s="607"/>
      <c r="B50" s="194">
        <v>43</v>
      </c>
      <c r="C50" s="236"/>
      <c r="D50" s="171" t="str">
        <f>IF(ISERROR(VLOOKUP(C50,[1]!tesserati[#Data],2,FALSE)),"",VLOOKUP(C50,[1]!tesserati[#Data],2,FALSE))</f>
        <v/>
      </c>
      <c r="E50" s="171" t="str">
        <f>IF(ISERROR(VLOOKUP(C50,[1]!tesserati[#Data],3,FALSE)),"",VLOOKUP(C50,[1]!tesserati[#Data],3,FALSE))</f>
        <v/>
      </c>
      <c r="F50" s="238" t="str">
        <f>IF(ISERROR(VLOOKUP(C50,[1]!tesserati[#Data],6,FALSE)),"",VLOOKUP(C50,[1]!tesserati[#Data],6,FALSE))</f>
        <v/>
      </c>
      <c r="G50" s="238" t="str">
        <f>IF(ISERROR(VLOOKUP(C50,[1]!tesserati[#Data],4,FALSE)),"",VLOOKUP(C50,[1]!tesserati[#Data],4,FALSE))</f>
        <v/>
      </c>
      <c r="H50" s="238" t="str">
        <f>IF(ISERROR(VLOOKUP(C50,[1]!tesserati[#Data],8,FALSE)),"",VLOOKUP(C50,[1]!tesserati[#Data],8,FALSE))</f>
        <v/>
      </c>
      <c r="I50" s="234"/>
      <c r="J50" s="237"/>
      <c r="K50" s="234"/>
      <c r="L50" s="234"/>
      <c r="M50" s="234"/>
    </row>
    <row r="51" spans="1:13" ht="29.15" customHeight="1" x14ac:dyDescent="0.3">
      <c r="A51" s="607"/>
      <c r="B51" s="194">
        <v>44</v>
      </c>
      <c r="C51" s="236"/>
      <c r="D51" s="171" t="str">
        <f>IF(ISERROR(VLOOKUP(C51,[1]!tesserati[#Data],2,FALSE)),"",VLOOKUP(C51,[1]!tesserati[#Data],2,FALSE))</f>
        <v/>
      </c>
      <c r="E51" s="171" t="str">
        <f>IF(ISERROR(VLOOKUP(C51,[1]!tesserati[#Data],3,FALSE)),"",VLOOKUP(C51,[1]!tesserati[#Data],3,FALSE))</f>
        <v/>
      </c>
      <c r="F51" s="238" t="str">
        <f>IF(ISERROR(VLOOKUP(C51,[1]!tesserati[#Data],6,FALSE)),"",VLOOKUP(C51,[1]!tesserati[#Data],6,FALSE))</f>
        <v/>
      </c>
      <c r="G51" s="238" t="str">
        <f>IF(ISERROR(VLOOKUP(C51,[1]!tesserati[#Data],4,FALSE)),"",VLOOKUP(C51,[1]!tesserati[#Data],4,FALSE))</f>
        <v/>
      </c>
      <c r="H51" s="238" t="str">
        <f>IF(ISERROR(VLOOKUP(C51,[1]!tesserati[#Data],8,FALSE)),"",VLOOKUP(C51,[1]!tesserati[#Data],8,FALSE))</f>
        <v/>
      </c>
      <c r="I51" s="234"/>
      <c r="J51" s="237"/>
      <c r="K51" s="234"/>
      <c r="L51" s="234"/>
      <c r="M51" s="234"/>
    </row>
    <row r="52" spans="1:13" ht="29.15" customHeight="1" x14ac:dyDescent="0.3">
      <c r="A52" s="607"/>
      <c r="B52" s="194">
        <v>45</v>
      </c>
      <c r="C52" s="236"/>
      <c r="D52" s="171" t="str">
        <f>IF(ISERROR(VLOOKUP(C52,[1]!tesserati[#Data],2,FALSE)),"",VLOOKUP(C52,[1]!tesserati[#Data],2,FALSE))</f>
        <v/>
      </c>
      <c r="E52" s="171" t="str">
        <f>IF(ISERROR(VLOOKUP(C52,[1]!tesserati[#Data],3,FALSE)),"",VLOOKUP(C52,[1]!tesserati[#Data],3,FALSE))</f>
        <v/>
      </c>
      <c r="F52" s="238" t="str">
        <f>IF(ISERROR(VLOOKUP(C52,[1]!tesserati[#Data],6,FALSE)),"",VLOOKUP(C52,[1]!tesserati[#Data],6,FALSE))</f>
        <v/>
      </c>
      <c r="G52" s="238" t="str">
        <f>IF(ISERROR(VLOOKUP(C52,[1]!tesserati[#Data],4,FALSE)),"",VLOOKUP(C52,[1]!tesserati[#Data],4,FALSE))</f>
        <v/>
      </c>
      <c r="H52" s="238" t="str">
        <f>IF(ISERROR(VLOOKUP(C52,[1]!tesserati[#Data],8,FALSE)),"",VLOOKUP(C52,[1]!tesserati[#Data],8,FALSE))</f>
        <v/>
      </c>
      <c r="I52" s="234"/>
      <c r="J52" s="237"/>
      <c r="K52" s="234"/>
      <c r="L52" s="234"/>
      <c r="M52" s="234"/>
    </row>
    <row r="53" spans="1:13" ht="29.15" customHeight="1" x14ac:dyDescent="0.3">
      <c r="A53" s="607"/>
      <c r="B53" s="194">
        <v>46</v>
      </c>
      <c r="C53" s="236"/>
      <c r="D53" s="171" t="str">
        <f>IF(ISERROR(VLOOKUP(C53,[1]!tesserati[#Data],2,FALSE)),"",VLOOKUP(C53,[1]!tesserati[#Data],2,FALSE))</f>
        <v/>
      </c>
      <c r="E53" s="171" t="str">
        <f>IF(ISERROR(VLOOKUP(C53,[1]!tesserati[#Data],3,FALSE)),"",VLOOKUP(C53,[1]!tesserati[#Data],3,FALSE))</f>
        <v/>
      </c>
      <c r="F53" s="238" t="str">
        <f>IF(ISERROR(VLOOKUP(C53,[1]!tesserati[#Data],6,FALSE)),"",VLOOKUP(C53,[1]!tesserati[#Data],6,FALSE))</f>
        <v/>
      </c>
      <c r="G53" s="238" t="str">
        <f>IF(ISERROR(VLOOKUP(C53,[1]!tesserati[#Data],4,FALSE)),"",VLOOKUP(C53,[1]!tesserati[#Data],4,FALSE))</f>
        <v/>
      </c>
      <c r="H53" s="238" t="str">
        <f>IF(ISERROR(VLOOKUP(C53,[1]!tesserati[#Data],8,FALSE)),"",VLOOKUP(C53,[1]!tesserati[#Data],8,FALSE))</f>
        <v/>
      </c>
      <c r="I53" s="234"/>
      <c r="J53" s="237"/>
      <c r="K53" s="234"/>
      <c r="L53" s="234"/>
      <c r="M53" s="234"/>
    </row>
    <row r="54" spans="1:13" ht="29.15" customHeight="1" x14ac:dyDescent="0.3">
      <c r="A54" s="607"/>
      <c r="B54" s="194">
        <v>47</v>
      </c>
      <c r="C54" s="236"/>
      <c r="D54" s="171" t="str">
        <f>IF(ISERROR(VLOOKUP(C54,[1]!tesserati[#Data],2,FALSE)),"",VLOOKUP(C54,[1]!tesserati[#Data],2,FALSE))</f>
        <v/>
      </c>
      <c r="E54" s="171" t="str">
        <f>IF(ISERROR(VLOOKUP(C54,[1]!tesserati[#Data],3,FALSE)),"",VLOOKUP(C54,[1]!tesserati[#Data],3,FALSE))</f>
        <v/>
      </c>
      <c r="F54" s="238" t="str">
        <f>IF(ISERROR(VLOOKUP(C54,[1]!tesserati[#Data],6,FALSE)),"",VLOOKUP(C54,[1]!tesserati[#Data],6,FALSE))</f>
        <v/>
      </c>
      <c r="G54" s="238" t="str">
        <f>IF(ISERROR(VLOOKUP(C54,[1]!tesserati[#Data],4,FALSE)),"",VLOOKUP(C54,[1]!tesserati[#Data],4,FALSE))</f>
        <v/>
      </c>
      <c r="H54" s="238" t="str">
        <f>IF(ISERROR(VLOOKUP(C54,[1]!tesserati[#Data],8,FALSE)),"",VLOOKUP(C54,[1]!tesserati[#Data],8,FALSE))</f>
        <v/>
      </c>
      <c r="I54" s="234"/>
      <c r="J54" s="237"/>
      <c r="K54" s="234"/>
      <c r="L54" s="234"/>
      <c r="M54" s="234"/>
    </row>
    <row r="55" spans="1:13" ht="29.15" customHeight="1" x14ac:dyDescent="0.3">
      <c r="A55" s="607"/>
      <c r="B55" s="194">
        <v>48</v>
      </c>
      <c r="C55" s="236"/>
      <c r="D55" s="171" t="str">
        <f>IF(ISERROR(VLOOKUP(C55,[1]!tesserati[#Data],2,FALSE)),"",VLOOKUP(C55,[1]!tesserati[#Data],2,FALSE))</f>
        <v/>
      </c>
      <c r="E55" s="171" t="str">
        <f>IF(ISERROR(VLOOKUP(C55,[1]!tesserati[#Data],3,FALSE)),"",VLOOKUP(C55,[1]!tesserati[#Data],3,FALSE))</f>
        <v/>
      </c>
      <c r="F55" s="238" t="str">
        <f>IF(ISERROR(VLOOKUP(C55,[1]!tesserati[#Data],6,FALSE)),"",VLOOKUP(C55,[1]!tesserati[#Data],6,FALSE))</f>
        <v/>
      </c>
      <c r="G55" s="238" t="str">
        <f>IF(ISERROR(VLOOKUP(C55,[1]!tesserati[#Data],4,FALSE)),"",VLOOKUP(C55,[1]!tesserati[#Data],4,FALSE))</f>
        <v/>
      </c>
      <c r="H55" s="238" t="str">
        <f>IF(ISERROR(VLOOKUP(C55,[1]!tesserati[#Data],8,FALSE)),"",VLOOKUP(C55,[1]!tesserati[#Data],8,FALSE))</f>
        <v/>
      </c>
      <c r="I55" s="234"/>
      <c r="J55" s="237"/>
      <c r="K55" s="234"/>
      <c r="L55" s="234"/>
      <c r="M55" s="234"/>
    </row>
    <row r="56" spans="1:13" ht="29.15" customHeight="1" x14ac:dyDescent="0.3">
      <c r="A56" s="606">
        <v>4</v>
      </c>
      <c r="B56" s="194">
        <v>49</v>
      </c>
      <c r="C56" s="239"/>
      <c r="D56" s="171" t="str">
        <f>IF(ISERROR(VLOOKUP(C56,[1]!tesserati[#Data],2,FALSE)),"",VLOOKUP(C56,[1]!tesserati[#Data],2,FALSE))</f>
        <v/>
      </c>
      <c r="E56" s="171" t="str">
        <f>IF(ISERROR(VLOOKUP(C56,[1]!tesserati[#Data],3,FALSE)),"",VLOOKUP(C56,[1]!tesserati[#Data],3,FALSE))</f>
        <v/>
      </c>
      <c r="F56" s="238" t="str">
        <f>IF(ISERROR(VLOOKUP(C56,[1]!tesserati[#Data],6,FALSE)),"",VLOOKUP(C56,[1]!tesserati[#Data],6,FALSE))</f>
        <v/>
      </c>
      <c r="G56" s="238" t="str">
        <f>IF(ISERROR(VLOOKUP(C56,[1]!tesserati[#Data],4,FALSE)),"",VLOOKUP(C56,[1]!tesserati[#Data],4,FALSE))</f>
        <v/>
      </c>
      <c r="H56" s="238" t="str">
        <f>IF(ISERROR(VLOOKUP(C56,[1]!tesserati[#Data],8,FALSE)),"",VLOOKUP(C56,[1]!tesserati[#Data],8,FALSE))</f>
        <v/>
      </c>
      <c r="I56" s="234"/>
      <c r="J56" s="237"/>
      <c r="K56" s="234"/>
      <c r="L56" s="234"/>
      <c r="M56" s="234"/>
    </row>
    <row r="57" spans="1:13" ht="29.15" customHeight="1" x14ac:dyDescent="0.3">
      <c r="A57" s="607"/>
      <c r="B57" s="194">
        <v>50</v>
      </c>
      <c r="C57" s="236"/>
      <c r="D57" s="171" t="str">
        <f>IF(ISERROR(VLOOKUP(C57,[1]!tesserati[#Data],2,FALSE)),"",VLOOKUP(C57,[1]!tesserati[#Data],2,FALSE))</f>
        <v/>
      </c>
      <c r="E57" s="171" t="str">
        <f>IF(ISERROR(VLOOKUP(C57,[1]!tesserati[#Data],3,FALSE)),"",VLOOKUP(C57,[1]!tesserati[#Data],3,FALSE))</f>
        <v/>
      </c>
      <c r="F57" s="238" t="str">
        <f>IF(ISERROR(VLOOKUP(C57,[1]!tesserati[#Data],6,FALSE)),"",VLOOKUP(C57,[1]!tesserati[#Data],6,FALSE))</f>
        <v/>
      </c>
      <c r="G57" s="238" t="str">
        <f>IF(ISERROR(VLOOKUP(C57,[1]!tesserati[#Data],4,FALSE)),"",VLOOKUP(C57,[1]!tesserati[#Data],4,FALSE))</f>
        <v/>
      </c>
      <c r="H57" s="238" t="str">
        <f>IF(ISERROR(VLOOKUP(C57,[1]!tesserati[#Data],8,FALSE)),"",VLOOKUP(C57,[1]!tesserati[#Data],8,FALSE))</f>
        <v/>
      </c>
      <c r="I57" s="234"/>
      <c r="J57" s="237"/>
      <c r="K57" s="234"/>
      <c r="L57" s="234"/>
      <c r="M57" s="234"/>
    </row>
    <row r="58" spans="1:13" ht="29.15" customHeight="1" x14ac:dyDescent="0.3">
      <c r="A58" s="607"/>
      <c r="B58" s="194">
        <v>51</v>
      </c>
      <c r="C58" s="236"/>
      <c r="D58" s="171" t="str">
        <f>IF(ISERROR(VLOOKUP(C58,[1]!tesserati[#Data],2,FALSE)),"",VLOOKUP(C58,[1]!tesserati[#Data],2,FALSE))</f>
        <v/>
      </c>
      <c r="E58" s="171" t="str">
        <f>IF(ISERROR(VLOOKUP(C58,[1]!tesserati[#Data],3,FALSE)),"",VLOOKUP(C58,[1]!tesserati[#Data],3,FALSE))</f>
        <v/>
      </c>
      <c r="F58" s="238" t="str">
        <f>IF(ISERROR(VLOOKUP(C58,[1]!tesserati[#Data],6,FALSE)),"",VLOOKUP(C58,[1]!tesserati[#Data],6,FALSE))</f>
        <v/>
      </c>
      <c r="G58" s="238" t="str">
        <f>IF(ISERROR(VLOOKUP(C58,[1]!tesserati[#Data],4,FALSE)),"",VLOOKUP(C58,[1]!tesserati[#Data],4,FALSE))</f>
        <v/>
      </c>
      <c r="H58" s="238" t="str">
        <f>IF(ISERROR(VLOOKUP(C58,[1]!tesserati[#Data],8,FALSE)),"",VLOOKUP(C58,[1]!tesserati[#Data],8,FALSE))</f>
        <v/>
      </c>
      <c r="I58" s="234"/>
      <c r="J58" s="237"/>
      <c r="K58" s="234"/>
      <c r="L58" s="234"/>
      <c r="M58" s="234"/>
    </row>
    <row r="59" spans="1:13" ht="29.15" customHeight="1" x14ac:dyDescent="0.3">
      <c r="A59" s="607"/>
      <c r="B59" s="194">
        <v>52</v>
      </c>
      <c r="C59" s="236"/>
      <c r="D59" s="171" t="str">
        <f>IF(ISERROR(VLOOKUP(C59,[1]!tesserati[#Data],2,FALSE)),"",VLOOKUP(C59,[1]!tesserati[#Data],2,FALSE))</f>
        <v/>
      </c>
      <c r="E59" s="171" t="str">
        <f>IF(ISERROR(VLOOKUP(C59,[1]!tesserati[#Data],3,FALSE)),"",VLOOKUP(C59,[1]!tesserati[#Data],3,FALSE))</f>
        <v/>
      </c>
      <c r="F59" s="238" t="str">
        <f>IF(ISERROR(VLOOKUP(C59,[1]!tesserati[#Data],6,FALSE)),"",VLOOKUP(C59,[1]!tesserati[#Data],6,FALSE))</f>
        <v/>
      </c>
      <c r="G59" s="238" t="str">
        <f>IF(ISERROR(VLOOKUP(C59,[1]!tesserati[#Data],4,FALSE)),"",VLOOKUP(C59,[1]!tesserati[#Data],4,FALSE))</f>
        <v/>
      </c>
      <c r="H59" s="238" t="str">
        <f>IF(ISERROR(VLOOKUP(C59,[1]!tesserati[#Data],8,FALSE)),"",VLOOKUP(C59,[1]!tesserati[#Data],8,FALSE))</f>
        <v/>
      </c>
      <c r="I59" s="234"/>
      <c r="J59" s="237"/>
      <c r="K59" s="234"/>
      <c r="L59" s="234"/>
      <c r="M59" s="234"/>
    </row>
    <row r="60" spans="1:13" ht="29.15" customHeight="1" x14ac:dyDescent="0.3">
      <c r="A60" s="607"/>
      <c r="B60" s="194">
        <v>53</v>
      </c>
      <c r="C60" s="236"/>
      <c r="D60" s="171" t="str">
        <f>IF(ISERROR(VLOOKUP(C60,[1]!tesserati[#Data],2,FALSE)),"",VLOOKUP(C60,[1]!tesserati[#Data],2,FALSE))</f>
        <v/>
      </c>
      <c r="E60" s="171" t="str">
        <f>IF(ISERROR(VLOOKUP(C60,[1]!tesserati[#Data],3,FALSE)),"",VLOOKUP(C60,[1]!tesserati[#Data],3,FALSE))</f>
        <v/>
      </c>
      <c r="F60" s="238" t="str">
        <f>IF(ISERROR(VLOOKUP(C60,[1]!tesserati[#Data],6,FALSE)),"",VLOOKUP(C60,[1]!tesserati[#Data],6,FALSE))</f>
        <v/>
      </c>
      <c r="G60" s="238" t="str">
        <f>IF(ISERROR(VLOOKUP(C60,[1]!tesserati[#Data],4,FALSE)),"",VLOOKUP(C60,[1]!tesserati[#Data],4,FALSE))</f>
        <v/>
      </c>
      <c r="H60" s="238" t="str">
        <f>IF(ISERROR(VLOOKUP(C60,[1]!tesserati[#Data],8,FALSE)),"",VLOOKUP(C60,[1]!tesserati[#Data],8,FALSE))</f>
        <v/>
      </c>
      <c r="I60" s="234"/>
      <c r="J60" s="237"/>
      <c r="K60" s="234"/>
      <c r="L60" s="234"/>
      <c r="M60" s="234"/>
    </row>
    <row r="61" spans="1:13" ht="29.15" customHeight="1" x14ac:dyDescent="0.3">
      <c r="A61" s="607"/>
      <c r="B61" s="194">
        <v>54</v>
      </c>
      <c r="C61" s="236"/>
      <c r="D61" s="171" t="str">
        <f>IF(ISERROR(VLOOKUP(C61,[1]!tesserati[#Data],2,FALSE)),"",VLOOKUP(C61,[1]!tesserati[#Data],2,FALSE))</f>
        <v/>
      </c>
      <c r="E61" s="171" t="str">
        <f>IF(ISERROR(VLOOKUP(C61,[1]!tesserati[#Data],3,FALSE)),"",VLOOKUP(C61,[1]!tesserati[#Data],3,FALSE))</f>
        <v/>
      </c>
      <c r="F61" s="238" t="str">
        <f>IF(ISERROR(VLOOKUP(C61,[1]!tesserati[#Data],6,FALSE)),"",VLOOKUP(C61,[1]!tesserati[#Data],6,FALSE))</f>
        <v/>
      </c>
      <c r="G61" s="238" t="str">
        <f>IF(ISERROR(VLOOKUP(C61,[1]!tesserati[#Data],4,FALSE)),"",VLOOKUP(C61,[1]!tesserati[#Data],4,FALSE))</f>
        <v/>
      </c>
      <c r="H61" s="238" t="str">
        <f>IF(ISERROR(VLOOKUP(C61,[1]!tesserati[#Data],8,FALSE)),"",VLOOKUP(C61,[1]!tesserati[#Data],8,FALSE))</f>
        <v/>
      </c>
      <c r="I61" s="234"/>
      <c r="J61" s="237"/>
      <c r="K61" s="234"/>
      <c r="L61" s="234"/>
      <c r="M61" s="234"/>
    </row>
    <row r="62" spans="1:13" ht="29.15" customHeight="1" x14ac:dyDescent="0.3">
      <c r="A62" s="607"/>
      <c r="B62" s="194">
        <v>55</v>
      </c>
      <c r="C62" s="236"/>
      <c r="D62" s="171" t="str">
        <f>IF(ISERROR(VLOOKUP(C62,[1]!tesserati[#Data],2,FALSE)),"",VLOOKUP(C62,[1]!tesserati[#Data],2,FALSE))</f>
        <v/>
      </c>
      <c r="E62" s="171" t="str">
        <f>IF(ISERROR(VLOOKUP(C62,[1]!tesserati[#Data],3,FALSE)),"",VLOOKUP(C62,[1]!tesserati[#Data],3,FALSE))</f>
        <v/>
      </c>
      <c r="F62" s="238" t="str">
        <f>IF(ISERROR(VLOOKUP(C62,[1]!tesserati[#Data],6,FALSE)),"",VLOOKUP(C62,[1]!tesserati[#Data],6,FALSE))</f>
        <v/>
      </c>
      <c r="G62" s="238" t="str">
        <f>IF(ISERROR(VLOOKUP(C62,[1]!tesserati[#Data],4,FALSE)),"",VLOOKUP(C62,[1]!tesserati[#Data],4,FALSE))</f>
        <v/>
      </c>
      <c r="H62" s="238" t="str">
        <f>IF(ISERROR(VLOOKUP(C62,[1]!tesserati[#Data],8,FALSE)),"",VLOOKUP(C62,[1]!tesserati[#Data],8,FALSE))</f>
        <v/>
      </c>
      <c r="I62" s="234"/>
      <c r="J62" s="237"/>
      <c r="K62" s="234"/>
      <c r="L62" s="234"/>
      <c r="M62" s="234"/>
    </row>
    <row r="63" spans="1:13" ht="29.15" customHeight="1" x14ac:dyDescent="0.3">
      <c r="A63" s="607"/>
      <c r="B63" s="194">
        <v>56</v>
      </c>
      <c r="C63" s="236"/>
      <c r="D63" s="171" t="str">
        <f>IF(ISERROR(VLOOKUP(C63,[1]!tesserati[#Data],2,FALSE)),"",VLOOKUP(C63,[1]!tesserati[#Data],2,FALSE))</f>
        <v/>
      </c>
      <c r="E63" s="171" t="str">
        <f>IF(ISERROR(VLOOKUP(C63,[1]!tesserati[#Data],3,FALSE)),"",VLOOKUP(C63,[1]!tesserati[#Data],3,FALSE))</f>
        <v/>
      </c>
      <c r="F63" s="238" t="str">
        <f>IF(ISERROR(VLOOKUP(C63,[1]!tesserati[#Data],6,FALSE)),"",VLOOKUP(C63,[1]!tesserati[#Data],6,FALSE))</f>
        <v/>
      </c>
      <c r="G63" s="238" t="str">
        <f>IF(ISERROR(VLOOKUP(C63,[1]!tesserati[#Data],4,FALSE)),"",VLOOKUP(C63,[1]!tesserati[#Data],4,FALSE))</f>
        <v/>
      </c>
      <c r="H63" s="238" t="str">
        <f>IF(ISERROR(VLOOKUP(C63,[1]!tesserati[#Data],8,FALSE)),"",VLOOKUP(C63,[1]!tesserati[#Data],8,FALSE))</f>
        <v/>
      </c>
      <c r="I63" s="234"/>
      <c r="J63" s="237"/>
      <c r="K63" s="234"/>
      <c r="L63" s="234"/>
      <c r="M63" s="234"/>
    </row>
    <row r="64" spans="1:13" ht="29.15" customHeight="1" x14ac:dyDescent="0.3">
      <c r="A64" s="607"/>
      <c r="B64" s="194">
        <v>57</v>
      </c>
      <c r="C64" s="236"/>
      <c r="D64" s="171" t="str">
        <f>IF(ISERROR(VLOOKUP(C64,[1]!tesserati[#Data],2,FALSE)),"",VLOOKUP(C64,[1]!tesserati[#Data],2,FALSE))</f>
        <v/>
      </c>
      <c r="E64" s="171" t="str">
        <f>IF(ISERROR(VLOOKUP(C64,[1]!tesserati[#Data],3,FALSE)),"",VLOOKUP(C64,[1]!tesserati[#Data],3,FALSE))</f>
        <v/>
      </c>
      <c r="F64" s="238" t="str">
        <f>IF(ISERROR(VLOOKUP(C64,[1]!tesserati[#Data],6,FALSE)),"",VLOOKUP(C64,[1]!tesserati[#Data],6,FALSE))</f>
        <v/>
      </c>
      <c r="G64" s="238" t="str">
        <f>IF(ISERROR(VLOOKUP(C64,[1]!tesserati[#Data],4,FALSE)),"",VLOOKUP(C64,[1]!tesserati[#Data],4,FALSE))</f>
        <v/>
      </c>
      <c r="H64" s="238" t="str">
        <f>IF(ISERROR(VLOOKUP(C64,[1]!tesserati[#Data],8,FALSE)),"",VLOOKUP(C64,[1]!tesserati[#Data],8,FALSE))</f>
        <v/>
      </c>
      <c r="I64" s="234"/>
      <c r="J64" s="237"/>
      <c r="K64" s="234"/>
      <c r="L64" s="234"/>
      <c r="M64" s="234"/>
    </row>
    <row r="65" spans="1:13" ht="29.15" customHeight="1" x14ac:dyDescent="0.3">
      <c r="A65" s="607"/>
      <c r="B65" s="194">
        <v>58</v>
      </c>
      <c r="C65" s="236"/>
      <c r="D65" s="171" t="str">
        <f>IF(ISERROR(VLOOKUP(C65,[1]!tesserati[#Data],2,FALSE)),"",VLOOKUP(C65,[1]!tesserati[#Data],2,FALSE))</f>
        <v/>
      </c>
      <c r="E65" s="171" t="str">
        <f>IF(ISERROR(VLOOKUP(C65,[1]!tesserati[#Data],3,FALSE)),"",VLOOKUP(C65,[1]!tesserati[#Data],3,FALSE))</f>
        <v/>
      </c>
      <c r="F65" s="238" t="str">
        <f>IF(ISERROR(VLOOKUP(C65,[1]!tesserati[#Data],6,FALSE)),"",VLOOKUP(C65,[1]!tesserati[#Data],6,FALSE))</f>
        <v/>
      </c>
      <c r="G65" s="238" t="str">
        <f>IF(ISERROR(VLOOKUP(C65,[1]!tesserati[#Data],4,FALSE)),"",VLOOKUP(C65,[1]!tesserati[#Data],4,FALSE))</f>
        <v/>
      </c>
      <c r="H65" s="238" t="str">
        <f>IF(ISERROR(VLOOKUP(C65,[1]!tesserati[#Data],8,FALSE)),"",VLOOKUP(C65,[1]!tesserati[#Data],8,FALSE))</f>
        <v/>
      </c>
      <c r="I65" s="234"/>
      <c r="J65" s="237"/>
      <c r="K65" s="234"/>
      <c r="L65" s="234"/>
      <c r="M65" s="234"/>
    </row>
    <row r="66" spans="1:13" ht="29.15" customHeight="1" x14ac:dyDescent="0.3">
      <c r="A66" s="607"/>
      <c r="B66" s="194">
        <v>59</v>
      </c>
      <c r="C66" s="236"/>
      <c r="D66" s="171" t="str">
        <f>IF(ISERROR(VLOOKUP(C66,[1]!tesserati[#Data],2,FALSE)),"",VLOOKUP(C66,[1]!tesserati[#Data],2,FALSE))</f>
        <v/>
      </c>
      <c r="E66" s="171" t="str">
        <f>IF(ISERROR(VLOOKUP(C66,[1]!tesserati[#Data],3,FALSE)),"",VLOOKUP(C66,[1]!tesserati[#Data],3,FALSE))</f>
        <v/>
      </c>
      <c r="F66" s="238" t="str">
        <f>IF(ISERROR(VLOOKUP(C66,[1]!tesserati[#Data],6,FALSE)),"",VLOOKUP(C66,[1]!tesserati[#Data],6,FALSE))</f>
        <v/>
      </c>
      <c r="G66" s="238" t="str">
        <f>IF(ISERROR(VLOOKUP(C66,[1]!tesserati[#Data],4,FALSE)),"",VLOOKUP(C66,[1]!tesserati[#Data],4,FALSE))</f>
        <v/>
      </c>
      <c r="H66" s="238" t="str">
        <f>IF(ISERROR(VLOOKUP(C66,[1]!tesserati[#Data],8,FALSE)),"",VLOOKUP(C66,[1]!tesserati[#Data],8,FALSE))</f>
        <v/>
      </c>
      <c r="I66" s="234"/>
      <c r="J66" s="237"/>
      <c r="K66" s="234"/>
      <c r="L66" s="234"/>
      <c r="M66" s="234"/>
    </row>
    <row r="67" spans="1:13" ht="29.15" customHeight="1" x14ac:dyDescent="0.3">
      <c r="A67" s="607"/>
      <c r="B67" s="194">
        <v>60</v>
      </c>
      <c r="C67" s="236"/>
      <c r="D67" s="171" t="str">
        <f>IF(ISERROR(VLOOKUP(C67,[1]!tesserati[#Data],2,FALSE)),"",VLOOKUP(C67,[1]!tesserati[#Data],2,FALSE))</f>
        <v/>
      </c>
      <c r="E67" s="171" t="str">
        <f>IF(ISERROR(VLOOKUP(C67,[1]!tesserati[#Data],3,FALSE)),"",VLOOKUP(C67,[1]!tesserati[#Data],3,FALSE))</f>
        <v/>
      </c>
      <c r="F67" s="238" t="str">
        <f>IF(ISERROR(VLOOKUP(C67,[1]!tesserati[#Data],6,FALSE)),"",VLOOKUP(C67,[1]!tesserati[#Data],6,FALSE))</f>
        <v/>
      </c>
      <c r="G67" s="238" t="str">
        <f>IF(ISERROR(VLOOKUP(C67,[1]!tesserati[#Data],4,FALSE)),"",VLOOKUP(C67,[1]!tesserati[#Data],4,FALSE))</f>
        <v/>
      </c>
      <c r="H67" s="238" t="str">
        <f>IF(ISERROR(VLOOKUP(C67,[1]!tesserati[#Data],8,FALSE)),"",VLOOKUP(C67,[1]!tesserati[#Data],8,FALSE))</f>
        <v/>
      </c>
      <c r="I67" s="234"/>
      <c r="J67" s="237"/>
      <c r="K67" s="234"/>
      <c r="L67" s="234"/>
      <c r="M67" s="234"/>
    </row>
    <row r="68" spans="1:13" ht="29.15" customHeight="1" x14ac:dyDescent="0.3">
      <c r="A68" s="607"/>
      <c r="B68" s="194">
        <v>61</v>
      </c>
      <c r="C68" s="236"/>
      <c r="D68" s="171" t="str">
        <f>IF(ISERROR(VLOOKUP(C68,[1]!tesserati[#Data],2,FALSE)),"",VLOOKUP(C68,[1]!tesserati[#Data],2,FALSE))</f>
        <v/>
      </c>
      <c r="E68" s="171" t="str">
        <f>IF(ISERROR(VLOOKUP(C68,[1]!tesserati[#Data],3,FALSE)),"",VLOOKUP(C68,[1]!tesserati[#Data],3,FALSE))</f>
        <v/>
      </c>
      <c r="F68" s="238" t="str">
        <f>IF(ISERROR(VLOOKUP(C68,[1]!tesserati[#Data],6,FALSE)),"",VLOOKUP(C68,[1]!tesserati[#Data],6,FALSE))</f>
        <v/>
      </c>
      <c r="G68" s="238" t="str">
        <f>IF(ISERROR(VLOOKUP(C68,[1]!tesserati[#Data],4,FALSE)),"",VLOOKUP(C68,[1]!tesserati[#Data],4,FALSE))</f>
        <v/>
      </c>
      <c r="H68" s="238" t="str">
        <f>IF(ISERROR(VLOOKUP(C68,[1]!tesserati[#Data],8,FALSE)),"",VLOOKUP(C68,[1]!tesserati[#Data],8,FALSE))</f>
        <v/>
      </c>
      <c r="I68" s="234"/>
      <c r="J68" s="237"/>
      <c r="K68" s="234"/>
      <c r="L68" s="234"/>
      <c r="M68" s="234"/>
    </row>
    <row r="69" spans="1:13" ht="29.15" customHeight="1" x14ac:dyDescent="0.3">
      <c r="A69" s="607"/>
      <c r="B69" s="194">
        <v>62</v>
      </c>
      <c r="C69" s="236"/>
      <c r="D69" s="171" t="str">
        <f>IF(ISERROR(VLOOKUP(C69,[1]!tesserati[#Data],2,FALSE)),"",VLOOKUP(C69,[1]!tesserati[#Data],2,FALSE))</f>
        <v/>
      </c>
      <c r="E69" s="171" t="str">
        <f>IF(ISERROR(VLOOKUP(C69,[1]!tesserati[#Data],3,FALSE)),"",VLOOKUP(C69,[1]!tesserati[#Data],3,FALSE))</f>
        <v/>
      </c>
      <c r="F69" s="238" t="str">
        <f>IF(ISERROR(VLOOKUP(C69,[1]!tesserati[#Data],6,FALSE)),"",VLOOKUP(C69,[1]!tesserati[#Data],6,FALSE))</f>
        <v/>
      </c>
      <c r="G69" s="238" t="str">
        <f>IF(ISERROR(VLOOKUP(C69,[1]!tesserati[#Data],4,FALSE)),"",VLOOKUP(C69,[1]!tesserati[#Data],4,FALSE))</f>
        <v/>
      </c>
      <c r="H69" s="238" t="str">
        <f>IF(ISERROR(VLOOKUP(C69,[1]!tesserati[#Data],8,FALSE)),"",VLOOKUP(C69,[1]!tesserati[#Data],8,FALSE))</f>
        <v/>
      </c>
      <c r="I69" s="234"/>
      <c r="J69" s="237"/>
      <c r="K69" s="234"/>
      <c r="L69" s="234"/>
      <c r="M69" s="234"/>
    </row>
    <row r="70" spans="1:13" ht="24.9" customHeight="1" x14ac:dyDescent="0.3">
      <c r="A70" s="607"/>
      <c r="B70" s="194">
        <v>63</v>
      </c>
      <c r="C70" s="236"/>
      <c r="D70" s="171" t="str">
        <f>IF(ISERROR(VLOOKUP(C70,[1]!tesserati[#Data],2,FALSE)),"",VLOOKUP(C70,[1]!tesserati[#Data],2,FALSE))</f>
        <v/>
      </c>
      <c r="E70" s="171" t="str">
        <f>IF(ISERROR(VLOOKUP(C70,[1]!tesserati[#Data],3,FALSE)),"",VLOOKUP(C70,[1]!tesserati[#Data],3,FALSE))</f>
        <v/>
      </c>
      <c r="F70" s="238" t="str">
        <f>IF(ISERROR(VLOOKUP(C70,[1]!tesserati[#Data],6,FALSE)),"",VLOOKUP(C70,[1]!tesserati[#Data],6,FALSE))</f>
        <v/>
      </c>
      <c r="G70" s="238" t="str">
        <f>IF(ISERROR(VLOOKUP(C70,[1]!tesserati[#Data],4,FALSE)),"",VLOOKUP(C70,[1]!tesserati[#Data],4,FALSE))</f>
        <v/>
      </c>
      <c r="H70" s="238" t="str">
        <f>IF(ISERROR(VLOOKUP(C70,[1]!tesserati[#Data],8,FALSE)),"",VLOOKUP(C70,[1]!tesserati[#Data],8,FALSE))</f>
        <v/>
      </c>
      <c r="I70" s="234"/>
      <c r="J70" s="237"/>
      <c r="K70" s="234"/>
      <c r="L70" s="234"/>
      <c r="M70" s="234"/>
    </row>
    <row r="71" spans="1:13" ht="24.9" customHeight="1" x14ac:dyDescent="0.3">
      <c r="A71" s="607"/>
      <c r="B71" s="194">
        <v>64</v>
      </c>
      <c r="C71" s="236"/>
      <c r="D71" s="171" t="str">
        <f>IF(ISERROR(VLOOKUP(C71,[1]!tesserati[#Data],2,FALSE)),"",VLOOKUP(C71,[1]!tesserati[#Data],2,FALSE))</f>
        <v/>
      </c>
      <c r="E71" s="171" t="str">
        <f>IF(ISERROR(VLOOKUP(C71,[1]!tesserati[#Data],3,FALSE)),"",VLOOKUP(C71,[1]!tesserati[#Data],3,FALSE))</f>
        <v/>
      </c>
      <c r="F71" s="238" t="str">
        <f>IF(ISERROR(VLOOKUP(C71,[1]!tesserati[#Data],6,FALSE)),"",VLOOKUP(C71,[1]!tesserati[#Data],6,FALSE))</f>
        <v/>
      </c>
      <c r="G71" s="238" t="str">
        <f>IF(ISERROR(VLOOKUP(C71,[1]!tesserati[#Data],4,FALSE)),"",VLOOKUP(C71,[1]!tesserati[#Data],4,FALSE))</f>
        <v/>
      </c>
      <c r="H71" s="238" t="str">
        <f>IF(ISERROR(VLOOKUP(C71,[1]!tesserati[#Data],8,FALSE)),"",VLOOKUP(C71,[1]!tesserati[#Data],8,FALSE))</f>
        <v/>
      </c>
      <c r="I71" s="234"/>
      <c r="J71" s="237"/>
      <c r="K71" s="234"/>
      <c r="L71" s="234"/>
      <c r="M71" s="234"/>
    </row>
    <row r="72" spans="1:13" ht="29.15" customHeight="1" x14ac:dyDescent="0.3">
      <c r="A72" s="606">
        <v>5</v>
      </c>
      <c r="B72" s="194">
        <v>65</v>
      </c>
      <c r="C72" s="236"/>
      <c r="D72" s="171" t="str">
        <f>IF(ISERROR(VLOOKUP(C72,[1]!tesserati[#Data],2,FALSE)),"",VLOOKUP(C72,[1]!tesserati[#Data],2,FALSE))</f>
        <v/>
      </c>
      <c r="E72" s="171" t="str">
        <f>IF(ISERROR(VLOOKUP(C72,[1]!tesserati[#Data],3,FALSE)),"",VLOOKUP(C72,[1]!tesserati[#Data],3,FALSE))</f>
        <v/>
      </c>
      <c r="F72" s="238" t="str">
        <f>IF(ISERROR(VLOOKUP(C72,[1]!tesserati[#Data],6,FALSE)),"",VLOOKUP(C72,[1]!tesserati[#Data],6,FALSE))</f>
        <v/>
      </c>
      <c r="G72" s="238" t="str">
        <f>IF(ISERROR(VLOOKUP(C72,[1]!tesserati[#Data],4,FALSE)),"",VLOOKUP(C72,[1]!tesserati[#Data],4,FALSE))</f>
        <v/>
      </c>
      <c r="H72" s="238" t="str">
        <f>IF(ISERROR(VLOOKUP(C72,[1]!tesserati[#Data],8,FALSE)),"",VLOOKUP(C72,[1]!tesserati[#Data],8,FALSE))</f>
        <v/>
      </c>
      <c r="I72" s="234"/>
      <c r="J72" s="237"/>
      <c r="K72" s="234"/>
      <c r="L72" s="234"/>
    </row>
    <row r="73" spans="1:13" ht="29.15" customHeight="1" x14ac:dyDescent="0.3">
      <c r="A73" s="607"/>
      <c r="B73" s="194">
        <v>66</v>
      </c>
      <c r="C73" s="236"/>
      <c r="D73" s="171" t="str">
        <f>IF(ISERROR(VLOOKUP(C73,[1]!tesserati[#Data],2,FALSE)),"",VLOOKUP(C73,[1]!tesserati[#Data],2,FALSE))</f>
        <v/>
      </c>
      <c r="E73" s="171" t="str">
        <f>IF(ISERROR(VLOOKUP(C73,[1]!tesserati[#Data],3,FALSE)),"",VLOOKUP(C73,[1]!tesserati[#Data],3,FALSE))</f>
        <v/>
      </c>
      <c r="F73" s="238" t="str">
        <f>IF(ISERROR(VLOOKUP(C73,[1]!tesserati[#Data],6,FALSE)),"",VLOOKUP(C73,[1]!tesserati[#Data],6,FALSE))</f>
        <v/>
      </c>
      <c r="G73" s="238" t="str">
        <f>IF(ISERROR(VLOOKUP(C73,[1]!tesserati[#Data],4,FALSE)),"",VLOOKUP(C73,[1]!tesserati[#Data],4,FALSE))</f>
        <v/>
      </c>
      <c r="H73" s="238" t="str">
        <f>IF(ISERROR(VLOOKUP(C73,[1]!tesserati[#Data],8,FALSE)),"",VLOOKUP(C73,[1]!tesserati[#Data],8,FALSE))</f>
        <v/>
      </c>
      <c r="I73" s="234"/>
      <c r="J73" s="237"/>
      <c r="K73" s="234"/>
      <c r="L73" s="234"/>
    </row>
    <row r="74" spans="1:13" ht="29.15" customHeight="1" x14ac:dyDescent="0.3">
      <c r="A74" s="607"/>
      <c r="B74" s="194">
        <v>67</v>
      </c>
      <c r="C74" s="236"/>
      <c r="D74" s="171" t="str">
        <f>IF(ISERROR(VLOOKUP(C74,[1]!tesserati[#Data],2,FALSE)),"",VLOOKUP(C74,[1]!tesserati[#Data],2,FALSE))</f>
        <v/>
      </c>
      <c r="E74" s="171" t="str">
        <f>IF(ISERROR(VLOOKUP(C74,[1]!tesserati[#Data],3,FALSE)),"",VLOOKUP(C74,[1]!tesserati[#Data],3,FALSE))</f>
        <v/>
      </c>
      <c r="F74" s="238" t="str">
        <f>IF(ISERROR(VLOOKUP(C74,[1]!tesserati[#Data],6,FALSE)),"",VLOOKUP(C74,[1]!tesserati[#Data],6,FALSE))</f>
        <v/>
      </c>
      <c r="G74" s="238" t="str">
        <f>IF(ISERROR(VLOOKUP(C74,[1]!tesserati[#Data],4,FALSE)),"",VLOOKUP(C74,[1]!tesserati[#Data],4,FALSE))</f>
        <v/>
      </c>
      <c r="H74" s="238" t="str">
        <f>IF(ISERROR(VLOOKUP(C74,[1]!tesserati[#Data],8,FALSE)),"",VLOOKUP(C74,[1]!tesserati[#Data],8,FALSE))</f>
        <v/>
      </c>
      <c r="I74" s="234"/>
      <c r="J74" s="237"/>
      <c r="K74" s="234"/>
      <c r="L74" s="234"/>
    </row>
    <row r="75" spans="1:13" ht="29.15" customHeight="1" x14ac:dyDescent="0.3">
      <c r="A75" s="607"/>
      <c r="B75" s="194">
        <v>68</v>
      </c>
      <c r="C75" s="236"/>
      <c r="D75" s="171" t="str">
        <f>IF(ISERROR(VLOOKUP(C75,[1]!tesserati[#Data],2,FALSE)),"",VLOOKUP(C75,[1]!tesserati[#Data],2,FALSE))</f>
        <v/>
      </c>
      <c r="E75" s="171" t="str">
        <f>IF(ISERROR(VLOOKUP(C75,[1]!tesserati[#Data],3,FALSE)),"",VLOOKUP(C75,[1]!tesserati[#Data],3,FALSE))</f>
        <v/>
      </c>
      <c r="F75" s="238" t="str">
        <f>IF(ISERROR(VLOOKUP(C75,[1]!tesserati[#Data],6,FALSE)),"",VLOOKUP(C75,[1]!tesserati[#Data],6,FALSE))</f>
        <v/>
      </c>
      <c r="G75" s="238" t="str">
        <f>IF(ISERROR(VLOOKUP(C75,[1]!tesserati[#Data],4,FALSE)),"",VLOOKUP(C75,[1]!tesserati[#Data],4,FALSE))</f>
        <v/>
      </c>
      <c r="H75" s="238" t="str">
        <f>IF(ISERROR(VLOOKUP(C75,[1]!tesserati[#Data],8,FALSE)),"",VLOOKUP(C75,[1]!tesserati[#Data],8,FALSE))</f>
        <v/>
      </c>
      <c r="I75" s="234"/>
      <c r="J75" s="237"/>
      <c r="K75" s="234"/>
      <c r="L75" s="234"/>
    </row>
    <row r="76" spans="1:13" ht="29.15" customHeight="1" x14ac:dyDescent="0.3">
      <c r="A76" s="607"/>
      <c r="B76" s="194">
        <v>69</v>
      </c>
      <c r="C76" s="236"/>
      <c r="D76" s="171" t="str">
        <f>IF(ISERROR(VLOOKUP(C76,[1]!tesserati[#Data],2,FALSE)),"",VLOOKUP(C76,[1]!tesserati[#Data],2,FALSE))</f>
        <v/>
      </c>
      <c r="E76" s="171" t="str">
        <f>IF(ISERROR(VLOOKUP(C76,[1]!tesserati[#Data],3,FALSE)),"",VLOOKUP(C76,[1]!tesserati[#Data],3,FALSE))</f>
        <v/>
      </c>
      <c r="F76" s="238" t="str">
        <f>IF(ISERROR(VLOOKUP(C76,[1]!tesserati[#Data],6,FALSE)),"",VLOOKUP(C76,[1]!tesserati[#Data],6,FALSE))</f>
        <v/>
      </c>
      <c r="G76" s="238" t="str">
        <f>IF(ISERROR(VLOOKUP(C76,[1]!tesserati[#Data],4,FALSE)),"",VLOOKUP(C76,[1]!tesserati[#Data],4,FALSE))</f>
        <v/>
      </c>
      <c r="H76" s="238" t="str">
        <f>IF(ISERROR(VLOOKUP(C76,[1]!tesserati[#Data],8,FALSE)),"",VLOOKUP(C76,[1]!tesserati[#Data],8,FALSE))</f>
        <v/>
      </c>
      <c r="I76" s="234"/>
      <c r="J76" s="237"/>
      <c r="K76" s="234"/>
      <c r="L76" s="234"/>
    </row>
    <row r="77" spans="1:13" ht="29.15" customHeight="1" x14ac:dyDescent="0.3">
      <c r="A77" s="607"/>
      <c r="B77" s="194">
        <v>70</v>
      </c>
      <c r="C77" s="236"/>
      <c r="D77" s="171" t="str">
        <f>IF(ISERROR(VLOOKUP(C77,[1]!tesserati[#Data],2,FALSE)),"",VLOOKUP(C77,[1]!tesserati[#Data],2,FALSE))</f>
        <v/>
      </c>
      <c r="E77" s="171" t="str">
        <f>IF(ISERROR(VLOOKUP(C77,[1]!tesserati[#Data],3,FALSE)),"",VLOOKUP(C77,[1]!tesserati[#Data],3,FALSE))</f>
        <v/>
      </c>
      <c r="F77" s="238" t="str">
        <f>IF(ISERROR(VLOOKUP(C77,[1]!tesserati[#Data],6,FALSE)),"",VLOOKUP(C77,[1]!tesserati[#Data],6,FALSE))</f>
        <v/>
      </c>
      <c r="G77" s="238" t="str">
        <f>IF(ISERROR(VLOOKUP(C77,[1]!tesserati[#Data],4,FALSE)),"",VLOOKUP(C77,[1]!tesserati[#Data],4,FALSE))</f>
        <v/>
      </c>
      <c r="H77" s="238" t="str">
        <f>IF(ISERROR(VLOOKUP(C77,[1]!tesserati[#Data],8,FALSE)),"",VLOOKUP(C77,[1]!tesserati[#Data],8,FALSE))</f>
        <v/>
      </c>
      <c r="I77" s="234"/>
      <c r="J77" s="237"/>
      <c r="K77" s="234"/>
      <c r="L77" s="234"/>
    </row>
    <row r="78" spans="1:13" ht="29.15" customHeight="1" x14ac:dyDescent="0.3">
      <c r="A78" s="607"/>
      <c r="B78" s="194">
        <v>71</v>
      </c>
      <c r="C78" s="236"/>
      <c r="D78" s="171" t="str">
        <f>IF(ISERROR(VLOOKUP(C78,[1]!tesserati[#Data],2,FALSE)),"",VLOOKUP(C78,[1]!tesserati[#Data],2,FALSE))</f>
        <v/>
      </c>
      <c r="E78" s="171" t="str">
        <f>IF(ISERROR(VLOOKUP(C78,[1]!tesserati[#Data],3,FALSE)),"",VLOOKUP(C78,[1]!tesserati[#Data],3,FALSE))</f>
        <v/>
      </c>
      <c r="F78" s="238" t="str">
        <f>IF(ISERROR(VLOOKUP(C78,[1]!tesserati[#Data],6,FALSE)),"",VLOOKUP(C78,[1]!tesserati[#Data],6,FALSE))</f>
        <v/>
      </c>
      <c r="G78" s="238" t="str">
        <f>IF(ISERROR(VLOOKUP(C78,[1]!tesserati[#Data],4,FALSE)),"",VLOOKUP(C78,[1]!tesserati[#Data],4,FALSE))</f>
        <v/>
      </c>
      <c r="H78" s="238" t="str">
        <f>IF(ISERROR(VLOOKUP(C78,[1]!tesserati[#Data],8,FALSE)),"",VLOOKUP(C78,[1]!tesserati[#Data],8,FALSE))</f>
        <v/>
      </c>
      <c r="I78" s="234"/>
      <c r="J78" s="237"/>
      <c r="K78" s="234"/>
      <c r="L78" s="234"/>
    </row>
    <row r="79" spans="1:13" ht="29.15" customHeight="1" x14ac:dyDescent="0.3">
      <c r="A79" s="607"/>
      <c r="B79" s="194">
        <v>72</v>
      </c>
      <c r="C79" s="236"/>
      <c r="D79" s="171" t="str">
        <f>IF(ISERROR(VLOOKUP(C79,[1]!tesserati[#Data],2,FALSE)),"",VLOOKUP(C79,[1]!tesserati[#Data],2,FALSE))</f>
        <v/>
      </c>
      <c r="E79" s="171" t="str">
        <f>IF(ISERROR(VLOOKUP(C79,[1]!tesserati[#Data],3,FALSE)),"",VLOOKUP(C79,[1]!tesserati[#Data],3,FALSE))</f>
        <v/>
      </c>
      <c r="F79" s="238" t="str">
        <f>IF(ISERROR(VLOOKUP(C79,[1]!tesserati[#Data],6,FALSE)),"",VLOOKUP(C79,[1]!tesserati[#Data],6,FALSE))</f>
        <v/>
      </c>
      <c r="G79" s="238" t="str">
        <f>IF(ISERROR(VLOOKUP(C79,[1]!tesserati[#Data],4,FALSE)),"",VLOOKUP(C79,[1]!tesserati[#Data],4,FALSE))</f>
        <v/>
      </c>
      <c r="H79" s="238" t="str">
        <f>IF(ISERROR(VLOOKUP(C79,[1]!tesserati[#Data],8,FALSE)),"",VLOOKUP(C79,[1]!tesserati[#Data],8,FALSE))</f>
        <v/>
      </c>
      <c r="I79" s="234"/>
      <c r="J79" s="237"/>
      <c r="K79" s="234"/>
      <c r="L79" s="234"/>
    </row>
    <row r="80" spans="1:13" ht="29.15" customHeight="1" x14ac:dyDescent="0.3">
      <c r="A80" s="607"/>
      <c r="B80" s="194">
        <v>73</v>
      </c>
      <c r="C80" s="236"/>
      <c r="D80" s="171" t="str">
        <f>IF(ISERROR(VLOOKUP(C80,[1]!tesserati[#Data],2,FALSE)),"",VLOOKUP(C80,[1]!tesserati[#Data],2,FALSE))</f>
        <v/>
      </c>
      <c r="E80" s="171" t="str">
        <f>IF(ISERROR(VLOOKUP(C80,[1]!tesserati[#Data],3,FALSE)),"",VLOOKUP(C80,[1]!tesserati[#Data],3,FALSE))</f>
        <v/>
      </c>
      <c r="F80" s="238" t="str">
        <f>IF(ISERROR(VLOOKUP(C80,[1]!tesserati[#Data],6,FALSE)),"",VLOOKUP(C80,[1]!tesserati[#Data],6,FALSE))</f>
        <v/>
      </c>
      <c r="G80" s="238" t="str">
        <f>IF(ISERROR(VLOOKUP(C80,[1]!tesserati[#Data],4,FALSE)),"",VLOOKUP(C80,[1]!tesserati[#Data],4,FALSE))</f>
        <v/>
      </c>
      <c r="H80" s="238" t="str">
        <f>IF(ISERROR(VLOOKUP(C80,[1]!tesserati[#Data],8,FALSE)),"",VLOOKUP(C80,[1]!tesserati[#Data],8,FALSE))</f>
        <v/>
      </c>
      <c r="I80" s="234"/>
      <c r="J80" s="237"/>
      <c r="K80" s="234"/>
      <c r="L80" s="234"/>
    </row>
    <row r="81" spans="1:12" ht="29.15" customHeight="1" x14ac:dyDescent="0.3">
      <c r="A81" s="607"/>
      <c r="B81" s="194">
        <v>74</v>
      </c>
      <c r="C81" s="236"/>
      <c r="D81" s="171" t="str">
        <f>IF(ISERROR(VLOOKUP(C81,[1]!tesserati[#Data],2,FALSE)),"",VLOOKUP(C81,[1]!tesserati[#Data],2,FALSE))</f>
        <v/>
      </c>
      <c r="E81" s="171" t="str">
        <f>IF(ISERROR(VLOOKUP(C81,[1]!tesserati[#Data],3,FALSE)),"",VLOOKUP(C81,[1]!tesserati[#Data],3,FALSE))</f>
        <v/>
      </c>
      <c r="F81" s="238" t="str">
        <f>IF(ISERROR(VLOOKUP(C81,[1]!tesserati[#Data],6,FALSE)),"",VLOOKUP(C81,[1]!tesserati[#Data],6,FALSE))</f>
        <v/>
      </c>
      <c r="G81" s="238" t="str">
        <f>IF(ISERROR(VLOOKUP(C81,[1]!tesserati[#Data],4,FALSE)),"",VLOOKUP(C81,[1]!tesserati[#Data],4,FALSE))</f>
        <v/>
      </c>
      <c r="H81" s="238" t="str">
        <f>IF(ISERROR(VLOOKUP(C81,[1]!tesserati[#Data],8,FALSE)),"",VLOOKUP(C81,[1]!tesserati[#Data],8,FALSE))</f>
        <v/>
      </c>
      <c r="I81" s="234"/>
      <c r="J81" s="237"/>
      <c r="K81" s="234"/>
      <c r="L81" s="234"/>
    </row>
    <row r="82" spans="1:12" ht="29.15" customHeight="1" x14ac:dyDescent="0.3">
      <c r="A82" s="607"/>
      <c r="B82" s="194">
        <v>75</v>
      </c>
      <c r="C82" s="236"/>
      <c r="D82" s="171" t="str">
        <f>IF(ISERROR(VLOOKUP(C82,[1]!tesserati[#Data],2,FALSE)),"",VLOOKUP(C82,[1]!tesserati[#Data],2,FALSE))</f>
        <v/>
      </c>
      <c r="E82" s="171" t="str">
        <f>IF(ISERROR(VLOOKUP(C82,[1]!tesserati[#Data],3,FALSE)),"",VLOOKUP(C82,[1]!tesserati[#Data],3,FALSE))</f>
        <v/>
      </c>
      <c r="F82" s="238" t="str">
        <f>IF(ISERROR(VLOOKUP(C82,[1]!tesserati[#Data],6,FALSE)),"",VLOOKUP(C82,[1]!tesserati[#Data],6,FALSE))</f>
        <v/>
      </c>
      <c r="G82" s="238" t="str">
        <f>IF(ISERROR(VLOOKUP(C82,[1]!tesserati[#Data],4,FALSE)),"",VLOOKUP(C82,[1]!tesserati[#Data],4,FALSE))</f>
        <v/>
      </c>
      <c r="H82" s="238" t="str">
        <f>IF(ISERROR(VLOOKUP(C82,[1]!tesserati[#Data],8,FALSE)),"",VLOOKUP(C82,[1]!tesserati[#Data],8,FALSE))</f>
        <v/>
      </c>
      <c r="I82" s="234"/>
      <c r="J82" s="237"/>
      <c r="K82" s="234"/>
      <c r="L82" s="234"/>
    </row>
    <row r="83" spans="1:12" ht="29.15" customHeight="1" x14ac:dyDescent="0.3">
      <c r="A83" s="607"/>
      <c r="B83" s="194">
        <v>76</v>
      </c>
      <c r="C83" s="236"/>
      <c r="D83" s="171" t="str">
        <f>IF(ISERROR(VLOOKUP(C83,[1]!tesserati[#Data],2,FALSE)),"",VLOOKUP(C83,[1]!tesserati[#Data],2,FALSE))</f>
        <v/>
      </c>
      <c r="E83" s="171" t="str">
        <f>IF(ISERROR(VLOOKUP(C83,[1]!tesserati[#Data],3,FALSE)),"",VLOOKUP(C83,[1]!tesserati[#Data],3,FALSE))</f>
        <v/>
      </c>
      <c r="F83" s="238" t="str">
        <f>IF(ISERROR(VLOOKUP(C83,[1]!tesserati[#Data],6,FALSE)),"",VLOOKUP(C83,[1]!tesserati[#Data],6,FALSE))</f>
        <v/>
      </c>
      <c r="G83" s="238" t="str">
        <f>IF(ISERROR(VLOOKUP(C83,[1]!tesserati[#Data],4,FALSE)),"",VLOOKUP(C83,[1]!tesserati[#Data],4,FALSE))</f>
        <v/>
      </c>
      <c r="H83" s="238" t="str">
        <f>IF(ISERROR(VLOOKUP(C83,[1]!tesserati[#Data],8,FALSE)),"",VLOOKUP(C83,[1]!tesserati[#Data],8,FALSE))</f>
        <v/>
      </c>
      <c r="I83" s="234"/>
      <c r="J83" s="237"/>
      <c r="K83" s="234"/>
      <c r="L83" s="234"/>
    </row>
    <row r="84" spans="1:12" ht="29.15" customHeight="1" x14ac:dyDescent="0.3">
      <c r="A84" s="607"/>
      <c r="B84" s="194">
        <v>77</v>
      </c>
      <c r="C84" s="236"/>
      <c r="D84" s="171" t="str">
        <f>IF(ISERROR(VLOOKUP(C84,[1]!tesserati[#Data],2,FALSE)),"",VLOOKUP(C84,[1]!tesserati[#Data],2,FALSE))</f>
        <v/>
      </c>
      <c r="E84" s="171" t="str">
        <f>IF(ISERROR(VLOOKUP(C84,[1]!tesserati[#Data],3,FALSE)),"",VLOOKUP(C84,[1]!tesserati[#Data],3,FALSE))</f>
        <v/>
      </c>
      <c r="F84" s="238" t="str">
        <f>IF(ISERROR(VLOOKUP(C84,[1]!tesserati[#Data],6,FALSE)),"",VLOOKUP(C84,[1]!tesserati[#Data],6,FALSE))</f>
        <v/>
      </c>
      <c r="G84" s="238" t="str">
        <f>IF(ISERROR(VLOOKUP(C84,[1]!tesserati[#Data],4,FALSE)),"",VLOOKUP(C84,[1]!tesserati[#Data],4,FALSE))</f>
        <v/>
      </c>
      <c r="H84" s="238" t="str">
        <f>IF(ISERROR(VLOOKUP(C84,[1]!tesserati[#Data],8,FALSE)),"",VLOOKUP(C84,[1]!tesserati[#Data],8,FALSE))</f>
        <v/>
      </c>
      <c r="I84" s="234"/>
      <c r="J84" s="237"/>
      <c r="K84" s="234"/>
      <c r="L84" s="234"/>
    </row>
    <row r="85" spans="1:12" ht="29.15" customHeight="1" x14ac:dyDescent="0.3">
      <c r="A85" s="607"/>
      <c r="B85" s="194">
        <v>78</v>
      </c>
      <c r="C85" s="236"/>
      <c r="D85" s="171" t="str">
        <f>IF(ISERROR(VLOOKUP(C85,[1]!tesserati[#Data],2,FALSE)),"",VLOOKUP(C85,[1]!tesserati[#Data],2,FALSE))</f>
        <v/>
      </c>
      <c r="E85" s="171" t="str">
        <f>IF(ISERROR(VLOOKUP(C85,[1]!tesserati[#Data],3,FALSE)),"",VLOOKUP(C85,[1]!tesserati[#Data],3,FALSE))</f>
        <v/>
      </c>
      <c r="F85" s="238" t="str">
        <f>IF(ISERROR(VLOOKUP(C85,[1]!tesserati[#Data],6,FALSE)),"",VLOOKUP(C85,[1]!tesserati[#Data],6,FALSE))</f>
        <v/>
      </c>
      <c r="G85" s="238" t="str">
        <f>IF(ISERROR(VLOOKUP(C85,[1]!tesserati[#Data],4,FALSE)),"",VLOOKUP(C85,[1]!tesserati[#Data],4,FALSE))</f>
        <v/>
      </c>
      <c r="H85" s="238" t="str">
        <f>IF(ISERROR(VLOOKUP(C85,[1]!tesserati[#Data],8,FALSE)),"",VLOOKUP(C85,[1]!tesserati[#Data],8,FALSE))</f>
        <v/>
      </c>
      <c r="I85" s="234"/>
      <c r="J85" s="237"/>
      <c r="K85" s="234"/>
      <c r="L85" s="234"/>
    </row>
    <row r="86" spans="1:12" ht="29.15" customHeight="1" x14ac:dyDescent="0.3">
      <c r="A86" s="607"/>
      <c r="B86" s="194">
        <v>79</v>
      </c>
      <c r="C86" s="236"/>
      <c r="D86" s="171" t="str">
        <f>IF(ISERROR(VLOOKUP(C86,[1]!tesserati[#Data],2,FALSE)),"",VLOOKUP(C86,[1]!tesserati[#Data],2,FALSE))</f>
        <v/>
      </c>
      <c r="E86" s="171" t="str">
        <f>IF(ISERROR(VLOOKUP(C86,[1]!tesserati[#Data],3,FALSE)),"",VLOOKUP(C86,[1]!tesserati[#Data],3,FALSE))</f>
        <v/>
      </c>
      <c r="F86" s="238" t="str">
        <f>IF(ISERROR(VLOOKUP(C86,[1]!tesserati[#Data],6,FALSE)),"",VLOOKUP(C86,[1]!tesserati[#Data],6,FALSE))</f>
        <v/>
      </c>
      <c r="G86" s="238" t="str">
        <f>IF(ISERROR(VLOOKUP(C86,[1]!tesserati[#Data],4,FALSE)),"",VLOOKUP(C86,[1]!tesserati[#Data],4,FALSE))</f>
        <v/>
      </c>
      <c r="H86" s="238" t="str">
        <f>IF(ISERROR(VLOOKUP(C86,[1]!tesserati[#Data],8,FALSE)),"",VLOOKUP(C86,[1]!tesserati[#Data],8,FALSE))</f>
        <v/>
      </c>
      <c r="I86" s="234"/>
      <c r="J86" s="237"/>
      <c r="K86" s="234"/>
      <c r="L86" s="234"/>
    </row>
    <row r="87" spans="1:12" ht="29.15" customHeight="1" x14ac:dyDescent="0.3">
      <c r="A87" s="607"/>
      <c r="B87" s="194">
        <v>80</v>
      </c>
      <c r="C87" s="236"/>
      <c r="D87" s="171" t="str">
        <f>IF(ISERROR(VLOOKUP(C87,[1]!tesserati[#Data],2,FALSE)),"",VLOOKUP(C87,[1]!tesserati[#Data],2,FALSE))</f>
        <v/>
      </c>
      <c r="E87" s="171" t="str">
        <f>IF(ISERROR(VLOOKUP(C87,[1]!tesserati[#Data],3,FALSE)),"",VLOOKUP(C87,[1]!tesserati[#Data],3,FALSE))</f>
        <v/>
      </c>
      <c r="F87" s="238" t="str">
        <f>IF(ISERROR(VLOOKUP(C87,[1]!tesserati[#Data],6,FALSE)),"",VLOOKUP(C87,[1]!tesserati[#Data],6,FALSE))</f>
        <v/>
      </c>
      <c r="G87" s="238" t="str">
        <f>IF(ISERROR(VLOOKUP(C87,[1]!tesserati[#Data],4,FALSE)),"",VLOOKUP(C87,[1]!tesserati[#Data],4,FALSE))</f>
        <v/>
      </c>
      <c r="H87" s="238" t="str">
        <f>IF(ISERROR(VLOOKUP(C87,[1]!tesserati[#Data],8,FALSE)),"",VLOOKUP(C87,[1]!tesserati[#Data],8,FALSE))</f>
        <v/>
      </c>
      <c r="I87" s="234"/>
      <c r="J87" s="237"/>
      <c r="K87" s="234"/>
      <c r="L87" s="234"/>
    </row>
    <row r="88" spans="1:12" ht="29.15" customHeight="1" x14ac:dyDescent="0.3">
      <c r="B88" s="194">
        <v>81</v>
      </c>
      <c r="C88" s="236"/>
      <c r="D88" s="171" t="str">
        <f>IF(ISERROR(VLOOKUP(C88,[1]!tesserati[#Data],2,FALSE)),"",VLOOKUP(C88,[1]!tesserati[#Data],2,FALSE))</f>
        <v/>
      </c>
      <c r="E88" s="171" t="str">
        <f>IF(ISERROR(VLOOKUP(C88,[1]!tesserati[#Data],3,FALSE)),"",VLOOKUP(C88,[1]!tesserati[#Data],3,FALSE))</f>
        <v/>
      </c>
      <c r="F88" s="238" t="str">
        <f>IF(ISERROR(VLOOKUP(C88,[1]!tesserati[#Data],6,FALSE)),"",VLOOKUP(C88,[1]!tesserati[#Data],6,FALSE))</f>
        <v/>
      </c>
      <c r="G88" s="238" t="str">
        <f>IF(ISERROR(VLOOKUP(C88,[1]!tesserati[#Data],4,FALSE)),"",VLOOKUP(C88,[1]!tesserati[#Data],4,FALSE))</f>
        <v/>
      </c>
      <c r="H88" s="238" t="str">
        <f>IF(ISERROR(VLOOKUP(C88,[1]!tesserati[#Data],8,FALSE)),"",VLOOKUP(C88,[1]!tesserati[#Data],8,FALSE))</f>
        <v/>
      </c>
      <c r="I88" s="234"/>
      <c r="J88" s="237"/>
      <c r="K88" s="234"/>
      <c r="L88" s="234"/>
    </row>
    <row r="89" spans="1:12" ht="29.15" customHeight="1" x14ac:dyDescent="0.3">
      <c r="B89" s="194">
        <v>82</v>
      </c>
      <c r="C89" s="236"/>
      <c r="D89" s="171" t="str">
        <f>IF(ISERROR(VLOOKUP(C89,[1]!tesserati[#Data],2,FALSE)),"",VLOOKUP(C89,[1]!tesserati[#Data],2,FALSE))</f>
        <v/>
      </c>
      <c r="E89" s="171" t="str">
        <f>IF(ISERROR(VLOOKUP(C89,[1]!tesserati[#Data],3,FALSE)),"",VLOOKUP(C89,[1]!tesserati[#Data],3,FALSE))</f>
        <v/>
      </c>
      <c r="F89" s="238" t="str">
        <f>IF(ISERROR(VLOOKUP(C89,[1]!tesserati[#Data],6,FALSE)),"",VLOOKUP(C89,[1]!tesserati[#Data],6,FALSE))</f>
        <v/>
      </c>
      <c r="G89" s="238" t="str">
        <f>IF(ISERROR(VLOOKUP(C89,[1]!tesserati[#Data],4,FALSE)),"",VLOOKUP(C89,[1]!tesserati[#Data],4,FALSE))</f>
        <v/>
      </c>
      <c r="H89" s="238" t="str">
        <f>IF(ISERROR(VLOOKUP(C89,[1]!tesserati[#Data],8,FALSE)),"",VLOOKUP(C89,[1]!tesserati[#Data],8,FALSE))</f>
        <v/>
      </c>
      <c r="I89" s="234"/>
      <c r="J89" s="237"/>
      <c r="K89" s="234"/>
      <c r="L89" s="234"/>
    </row>
  </sheetData>
  <mergeCells count="36">
    <mergeCell ref="M1:M5"/>
    <mergeCell ref="E2:G2"/>
    <mergeCell ref="H2:J2"/>
    <mergeCell ref="K2:L2"/>
    <mergeCell ref="C3:D3"/>
    <mergeCell ref="A1:B5"/>
    <mergeCell ref="C1:D2"/>
    <mergeCell ref="E1:G1"/>
    <mergeCell ref="H1:J1"/>
    <mergeCell ref="K1:L1"/>
    <mergeCell ref="F3:F5"/>
    <mergeCell ref="H3:I3"/>
    <mergeCell ref="J3:J5"/>
    <mergeCell ref="K3:L3"/>
    <mergeCell ref="C4:D5"/>
    <mergeCell ref="E4:E5"/>
    <mergeCell ref="G4:G5"/>
    <mergeCell ref="H4:I5"/>
    <mergeCell ref="K4:L5"/>
    <mergeCell ref="M6:M7"/>
    <mergeCell ref="A6:A7"/>
    <mergeCell ref="B6:B7"/>
    <mergeCell ref="C6:C7"/>
    <mergeCell ref="D6:E7"/>
    <mergeCell ref="F6:F7"/>
    <mergeCell ref="G6:G7"/>
    <mergeCell ref="H6:H7"/>
    <mergeCell ref="I6:I7"/>
    <mergeCell ref="J6:J7"/>
    <mergeCell ref="K6:K7"/>
    <mergeCell ref="L6:L7"/>
    <mergeCell ref="A8:A20"/>
    <mergeCell ref="A24:A39"/>
    <mergeCell ref="A40:A55"/>
    <mergeCell ref="A56:A71"/>
    <mergeCell ref="A72:A87"/>
  </mergeCells>
  <conditionalFormatting sqref="J8:J89">
    <cfRule type="duplicateValues" dxfId="11" priority="1" stopIfTrue="1"/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4"/>
  <sheetViews>
    <sheetView zoomScale="70" zoomScaleNormal="70" workbookViewId="0">
      <selection activeCell="G4" sqref="G4:H5"/>
    </sheetView>
  </sheetViews>
  <sheetFormatPr defaultColWidth="9.109375" defaultRowHeight="15.05" x14ac:dyDescent="0.3"/>
  <cols>
    <col min="1" max="1" width="9.109375" style="182"/>
    <col min="2" max="2" width="13.33203125" style="182" customWidth="1"/>
    <col min="3" max="3" width="24.33203125" style="182" customWidth="1"/>
    <col min="4" max="4" width="27.6640625" style="182" customWidth="1"/>
    <col min="5" max="5" width="11.33203125" style="182" customWidth="1"/>
    <col min="6" max="6" width="31.88671875" style="182" customWidth="1"/>
    <col min="7" max="7" width="11.109375" style="182" customWidth="1"/>
    <col min="8" max="10" width="12.6640625" style="182" customWidth="1"/>
    <col min="11" max="11" width="25" style="182" customWidth="1"/>
    <col min="12" max="13" width="10.6640625" style="182" customWidth="1"/>
    <col min="14" max="14" width="13.5546875" style="182" customWidth="1"/>
    <col min="15" max="16384" width="9.109375" style="182"/>
  </cols>
  <sheetData>
    <row r="1" spans="1:16" ht="29.3" customHeight="1" x14ac:dyDescent="0.3">
      <c r="A1" s="704"/>
      <c r="B1" s="704"/>
      <c r="C1" s="704"/>
      <c r="D1" s="702" t="s">
        <v>5</v>
      </c>
      <c r="E1" s="705"/>
      <c r="F1" s="705"/>
      <c r="G1" s="702" t="s">
        <v>0</v>
      </c>
      <c r="H1" s="705"/>
      <c r="I1" s="705"/>
      <c r="J1" s="706"/>
      <c r="K1" s="707" t="s">
        <v>625</v>
      </c>
      <c r="L1" s="708"/>
      <c r="M1" s="708"/>
      <c r="N1" s="636">
        <f>COUNTA(B8:B100)</f>
        <v>1</v>
      </c>
    </row>
    <row r="2" spans="1:16" ht="25.55" customHeight="1" x14ac:dyDescent="0.3">
      <c r="A2" s="704"/>
      <c r="B2" s="704"/>
      <c r="C2" s="704"/>
      <c r="D2" s="709" t="s">
        <v>626</v>
      </c>
      <c r="E2" s="709"/>
      <c r="F2" s="709"/>
      <c r="G2" s="710" t="s">
        <v>485</v>
      </c>
      <c r="H2" s="711"/>
      <c r="I2" s="712"/>
      <c r="J2" s="713"/>
      <c r="K2" s="709" t="s">
        <v>12</v>
      </c>
      <c r="L2" s="714"/>
      <c r="M2" s="714"/>
      <c r="N2" s="637"/>
    </row>
    <row r="3" spans="1:16" ht="19.5" customHeight="1" x14ac:dyDescent="0.3">
      <c r="A3" s="715" t="s">
        <v>6</v>
      </c>
      <c r="B3" s="704"/>
      <c r="C3" s="704"/>
      <c r="D3" s="716" t="s">
        <v>4</v>
      </c>
      <c r="E3" s="717"/>
      <c r="F3" s="718"/>
      <c r="G3" s="692" t="s">
        <v>2</v>
      </c>
      <c r="H3" s="629"/>
      <c r="I3" s="692" t="s">
        <v>3</v>
      </c>
      <c r="J3" s="629"/>
      <c r="K3" s="707" t="s">
        <v>1</v>
      </c>
      <c r="L3" s="707"/>
      <c r="M3" s="707"/>
      <c r="N3" s="637"/>
    </row>
    <row r="4" spans="1:16" ht="15.05" customHeight="1" x14ac:dyDescent="0.3">
      <c r="A4" s="719" t="s">
        <v>627</v>
      </c>
      <c r="B4" s="704"/>
      <c r="C4" s="704"/>
      <c r="D4" s="720" t="s">
        <v>628</v>
      </c>
      <c r="E4" s="721"/>
      <c r="F4" s="722"/>
      <c r="G4" s="658"/>
      <c r="H4" s="658"/>
      <c r="I4" s="658"/>
      <c r="J4" s="658"/>
      <c r="K4" s="690">
        <v>43275</v>
      </c>
      <c r="L4" s="691"/>
      <c r="M4" s="691"/>
      <c r="N4" s="637"/>
    </row>
    <row r="5" spans="1:16" ht="15.05" customHeight="1" x14ac:dyDescent="0.3">
      <c r="A5" s="704"/>
      <c r="B5" s="704"/>
      <c r="C5" s="704"/>
      <c r="D5" s="723"/>
      <c r="E5" s="724"/>
      <c r="F5" s="725"/>
      <c r="G5" s="658"/>
      <c r="H5" s="658"/>
      <c r="I5" s="658"/>
      <c r="J5" s="658"/>
      <c r="K5" s="691"/>
      <c r="L5" s="691"/>
      <c r="M5" s="691"/>
      <c r="N5" s="638"/>
    </row>
    <row r="6" spans="1:16" ht="21.8" customHeight="1" x14ac:dyDescent="0.3">
      <c r="A6" s="699"/>
      <c r="B6" s="692" t="s">
        <v>7</v>
      </c>
      <c r="C6" s="684" t="s">
        <v>629</v>
      </c>
      <c r="D6" s="701"/>
      <c r="E6" s="692" t="s">
        <v>8</v>
      </c>
      <c r="F6" s="702" t="s">
        <v>17</v>
      </c>
      <c r="G6" s="687" t="s">
        <v>6</v>
      </c>
      <c r="H6" s="684" t="s">
        <v>630</v>
      </c>
      <c r="I6" s="685"/>
      <c r="J6" s="686"/>
      <c r="K6" s="687" t="s">
        <v>631</v>
      </c>
      <c r="L6" s="687" t="s">
        <v>632</v>
      </c>
      <c r="M6" s="692" t="s">
        <v>496</v>
      </c>
    </row>
    <row r="7" spans="1:16" ht="18" customHeight="1" x14ac:dyDescent="0.3">
      <c r="A7" s="700"/>
      <c r="B7" s="692"/>
      <c r="C7" s="272" t="s">
        <v>633</v>
      </c>
      <c r="D7" s="272" t="s">
        <v>634</v>
      </c>
      <c r="E7" s="692"/>
      <c r="F7" s="703"/>
      <c r="G7" s="689"/>
      <c r="H7" s="58">
        <v>1</v>
      </c>
      <c r="I7" s="58">
        <v>2</v>
      </c>
      <c r="J7" s="58">
        <v>3</v>
      </c>
      <c r="K7" s="688"/>
      <c r="L7" s="689"/>
      <c r="M7" s="692"/>
    </row>
    <row r="8" spans="1:16" ht="29.15" customHeight="1" x14ac:dyDescent="0.3">
      <c r="A8" s="240">
        <v>1</v>
      </c>
      <c r="B8" s="273"/>
      <c r="C8" s="274" t="s">
        <v>345</v>
      </c>
      <c r="D8" s="275" t="s">
        <v>346</v>
      </c>
      <c r="E8" s="353">
        <v>2001</v>
      </c>
      <c r="F8" s="354" t="s">
        <v>478</v>
      </c>
      <c r="G8" s="355" t="s">
        <v>29</v>
      </c>
      <c r="H8" s="356"/>
      <c r="I8" s="356"/>
      <c r="J8" s="356"/>
      <c r="K8" s="357">
        <v>9.33</v>
      </c>
      <c r="L8" s="356">
        <v>1</v>
      </c>
      <c r="M8" s="358">
        <v>20</v>
      </c>
      <c r="N8" s="182">
        <v>1</v>
      </c>
      <c r="P8" s="193" t="s">
        <v>530</v>
      </c>
    </row>
    <row r="9" spans="1:16" ht="29.15" customHeight="1" x14ac:dyDescent="0.3">
      <c r="A9" s="240">
        <v>2</v>
      </c>
      <c r="B9" s="273"/>
      <c r="C9" s="274" t="s">
        <v>426</v>
      </c>
      <c r="D9" s="275" t="s">
        <v>131</v>
      </c>
      <c r="E9" s="353">
        <v>2001</v>
      </c>
      <c r="F9" s="354" t="s">
        <v>38</v>
      </c>
      <c r="G9" s="355" t="s">
        <v>29</v>
      </c>
      <c r="H9" s="356"/>
      <c r="I9" s="356"/>
      <c r="J9" s="356"/>
      <c r="K9" s="357">
        <v>9.08</v>
      </c>
      <c r="L9" s="356">
        <v>2</v>
      </c>
      <c r="M9" s="358">
        <v>17</v>
      </c>
      <c r="N9" s="182">
        <v>2</v>
      </c>
    </row>
    <row r="10" spans="1:16" ht="29.15" customHeight="1" x14ac:dyDescent="0.3">
      <c r="A10" s="240">
        <v>3</v>
      </c>
      <c r="B10" s="273"/>
      <c r="C10" s="274" t="s">
        <v>214</v>
      </c>
      <c r="D10" s="275" t="s">
        <v>188</v>
      </c>
      <c r="E10" s="353">
        <v>2002</v>
      </c>
      <c r="F10" s="354" t="s">
        <v>479</v>
      </c>
      <c r="G10" s="355" t="s">
        <v>29</v>
      </c>
      <c r="H10" s="356"/>
      <c r="I10" s="356"/>
      <c r="J10" s="356"/>
      <c r="K10" s="357">
        <v>7.82</v>
      </c>
      <c r="L10" s="356">
        <v>3</v>
      </c>
      <c r="M10" s="358">
        <v>14</v>
      </c>
      <c r="N10" s="182">
        <v>3</v>
      </c>
    </row>
    <row r="11" spans="1:16" ht="29.15" customHeight="1" x14ac:dyDescent="0.3">
      <c r="A11" s="240">
        <v>4</v>
      </c>
      <c r="B11" s="273"/>
      <c r="C11" s="274" t="str">
        <f>IF(ISERROR(VLOOKUP(B11,[2]!tesserati[#Data],2,FALSE)),"",VLOOKUP(B11,[2]!tesserati[#Data],2,FALSE))</f>
        <v/>
      </c>
      <c r="D11" s="275" t="str">
        <f>IF(ISERROR(VLOOKUP(B11,[2]!tesserati[#Data],3,FALSE)),"",VLOOKUP(B11,[2]!tesserati[#Data],3,FALSE))</f>
        <v/>
      </c>
      <c r="E11" s="353" t="str">
        <f>IF(ISERROR(VLOOKUP(B11,[2]!tesserati[#Data],6,FALSE)),"",VLOOKUP(B11,[2]!tesserati[#Data],6,FALSE))</f>
        <v/>
      </c>
      <c r="F11" s="354" t="str">
        <f>IF(ISERROR(VLOOKUP(B11,[2]!tesserati[#Data],4,FALSE)),"",VLOOKUP(B11,[2]!tesserati[#Data],4,FALSE))</f>
        <v/>
      </c>
      <c r="G11" s="355" t="str">
        <f>IF(ISERROR(VLOOKUP(B11,[2]!tesserati[#Data],8,FALSE)),"",VLOOKUP(B11,[2]!tesserati[#Data],8,FALSE))</f>
        <v/>
      </c>
      <c r="H11" s="356"/>
      <c r="I11" s="356"/>
      <c r="J11" s="356"/>
      <c r="K11" s="357"/>
      <c r="L11" s="356"/>
      <c r="M11" s="358"/>
      <c r="N11" s="182">
        <v>4</v>
      </c>
    </row>
    <row r="12" spans="1:16" ht="29.15" customHeight="1" x14ac:dyDescent="0.3">
      <c r="A12" s="240">
        <v>5</v>
      </c>
      <c r="B12" s="273"/>
      <c r="C12" s="278" t="str">
        <f>IF(ISERROR(VLOOKUP(B12,[2]!tesserati[#Data],2,FALSE)),"",VLOOKUP(B12,[2]!tesserati[#Data],2,FALSE))</f>
        <v/>
      </c>
      <c r="D12" s="279" t="str">
        <f>IF(ISERROR(VLOOKUP(B12,[2]!tesserati[#Data],3,FALSE)),"",VLOOKUP(B12,[2]!tesserati[#Data],3,FALSE))</f>
        <v/>
      </c>
      <c r="E12" s="359" t="str">
        <f>IF(ISERROR(VLOOKUP(B12,[2]!tesserati[#Data],6,FALSE)),"",VLOOKUP(B12,[2]!tesserati[#Data],6,FALSE))</f>
        <v/>
      </c>
      <c r="F12" s="360" t="str">
        <f>IF(ISERROR(VLOOKUP(B12,[2]!tesserati[#Data],4,FALSE)),"",VLOOKUP(B12,[2]!tesserati[#Data],4,FALSE))</f>
        <v/>
      </c>
      <c r="G12" s="361" t="str">
        <f>IF(ISERROR(VLOOKUP(B12,[2]!tesserati[#Data],8,FALSE)),"",VLOOKUP(B12,[2]!tesserati[#Data],8,FALSE))</f>
        <v/>
      </c>
      <c r="H12" s="356"/>
      <c r="I12" s="356"/>
      <c r="J12" s="356"/>
      <c r="K12" s="357"/>
      <c r="L12" s="356"/>
      <c r="M12" s="358"/>
      <c r="N12" s="182">
        <v>5</v>
      </c>
    </row>
    <row r="13" spans="1:16" ht="29.15" customHeight="1" x14ac:dyDescent="0.3">
      <c r="A13" s="240">
        <v>6</v>
      </c>
      <c r="B13" s="273"/>
      <c r="C13" s="278" t="str">
        <f>IF(ISERROR(VLOOKUP(B13,[2]!tesserati[#Data],2,FALSE)),"",VLOOKUP(B13,[2]!tesserati[#Data],2,FALSE))</f>
        <v/>
      </c>
      <c r="D13" s="279" t="str">
        <f>IF(ISERROR(VLOOKUP(B13,[2]!tesserati[#Data],3,FALSE)),"",VLOOKUP(B13,[2]!tesserati[#Data],3,FALSE))</f>
        <v/>
      </c>
      <c r="E13" s="359" t="str">
        <f>IF(ISERROR(VLOOKUP(B13,[2]!tesserati[#Data],6,FALSE)),"",VLOOKUP(B13,[2]!tesserati[#Data],6,FALSE))</f>
        <v/>
      </c>
      <c r="F13" s="360" t="str">
        <f>IF(ISERROR(VLOOKUP(B13,[2]!tesserati[#Data],4,FALSE)),"",VLOOKUP(B13,[2]!tesserati[#Data],4,FALSE))</f>
        <v/>
      </c>
      <c r="G13" s="361" t="str">
        <f>IF(ISERROR(VLOOKUP(B13,[2]!tesserati[#Data],8,FALSE)),"",VLOOKUP(B13,[2]!tesserati[#Data],8,FALSE))</f>
        <v/>
      </c>
      <c r="H13" s="356"/>
      <c r="I13" s="356"/>
      <c r="J13" s="356"/>
      <c r="K13" s="357"/>
      <c r="L13" s="356"/>
      <c r="M13" s="358"/>
      <c r="N13" s="182">
        <v>6</v>
      </c>
    </row>
    <row r="14" spans="1:16" ht="29.15" customHeight="1" x14ac:dyDescent="0.3">
      <c r="A14" s="240">
        <v>7</v>
      </c>
      <c r="B14" s="693" t="s">
        <v>28</v>
      </c>
      <c r="C14" s="694"/>
      <c r="D14" s="694"/>
      <c r="E14" s="694"/>
      <c r="F14" s="694"/>
      <c r="G14" s="694"/>
      <c r="H14" s="694"/>
      <c r="I14" s="694"/>
      <c r="J14" s="694"/>
      <c r="K14" s="694"/>
      <c r="L14" s="694"/>
      <c r="M14" s="695"/>
      <c r="N14" s="182">
        <v>7</v>
      </c>
    </row>
    <row r="15" spans="1:16" ht="29.15" customHeight="1" x14ac:dyDescent="0.3">
      <c r="A15" s="240">
        <v>8</v>
      </c>
      <c r="B15" s="283"/>
      <c r="C15" s="278" t="s">
        <v>382</v>
      </c>
      <c r="D15" s="279" t="s">
        <v>172</v>
      </c>
      <c r="E15" s="359">
        <v>2002</v>
      </c>
      <c r="F15" s="360" t="s">
        <v>31</v>
      </c>
      <c r="G15" s="361" t="s">
        <v>28</v>
      </c>
      <c r="H15" s="356"/>
      <c r="I15" s="356"/>
      <c r="J15" s="356"/>
      <c r="K15" s="357">
        <v>11.85</v>
      </c>
      <c r="L15" s="356">
        <v>1</v>
      </c>
      <c r="M15" s="358">
        <v>20</v>
      </c>
      <c r="N15" s="182">
        <v>8</v>
      </c>
    </row>
    <row r="16" spans="1:16" ht="29.15" customHeight="1" x14ac:dyDescent="0.3">
      <c r="A16" s="240">
        <v>9</v>
      </c>
      <c r="B16" s="273"/>
      <c r="C16" s="278" t="s">
        <v>301</v>
      </c>
      <c r="D16" s="279" t="s">
        <v>121</v>
      </c>
      <c r="E16" s="359">
        <v>2001</v>
      </c>
      <c r="F16" s="360" t="s">
        <v>100</v>
      </c>
      <c r="G16" s="361" t="s">
        <v>28</v>
      </c>
      <c r="H16" s="356"/>
      <c r="I16" s="356"/>
      <c r="J16" s="356"/>
      <c r="K16" s="357">
        <v>11.55</v>
      </c>
      <c r="L16" s="356">
        <v>2</v>
      </c>
      <c r="M16" s="358">
        <v>17</v>
      </c>
      <c r="N16" s="182">
        <v>9</v>
      </c>
    </row>
    <row r="17" spans="1:14" ht="29.15" customHeight="1" x14ac:dyDescent="0.3">
      <c r="A17" s="240">
        <v>10</v>
      </c>
      <c r="B17" s="286"/>
      <c r="C17" s="278" t="s">
        <v>468</v>
      </c>
      <c r="D17" s="279" t="s">
        <v>115</v>
      </c>
      <c r="E17" s="359">
        <v>2001</v>
      </c>
      <c r="F17" s="360" t="s">
        <v>38</v>
      </c>
      <c r="G17" s="361" t="s">
        <v>28</v>
      </c>
      <c r="H17" s="356"/>
      <c r="I17" s="356"/>
      <c r="J17" s="356"/>
      <c r="K17" s="357">
        <v>10.77</v>
      </c>
      <c r="L17" s="356">
        <v>3</v>
      </c>
      <c r="M17" s="358">
        <v>14</v>
      </c>
      <c r="N17" s="182">
        <v>10</v>
      </c>
    </row>
    <row r="18" spans="1:14" ht="29.15" customHeight="1" x14ac:dyDescent="0.3">
      <c r="A18" s="240">
        <v>11</v>
      </c>
      <c r="B18" s="286"/>
      <c r="C18" s="278" t="s">
        <v>444</v>
      </c>
      <c r="D18" s="279" t="s">
        <v>147</v>
      </c>
      <c r="E18" s="359">
        <v>2001</v>
      </c>
      <c r="F18" s="360" t="s">
        <v>38</v>
      </c>
      <c r="G18" s="361" t="s">
        <v>28</v>
      </c>
      <c r="H18" s="356"/>
      <c r="I18" s="356"/>
      <c r="J18" s="356"/>
      <c r="K18" s="357">
        <v>10.46</v>
      </c>
      <c r="L18" s="356">
        <v>4</v>
      </c>
      <c r="M18" s="358">
        <v>11</v>
      </c>
      <c r="N18" s="182">
        <v>11</v>
      </c>
    </row>
    <row r="19" spans="1:14" ht="29.15" customHeight="1" x14ac:dyDescent="0.3">
      <c r="A19" s="240">
        <v>12</v>
      </c>
      <c r="B19" s="273"/>
      <c r="C19" s="279" t="s">
        <v>177</v>
      </c>
      <c r="D19" s="279" t="s">
        <v>178</v>
      </c>
      <c r="E19" s="359">
        <v>2001</v>
      </c>
      <c r="F19" s="360" t="s">
        <v>479</v>
      </c>
      <c r="G19" s="361" t="s">
        <v>28</v>
      </c>
      <c r="H19" s="356"/>
      <c r="I19" s="356"/>
      <c r="J19" s="356"/>
      <c r="K19" s="357">
        <v>10.25</v>
      </c>
      <c r="L19" s="356">
        <v>5</v>
      </c>
      <c r="M19" s="358">
        <v>8</v>
      </c>
      <c r="N19" s="182">
        <v>12</v>
      </c>
    </row>
    <row r="20" spans="1:14" ht="29.15" customHeight="1" x14ac:dyDescent="0.3">
      <c r="A20" s="240">
        <v>13</v>
      </c>
      <c r="B20" s="273"/>
      <c r="C20" s="278" t="s">
        <v>238</v>
      </c>
      <c r="D20" s="279" t="s">
        <v>121</v>
      </c>
      <c r="E20" s="359">
        <v>2002</v>
      </c>
      <c r="F20" s="360" t="s">
        <v>38</v>
      </c>
      <c r="G20" s="361" t="s">
        <v>28</v>
      </c>
      <c r="H20" s="356"/>
      <c r="I20" s="356"/>
      <c r="J20" s="356"/>
      <c r="K20" s="357">
        <v>9.85</v>
      </c>
      <c r="L20" s="356">
        <v>6</v>
      </c>
      <c r="M20" s="358">
        <v>5</v>
      </c>
      <c r="N20" s="182">
        <v>13</v>
      </c>
    </row>
    <row r="21" spans="1:14" ht="29.15" customHeight="1" x14ac:dyDescent="0.3">
      <c r="A21" s="240">
        <v>14</v>
      </c>
      <c r="B21" s="273"/>
      <c r="C21" s="278" t="s">
        <v>221</v>
      </c>
      <c r="D21" s="279" t="s">
        <v>223</v>
      </c>
      <c r="E21" s="359">
        <v>2002</v>
      </c>
      <c r="F21" s="360" t="s">
        <v>479</v>
      </c>
      <c r="G21" s="361" t="s">
        <v>28</v>
      </c>
      <c r="H21" s="356"/>
      <c r="I21" s="356"/>
      <c r="J21" s="356"/>
      <c r="K21" s="357">
        <v>9.69</v>
      </c>
      <c r="L21" s="356">
        <v>7</v>
      </c>
      <c r="M21" s="358">
        <v>5</v>
      </c>
      <c r="N21" s="182">
        <v>14</v>
      </c>
    </row>
    <row r="22" spans="1:14" ht="29.95" customHeight="1" x14ac:dyDescent="0.3">
      <c r="A22" s="240">
        <v>15</v>
      </c>
      <c r="B22" s="287"/>
      <c r="C22" s="284" t="str">
        <f>IF(ISERROR(VLOOKUP(B22,[2]!tesserati[#Data],2,FALSE)),"",VLOOKUP(B22,[2]!tesserati[#Data],2,FALSE))</f>
        <v/>
      </c>
      <c r="D22" s="285" t="str">
        <f>IF(ISERROR(VLOOKUP(B22,[2]!tesserati[#Data],3,FALSE)),"",VLOOKUP(B22,[2]!tesserati[#Data],3,FALSE))</f>
        <v/>
      </c>
      <c r="E22" s="280" t="str">
        <f>IF(ISERROR(VLOOKUP(B22,[2]!tesserati[#Data],6,FALSE)),"",VLOOKUP(B22,[2]!tesserati[#Data],6,FALSE))</f>
        <v/>
      </c>
      <c r="F22" s="281" t="str">
        <f>IF(ISERROR(VLOOKUP(B22,[2]!tesserati[#Data],4,FALSE)),"",VLOOKUP(B22,[2]!tesserati[#Data],4,FALSE))</f>
        <v/>
      </c>
      <c r="G22" s="282" t="str">
        <f>IF(ISERROR(VLOOKUP(B22,[2]!tesserati[#Data],8,FALSE)),"",VLOOKUP(B22,[2]!tesserati[#Data],8,FALSE))</f>
        <v/>
      </c>
      <c r="H22" s="276"/>
      <c r="I22" s="276"/>
      <c r="J22" s="276"/>
      <c r="K22" s="277"/>
      <c r="L22" s="276"/>
      <c r="M22" s="58"/>
      <c r="N22" s="182">
        <v>15</v>
      </c>
    </row>
    <row r="23" spans="1:14" ht="29.95" customHeight="1" x14ac:dyDescent="0.3">
      <c r="A23" s="240">
        <v>16</v>
      </c>
      <c r="B23" s="287"/>
      <c r="C23" s="284" t="str">
        <f>IF(ISERROR(VLOOKUP(B23,[2]!tesserati[#Data],2,FALSE)),"",VLOOKUP(B23,[2]!tesserati[#Data],2,FALSE))</f>
        <v/>
      </c>
      <c r="D23" s="285" t="str">
        <f>IF(ISERROR(VLOOKUP(B23,[2]!tesserati[#Data],3,FALSE)),"",VLOOKUP(B23,[2]!tesserati[#Data],3,FALSE))</f>
        <v/>
      </c>
      <c r="E23" s="280" t="str">
        <f>IF(ISERROR(VLOOKUP(B23,[2]!tesserati[#Data],6,FALSE)),"",VLOOKUP(B23,[2]!tesserati[#Data],6,FALSE))</f>
        <v/>
      </c>
      <c r="F23" s="281" t="str">
        <f>IF(ISERROR(VLOOKUP(B23,[2]!tesserati[#Data],4,FALSE)),"",VLOOKUP(B23,[2]!tesserati[#Data],4,FALSE))</f>
        <v/>
      </c>
      <c r="G23" s="282" t="str">
        <f>IF(ISERROR(VLOOKUP(B23,[2]!tesserati[#Data],8,FALSE)),"",VLOOKUP(B23,[2]!tesserati[#Data],8,FALSE))</f>
        <v/>
      </c>
      <c r="H23" s="276"/>
      <c r="I23" s="276"/>
      <c r="J23" s="276"/>
      <c r="K23" s="277"/>
      <c r="L23" s="276"/>
      <c r="M23" s="58"/>
      <c r="N23" s="182">
        <v>16</v>
      </c>
    </row>
    <row r="24" spans="1:14" ht="29.95" customHeight="1" x14ac:dyDescent="0.3">
      <c r="A24" s="240">
        <v>17</v>
      </c>
      <c r="B24" s="287"/>
      <c r="C24" s="284" t="str">
        <f>IF(ISERROR(VLOOKUP(B24,[2]!tesserati[#Data],2,FALSE)),"",VLOOKUP(B24,[2]!tesserati[#Data],2,FALSE))</f>
        <v/>
      </c>
      <c r="D24" s="285" t="str">
        <f>IF(ISERROR(VLOOKUP(B24,[2]!tesserati[#Data],3,FALSE)),"",VLOOKUP(B24,[2]!tesserati[#Data],3,FALSE))</f>
        <v/>
      </c>
      <c r="E24" s="280" t="str">
        <f>IF(ISERROR(VLOOKUP(B24,[2]!tesserati[#Data],6,FALSE)),"",VLOOKUP(B24,[2]!tesserati[#Data],6,FALSE))</f>
        <v/>
      </c>
      <c r="F24" s="281" t="str">
        <f>IF(ISERROR(VLOOKUP(B24,[2]!tesserati[#Data],4,FALSE)),"",VLOOKUP(B24,[2]!tesserati[#Data],4,FALSE))</f>
        <v/>
      </c>
      <c r="G24" s="282" t="str">
        <f>IF(ISERROR(VLOOKUP(B24,[2]!tesserati[#Data],8,FALSE)),"",VLOOKUP(B24,[2]!tesserati[#Data],8,FALSE))</f>
        <v/>
      </c>
      <c r="H24" s="276"/>
      <c r="I24" s="276"/>
      <c r="J24" s="276"/>
      <c r="K24" s="277">
        <f t="shared" ref="K24:K30" si="0">MAX(H24:J24)</f>
        <v>0</v>
      </c>
      <c r="L24" s="276"/>
      <c r="M24" s="58"/>
      <c r="N24" s="182">
        <v>17</v>
      </c>
    </row>
    <row r="25" spans="1:14" ht="29.95" customHeight="1" x14ac:dyDescent="0.3">
      <c r="A25" s="240">
        <v>18</v>
      </c>
      <c r="B25" s="287"/>
      <c r="C25" s="284" t="str">
        <f>IF(ISERROR(VLOOKUP(B25,[2]!tesserati[#Data],2,FALSE)),"",VLOOKUP(B25,[2]!tesserati[#Data],2,FALSE))</f>
        <v/>
      </c>
      <c r="D25" s="285" t="str">
        <f>IF(ISERROR(VLOOKUP(B25,[2]!tesserati[#Data],3,FALSE)),"",VLOOKUP(B25,[2]!tesserati[#Data],3,FALSE))</f>
        <v/>
      </c>
      <c r="E25" s="280" t="str">
        <f>IF(ISERROR(VLOOKUP(B25,[2]!tesserati[#Data],6,FALSE)),"",VLOOKUP(B25,[2]!tesserati[#Data],6,FALSE))</f>
        <v/>
      </c>
      <c r="F25" s="281" t="str">
        <f>IF(ISERROR(VLOOKUP(B25,[2]!tesserati[#Data],4,FALSE)),"",VLOOKUP(B25,[2]!tesserati[#Data],4,FALSE))</f>
        <v/>
      </c>
      <c r="G25" s="282" t="str">
        <f>IF(ISERROR(VLOOKUP(B25,[2]!tesserati[#Data],8,FALSE)),"",VLOOKUP(B25,[2]!tesserati[#Data],8,FALSE))</f>
        <v/>
      </c>
      <c r="H25" s="276"/>
      <c r="I25" s="276"/>
      <c r="J25" s="276"/>
      <c r="K25" s="277">
        <f t="shared" si="0"/>
        <v>0</v>
      </c>
      <c r="L25" s="276"/>
      <c r="M25" s="58"/>
      <c r="N25" s="182">
        <v>18</v>
      </c>
    </row>
    <row r="26" spans="1:14" ht="29.95" customHeight="1" x14ac:dyDescent="0.3">
      <c r="A26" s="240">
        <v>19</v>
      </c>
      <c r="B26" s="287"/>
      <c r="C26" s="284" t="str">
        <f>IF(ISERROR(VLOOKUP(B26,[2]!tesserati[#Data],2,FALSE)),"",VLOOKUP(B26,[2]!tesserati[#Data],2,FALSE))</f>
        <v/>
      </c>
      <c r="D26" s="285" t="str">
        <f>IF(ISERROR(VLOOKUP(B26,[2]!tesserati[#Data],3,FALSE)),"",VLOOKUP(B26,[2]!tesserati[#Data],3,FALSE))</f>
        <v/>
      </c>
      <c r="E26" s="280" t="str">
        <f>IF(ISERROR(VLOOKUP(B26,[2]!tesserati[#Data],6,FALSE)),"",VLOOKUP(B26,[2]!tesserati[#Data],6,FALSE))</f>
        <v/>
      </c>
      <c r="F26" s="281" t="str">
        <f>IF(ISERROR(VLOOKUP(B26,[2]!tesserati[#Data],4,FALSE)),"",VLOOKUP(B26,[2]!tesserati[#Data],4,FALSE))</f>
        <v/>
      </c>
      <c r="G26" s="282" t="str">
        <f>IF(ISERROR(VLOOKUP(B26,[2]!tesserati[#Data],8,FALSE)),"",VLOOKUP(B26,[2]!tesserati[#Data],8,FALSE))</f>
        <v/>
      </c>
      <c r="H26" s="276"/>
      <c r="I26" s="276"/>
      <c r="J26" s="276"/>
      <c r="K26" s="277">
        <f t="shared" si="0"/>
        <v>0</v>
      </c>
      <c r="L26" s="276"/>
      <c r="M26" s="58"/>
      <c r="N26" s="182">
        <v>19</v>
      </c>
    </row>
    <row r="27" spans="1:14" ht="29.95" customHeight="1" x14ac:dyDescent="0.3">
      <c r="A27" s="240">
        <v>20</v>
      </c>
      <c r="B27" s="287"/>
      <c r="C27" s="284" t="str">
        <f>IF(ISERROR(VLOOKUP(B27,[2]!tesserati[#Data],2,FALSE)),"",VLOOKUP(B27,[2]!tesserati[#Data],2,FALSE))</f>
        <v/>
      </c>
      <c r="D27" s="285" t="str">
        <f>IF(ISERROR(VLOOKUP(B27,[2]!tesserati[#Data],3,FALSE)),"",VLOOKUP(B27,[2]!tesserati[#Data],3,FALSE))</f>
        <v/>
      </c>
      <c r="E27" s="280" t="str">
        <f>IF(ISERROR(VLOOKUP(B27,[2]!tesserati[#Data],6,FALSE)),"",VLOOKUP(B27,[2]!tesserati[#Data],6,FALSE))</f>
        <v/>
      </c>
      <c r="F27" s="281" t="str">
        <f>IF(ISERROR(VLOOKUP(B27,[2]!tesserati[#Data],4,FALSE)),"",VLOOKUP(B27,[2]!tesserati[#Data],4,FALSE))</f>
        <v/>
      </c>
      <c r="G27" s="282" t="str">
        <f>IF(ISERROR(VLOOKUP(B27,[2]!tesserati[#Data],8,FALSE)),"",VLOOKUP(B27,[2]!tesserati[#Data],8,FALSE))</f>
        <v/>
      </c>
      <c r="H27" s="276"/>
      <c r="I27" s="276"/>
      <c r="J27" s="276"/>
      <c r="K27" s="277">
        <f t="shared" si="0"/>
        <v>0</v>
      </c>
      <c r="L27" s="276"/>
      <c r="M27" s="58"/>
      <c r="N27" s="182">
        <v>20</v>
      </c>
    </row>
    <row r="28" spans="1:14" ht="29.95" customHeight="1" x14ac:dyDescent="0.3">
      <c r="A28" s="240">
        <v>21</v>
      </c>
      <c r="B28" s="287"/>
      <c r="C28" s="284" t="str">
        <f>IF(ISERROR(VLOOKUP(B28,[2]!tesserati[#Data],2,FALSE)),"",VLOOKUP(B28,[2]!tesserati[#Data],2,FALSE))</f>
        <v/>
      </c>
      <c r="D28" s="285" t="str">
        <f>IF(ISERROR(VLOOKUP(B28,[2]!tesserati[#Data],3,FALSE)),"",VLOOKUP(B28,[2]!tesserati[#Data],3,FALSE))</f>
        <v/>
      </c>
      <c r="E28" s="280" t="str">
        <f>IF(ISERROR(VLOOKUP(B28,[2]!tesserati[#Data],6,FALSE)),"",VLOOKUP(B28,[2]!tesserati[#Data],6,FALSE))</f>
        <v/>
      </c>
      <c r="F28" s="281" t="str">
        <f>IF(ISERROR(VLOOKUP(B28,[2]!tesserati[#Data],4,FALSE)),"",VLOOKUP(B28,[2]!tesserati[#Data],4,FALSE))</f>
        <v/>
      </c>
      <c r="G28" s="282" t="str">
        <f>IF(ISERROR(VLOOKUP(B28,[2]!tesserati[#Data],8,FALSE)),"",VLOOKUP(B28,[2]!tesserati[#Data],8,FALSE))</f>
        <v/>
      </c>
      <c r="H28" s="276"/>
      <c r="I28" s="276"/>
      <c r="J28" s="276"/>
      <c r="K28" s="277">
        <f t="shared" si="0"/>
        <v>0</v>
      </c>
      <c r="L28" s="276"/>
      <c r="M28" s="58"/>
      <c r="N28" s="182">
        <v>21</v>
      </c>
    </row>
    <row r="29" spans="1:14" ht="28" customHeight="1" x14ac:dyDescent="0.3">
      <c r="A29" s="240">
        <v>22</v>
      </c>
      <c r="B29" s="287"/>
      <c r="C29" s="284" t="str">
        <f>IF(ISERROR(VLOOKUP(B29,[2]!tesserati[#Data],2,FALSE)),"",VLOOKUP(B29,[2]!tesserati[#Data],2,FALSE))</f>
        <v/>
      </c>
      <c r="D29" s="285" t="str">
        <f>IF(ISERROR(VLOOKUP(B29,[2]!tesserati[#Data],3,FALSE)),"",VLOOKUP(B29,[2]!tesserati[#Data],3,FALSE))</f>
        <v/>
      </c>
      <c r="E29" s="288" t="str">
        <f>IF(ISERROR(VLOOKUP(B29,[2]!tesserati[#Data],6,FALSE)),"",VLOOKUP(B29,[2]!tesserati[#Data],6,FALSE))</f>
        <v/>
      </c>
      <c r="F29" s="289" t="str">
        <f>IF(ISERROR(VLOOKUP(B29,[2]!tesserati[#Data],4,FALSE)),"",VLOOKUP(B29,[2]!tesserati[#Data],4,FALSE))</f>
        <v/>
      </c>
      <c r="G29" s="290" t="str">
        <f>IF(ISERROR(VLOOKUP(B29,[2]!tesserati[#Data],8,FALSE)),"",VLOOKUP(B29,[2]!tesserati[#Data],8,FALSE))</f>
        <v/>
      </c>
      <c r="H29" s="291"/>
      <c r="I29" s="291"/>
      <c r="J29" s="291"/>
      <c r="K29" s="277">
        <f t="shared" si="0"/>
        <v>0</v>
      </c>
      <c r="L29" s="291"/>
      <c r="M29" s="57"/>
      <c r="N29" s="182">
        <v>22</v>
      </c>
    </row>
    <row r="30" spans="1:14" ht="28" customHeight="1" x14ac:dyDescent="0.3">
      <c r="A30" s="240">
        <v>23</v>
      </c>
      <c r="B30" s="287"/>
      <c r="C30" s="284" t="str">
        <f>IF(ISERROR(VLOOKUP(B30,[2]!tesserati[#Data],2,FALSE)),"",VLOOKUP(B30,[2]!tesserati[#Data],2,FALSE))</f>
        <v/>
      </c>
      <c r="D30" s="285" t="str">
        <f>IF(ISERROR(VLOOKUP(B30,[2]!tesserati[#Data],3,FALSE)),"",VLOOKUP(B30,[2]!tesserati[#Data],3,FALSE))</f>
        <v/>
      </c>
      <c r="E30" s="47" t="str">
        <f>IF(ISERROR(VLOOKUP(B30,[2]!tesserati[#Data],6,FALSE)),"",VLOOKUP(B30,[2]!tesserati[#Data],6,FALSE))</f>
        <v/>
      </c>
      <c r="F30" s="292" t="str">
        <f>IF(ISERROR(VLOOKUP(B30,[2]!tesserati[#Data],4,FALSE)),"",VLOOKUP(B30,[2]!tesserati[#Data],4,FALSE))</f>
        <v/>
      </c>
      <c r="G30" s="46" t="str">
        <f>IF(ISERROR(VLOOKUP(B30,[2]!tesserati[#Data],8,FALSE)),"",VLOOKUP(B30,[2]!tesserati[#Data],8,FALSE))</f>
        <v/>
      </c>
      <c r="H30" s="291"/>
      <c r="I30" s="291"/>
      <c r="J30" s="291"/>
      <c r="K30" s="277">
        <f t="shared" si="0"/>
        <v>0</v>
      </c>
      <c r="L30" s="291"/>
      <c r="M30" s="57"/>
      <c r="N30" s="182">
        <v>23</v>
      </c>
    </row>
    <row r="31" spans="1:14" ht="20.95" customHeight="1" x14ac:dyDescent="0.3">
      <c r="A31" s="696" t="s">
        <v>635</v>
      </c>
      <c r="B31" s="697"/>
      <c r="C31" s="698"/>
      <c r="D31" s="678" t="s">
        <v>636</v>
      </c>
      <c r="E31" s="679"/>
      <c r="F31" s="679"/>
      <c r="G31" s="680"/>
      <c r="H31" s="678" t="s">
        <v>637</v>
      </c>
      <c r="I31" s="679"/>
      <c r="J31" s="679"/>
      <c r="K31" s="680"/>
      <c r="L31" s="293"/>
    </row>
    <row r="32" spans="1:14" ht="42.75" customHeight="1" x14ac:dyDescent="0.3">
      <c r="A32" s="678" t="s">
        <v>638</v>
      </c>
      <c r="B32" s="679"/>
      <c r="C32" s="679"/>
      <c r="D32" s="679"/>
      <c r="E32" s="679"/>
      <c r="F32" s="680"/>
      <c r="G32" s="681" t="s">
        <v>639</v>
      </c>
      <c r="H32" s="682"/>
      <c r="I32" s="682"/>
      <c r="J32" s="682"/>
      <c r="K32" s="682"/>
      <c r="L32" s="683"/>
    </row>
    <row r="34" spans="2:2" x14ac:dyDescent="0.3">
      <c r="B34" s="294"/>
    </row>
  </sheetData>
  <mergeCells count="34">
    <mergeCell ref="A1:C2"/>
    <mergeCell ref="D1:F1"/>
    <mergeCell ref="G1:J1"/>
    <mergeCell ref="K1:M1"/>
    <mergeCell ref="N1:N5"/>
    <mergeCell ref="D2:F2"/>
    <mergeCell ref="G2:J2"/>
    <mergeCell ref="K2:M2"/>
    <mergeCell ref="A3:C3"/>
    <mergeCell ref="D3:F3"/>
    <mergeCell ref="G3:H3"/>
    <mergeCell ref="I3:J3"/>
    <mergeCell ref="K3:M3"/>
    <mergeCell ref="A4:C5"/>
    <mergeCell ref="D4:F5"/>
    <mergeCell ref="G4:H5"/>
    <mergeCell ref="I4:J5"/>
    <mergeCell ref="K4:M5"/>
    <mergeCell ref="M6:M7"/>
    <mergeCell ref="B14:M14"/>
    <mergeCell ref="A31:C31"/>
    <mergeCell ref="D31:G31"/>
    <mergeCell ref="H31:K31"/>
    <mergeCell ref="A6:A7"/>
    <mergeCell ref="B6:B7"/>
    <mergeCell ref="C6:D6"/>
    <mergeCell ref="E6:E7"/>
    <mergeCell ref="F6:F7"/>
    <mergeCell ref="G6:G7"/>
    <mergeCell ref="A32:F32"/>
    <mergeCell ref="G32:L32"/>
    <mergeCell ref="H6:J6"/>
    <mergeCell ref="K6:K7"/>
    <mergeCell ref="L6:L7"/>
  </mergeCells>
  <pageMargins left="0.23" right="0.2" top="0.23" bottom="0.16" header="0.24" footer="0.2"/>
  <pageSetup paperSize="9" scale="6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000"/>
  <sheetViews>
    <sheetView zoomScale="90" zoomScaleNormal="90" workbookViewId="0">
      <selection activeCell="B8" sqref="B8:B22"/>
    </sheetView>
  </sheetViews>
  <sheetFormatPr defaultColWidth="14.44140625" defaultRowHeight="15.05" customHeight="1" x14ac:dyDescent="0.3"/>
  <cols>
    <col min="1" max="1" width="8.6640625" style="295" customWidth="1"/>
    <col min="2" max="2" width="13.33203125" style="295" customWidth="1"/>
    <col min="3" max="3" width="25.109375" style="295" customWidth="1"/>
    <col min="4" max="4" width="30" style="295" customWidth="1"/>
    <col min="5" max="5" width="11.33203125" style="295" customWidth="1"/>
    <col min="6" max="6" width="26" style="295" customWidth="1"/>
    <col min="7" max="7" width="11.109375" style="295" customWidth="1"/>
    <col min="8" max="10" width="12.6640625" style="295" customWidth="1"/>
    <col min="11" max="11" width="25" style="295" customWidth="1"/>
    <col min="12" max="13" width="10.6640625" style="295" customWidth="1"/>
    <col min="14" max="26" width="8.6640625" style="295" customWidth="1"/>
    <col min="27" max="16384" width="14.44140625" style="295"/>
  </cols>
  <sheetData>
    <row r="1" spans="1:15" ht="29.3" customHeight="1" x14ac:dyDescent="0.3">
      <c r="A1" s="750"/>
      <c r="B1" s="740"/>
      <c r="C1" s="741"/>
      <c r="D1" s="734" t="s">
        <v>5</v>
      </c>
      <c r="E1" s="740"/>
      <c r="F1" s="740"/>
      <c r="G1" s="734" t="s">
        <v>0</v>
      </c>
      <c r="H1" s="740"/>
      <c r="I1" s="740"/>
      <c r="J1" s="741"/>
      <c r="K1" s="738" t="s">
        <v>625</v>
      </c>
      <c r="L1" s="727"/>
      <c r="M1" s="728"/>
    </row>
    <row r="2" spans="1:15" ht="25.55" customHeight="1" x14ac:dyDescent="0.3">
      <c r="A2" s="735"/>
      <c r="B2" s="742"/>
      <c r="C2" s="743"/>
      <c r="D2" s="751" t="s">
        <v>626</v>
      </c>
      <c r="E2" s="727"/>
      <c r="F2" s="728"/>
      <c r="G2" s="752" t="s">
        <v>485</v>
      </c>
      <c r="H2" s="727"/>
      <c r="I2" s="727"/>
      <c r="J2" s="728"/>
      <c r="K2" s="751" t="s">
        <v>12</v>
      </c>
      <c r="L2" s="727"/>
      <c r="M2" s="728"/>
    </row>
    <row r="3" spans="1:15" ht="19.5" customHeight="1" x14ac:dyDescent="0.3">
      <c r="A3" s="736" t="s">
        <v>6</v>
      </c>
      <c r="B3" s="727"/>
      <c r="C3" s="728"/>
      <c r="D3" s="737" t="s">
        <v>4</v>
      </c>
      <c r="E3" s="727"/>
      <c r="F3" s="728"/>
      <c r="G3" s="730" t="s">
        <v>2</v>
      </c>
      <c r="H3" s="728"/>
      <c r="I3" s="730" t="s">
        <v>3</v>
      </c>
      <c r="J3" s="728"/>
      <c r="K3" s="738" t="s">
        <v>1</v>
      </c>
      <c r="L3" s="727"/>
      <c r="M3" s="728"/>
    </row>
    <row r="4" spans="1:15" x14ac:dyDescent="0.3">
      <c r="A4" s="739" t="s">
        <v>640</v>
      </c>
      <c r="B4" s="740"/>
      <c r="C4" s="741"/>
      <c r="D4" s="744" t="s">
        <v>641</v>
      </c>
      <c r="E4" s="740"/>
      <c r="F4" s="741"/>
      <c r="G4" s="745">
        <v>10</v>
      </c>
      <c r="H4" s="746"/>
      <c r="I4" s="745">
        <v>10.199999999999999</v>
      </c>
      <c r="J4" s="746"/>
      <c r="K4" s="749">
        <v>43275</v>
      </c>
      <c r="L4" s="740"/>
      <c r="M4" s="741"/>
    </row>
    <row r="5" spans="1:15" x14ac:dyDescent="0.3">
      <c r="A5" s="735"/>
      <c r="B5" s="742"/>
      <c r="C5" s="743"/>
      <c r="D5" s="735"/>
      <c r="E5" s="742"/>
      <c r="F5" s="743"/>
      <c r="G5" s="747"/>
      <c r="H5" s="748"/>
      <c r="I5" s="747"/>
      <c r="J5" s="748"/>
      <c r="K5" s="735"/>
      <c r="L5" s="742"/>
      <c r="M5" s="743"/>
    </row>
    <row r="6" spans="1:15" ht="21.8" customHeight="1" x14ac:dyDescent="0.3">
      <c r="A6" s="733"/>
      <c r="B6" s="731" t="s">
        <v>7</v>
      </c>
      <c r="C6" s="730" t="s">
        <v>629</v>
      </c>
      <c r="D6" s="728"/>
      <c r="E6" s="731" t="s">
        <v>8</v>
      </c>
      <c r="F6" s="734" t="s">
        <v>17</v>
      </c>
      <c r="G6" s="731" t="s">
        <v>6</v>
      </c>
      <c r="H6" s="730" t="s">
        <v>630</v>
      </c>
      <c r="I6" s="727"/>
      <c r="J6" s="728"/>
      <c r="K6" s="731" t="s">
        <v>631</v>
      </c>
      <c r="L6" s="731" t="s">
        <v>632</v>
      </c>
      <c r="M6" s="731" t="s">
        <v>496</v>
      </c>
    </row>
    <row r="7" spans="1:15" ht="18" customHeight="1" x14ac:dyDescent="0.3">
      <c r="A7" s="732"/>
      <c r="B7" s="732"/>
      <c r="C7" s="296" t="s">
        <v>633</v>
      </c>
      <c r="D7" s="296" t="s">
        <v>634</v>
      </c>
      <c r="E7" s="732"/>
      <c r="F7" s="735"/>
      <c r="G7" s="732"/>
      <c r="H7" s="297">
        <v>1</v>
      </c>
      <c r="I7" s="297">
        <v>2</v>
      </c>
      <c r="J7" s="297">
        <v>3</v>
      </c>
      <c r="K7" s="732"/>
      <c r="L7" s="732"/>
      <c r="M7" s="732"/>
    </row>
    <row r="8" spans="1:15" ht="24.05" customHeight="1" x14ac:dyDescent="0.3">
      <c r="A8" s="317">
        <v>7</v>
      </c>
      <c r="B8" s="318"/>
      <c r="C8" s="319" t="s">
        <v>218</v>
      </c>
      <c r="D8" s="320" t="s">
        <v>40</v>
      </c>
      <c r="E8" s="321">
        <v>2007</v>
      </c>
      <c r="F8" s="322" t="s">
        <v>38</v>
      </c>
      <c r="G8" s="323" t="s">
        <v>23</v>
      </c>
      <c r="H8" s="324">
        <v>4.24</v>
      </c>
      <c r="I8" s="324">
        <v>4.21</v>
      </c>
      <c r="J8" s="324">
        <v>4.1500000000000004</v>
      </c>
      <c r="K8" s="325">
        <v>4.24</v>
      </c>
      <c r="L8" s="324">
        <v>1</v>
      </c>
      <c r="M8" s="324">
        <v>25</v>
      </c>
      <c r="N8" s="326">
        <v>1</v>
      </c>
      <c r="O8" s="306" t="s">
        <v>530</v>
      </c>
    </row>
    <row r="9" spans="1:15" ht="24.05" customHeight="1" x14ac:dyDescent="0.3">
      <c r="A9" s="317">
        <v>13</v>
      </c>
      <c r="B9" s="318"/>
      <c r="C9" s="319" t="s">
        <v>464</v>
      </c>
      <c r="D9" s="320" t="s">
        <v>110</v>
      </c>
      <c r="E9" s="321">
        <v>2007</v>
      </c>
      <c r="F9" s="322" t="s">
        <v>38</v>
      </c>
      <c r="G9" s="323" t="s">
        <v>23</v>
      </c>
      <c r="H9" s="324">
        <v>3.75</v>
      </c>
      <c r="I9" s="324">
        <v>3.79</v>
      </c>
      <c r="J9" s="324" t="s">
        <v>642</v>
      </c>
      <c r="K9" s="325">
        <v>3.79</v>
      </c>
      <c r="L9" s="324">
        <v>2</v>
      </c>
      <c r="M9" s="324">
        <v>23</v>
      </c>
      <c r="N9" s="326">
        <v>2</v>
      </c>
    </row>
    <row r="10" spans="1:15" ht="24.05" customHeight="1" x14ac:dyDescent="0.3">
      <c r="A10" s="317">
        <v>12</v>
      </c>
      <c r="B10" s="318"/>
      <c r="C10" s="319" t="s">
        <v>411</v>
      </c>
      <c r="D10" s="320" t="s">
        <v>94</v>
      </c>
      <c r="E10" s="321">
        <v>2007</v>
      </c>
      <c r="F10" s="322" t="s">
        <v>479</v>
      </c>
      <c r="G10" s="323" t="s">
        <v>23</v>
      </c>
      <c r="H10" s="324">
        <v>3.22</v>
      </c>
      <c r="I10" s="324">
        <v>3.39</v>
      </c>
      <c r="J10" s="324">
        <v>3.29</v>
      </c>
      <c r="K10" s="325">
        <v>3.39</v>
      </c>
      <c r="L10" s="324">
        <v>3</v>
      </c>
      <c r="M10" s="324">
        <v>21</v>
      </c>
      <c r="N10" s="326">
        <v>3</v>
      </c>
    </row>
    <row r="11" spans="1:15" ht="24.05" customHeight="1" x14ac:dyDescent="0.3">
      <c r="A11" s="317">
        <v>10</v>
      </c>
      <c r="B11" s="318"/>
      <c r="C11" s="319" t="s">
        <v>325</v>
      </c>
      <c r="D11" s="320" t="s">
        <v>321</v>
      </c>
      <c r="E11" s="321">
        <v>2007</v>
      </c>
      <c r="F11" s="322" t="s">
        <v>31</v>
      </c>
      <c r="G11" s="323" t="s">
        <v>23</v>
      </c>
      <c r="H11" s="324">
        <v>3.24</v>
      </c>
      <c r="I11" s="324">
        <v>3.25</v>
      </c>
      <c r="J11" s="324">
        <v>3.34</v>
      </c>
      <c r="K11" s="325">
        <v>3.34</v>
      </c>
      <c r="L11" s="324">
        <v>4</v>
      </c>
      <c r="M11" s="324">
        <v>19</v>
      </c>
      <c r="N11" s="326">
        <v>4</v>
      </c>
    </row>
    <row r="12" spans="1:15" ht="24.05" customHeight="1" x14ac:dyDescent="0.3">
      <c r="A12" s="317">
        <v>2</v>
      </c>
      <c r="B12" s="318"/>
      <c r="C12" s="319" t="s">
        <v>195</v>
      </c>
      <c r="D12" s="320" t="s">
        <v>196</v>
      </c>
      <c r="E12" s="321">
        <v>2008</v>
      </c>
      <c r="F12" s="322" t="s">
        <v>31</v>
      </c>
      <c r="G12" s="323" t="s">
        <v>23</v>
      </c>
      <c r="H12" s="324">
        <v>3.31</v>
      </c>
      <c r="I12" s="324">
        <v>3.28</v>
      </c>
      <c r="J12" s="324">
        <v>3.05</v>
      </c>
      <c r="K12" s="325">
        <v>3.31</v>
      </c>
      <c r="L12" s="324">
        <v>5</v>
      </c>
      <c r="M12" s="324">
        <v>17</v>
      </c>
      <c r="N12" s="326">
        <v>5</v>
      </c>
    </row>
    <row r="13" spans="1:15" ht="24.05" customHeight="1" x14ac:dyDescent="0.3">
      <c r="A13" s="317">
        <v>5</v>
      </c>
      <c r="B13" s="318"/>
      <c r="C13" s="319" t="s">
        <v>106</v>
      </c>
      <c r="D13" s="320" t="s">
        <v>108</v>
      </c>
      <c r="E13" s="321">
        <v>2007</v>
      </c>
      <c r="F13" s="322" t="s">
        <v>479</v>
      </c>
      <c r="G13" s="323" t="s">
        <v>23</v>
      </c>
      <c r="H13" s="324">
        <v>2.91</v>
      </c>
      <c r="I13" s="324">
        <v>3.31</v>
      </c>
      <c r="J13" s="324">
        <v>3.11</v>
      </c>
      <c r="K13" s="325">
        <v>3.31</v>
      </c>
      <c r="L13" s="324">
        <v>6</v>
      </c>
      <c r="M13" s="324">
        <v>15</v>
      </c>
      <c r="N13" s="326">
        <v>6</v>
      </c>
    </row>
    <row r="14" spans="1:15" ht="24.05" customHeight="1" x14ac:dyDescent="0.3">
      <c r="A14" s="317">
        <v>9</v>
      </c>
      <c r="B14" s="318"/>
      <c r="C14" s="319" t="s">
        <v>249</v>
      </c>
      <c r="D14" s="320" t="s">
        <v>250</v>
      </c>
      <c r="E14" s="321">
        <v>2007</v>
      </c>
      <c r="F14" s="322" t="s">
        <v>38</v>
      </c>
      <c r="G14" s="323" t="s">
        <v>23</v>
      </c>
      <c r="H14" s="324">
        <v>3.18</v>
      </c>
      <c r="I14" s="324">
        <v>3.17</v>
      </c>
      <c r="J14" s="324">
        <v>3.24</v>
      </c>
      <c r="K14" s="325">
        <v>3.24</v>
      </c>
      <c r="L14" s="324">
        <v>7</v>
      </c>
      <c r="M14" s="324">
        <v>13</v>
      </c>
      <c r="N14" s="326">
        <v>7</v>
      </c>
    </row>
    <row r="15" spans="1:15" ht="24.05" customHeight="1" x14ac:dyDescent="0.3">
      <c r="A15" s="317">
        <v>15</v>
      </c>
      <c r="B15" s="318"/>
      <c r="C15" s="319" t="s">
        <v>198</v>
      </c>
      <c r="D15" s="320" t="s">
        <v>199</v>
      </c>
      <c r="E15" s="321">
        <v>2008</v>
      </c>
      <c r="F15" s="322" t="s">
        <v>43</v>
      </c>
      <c r="G15" s="323" t="s">
        <v>23</v>
      </c>
      <c r="H15" s="324">
        <v>3.13</v>
      </c>
      <c r="I15" s="324">
        <v>3.11</v>
      </c>
      <c r="J15" s="324">
        <v>3.21</v>
      </c>
      <c r="K15" s="325">
        <v>3.21</v>
      </c>
      <c r="L15" s="324">
        <v>8</v>
      </c>
      <c r="M15" s="324">
        <v>11</v>
      </c>
      <c r="N15" s="326">
        <v>8</v>
      </c>
    </row>
    <row r="16" spans="1:15" ht="24.05" customHeight="1" x14ac:dyDescent="0.3">
      <c r="A16" s="317">
        <v>6</v>
      </c>
      <c r="B16" s="318"/>
      <c r="C16" s="319" t="s">
        <v>195</v>
      </c>
      <c r="D16" s="320" t="s">
        <v>197</v>
      </c>
      <c r="E16" s="321">
        <v>2007</v>
      </c>
      <c r="F16" s="322" t="s">
        <v>31</v>
      </c>
      <c r="G16" s="323" t="s">
        <v>23</v>
      </c>
      <c r="H16" s="324">
        <v>2.84</v>
      </c>
      <c r="I16" s="324">
        <v>3.03</v>
      </c>
      <c r="J16" s="324">
        <v>3.13</v>
      </c>
      <c r="K16" s="325">
        <v>3.13</v>
      </c>
      <c r="L16" s="324">
        <v>9</v>
      </c>
      <c r="M16" s="324">
        <v>9</v>
      </c>
      <c r="N16" s="326">
        <v>9</v>
      </c>
    </row>
    <row r="17" spans="1:14" ht="24.05" customHeight="1" x14ac:dyDescent="0.3">
      <c r="A17" s="317">
        <v>16</v>
      </c>
      <c r="B17" s="318"/>
      <c r="C17" s="319" t="s">
        <v>362</v>
      </c>
      <c r="D17" s="320" t="s">
        <v>91</v>
      </c>
      <c r="E17" s="321">
        <v>2008</v>
      </c>
      <c r="F17" s="322" t="s">
        <v>81</v>
      </c>
      <c r="G17" s="323" t="s">
        <v>23</v>
      </c>
      <c r="H17" s="324">
        <v>3.04</v>
      </c>
      <c r="I17" s="324">
        <v>3.03</v>
      </c>
      <c r="J17" s="324">
        <v>3.08</v>
      </c>
      <c r="K17" s="325">
        <v>3.08</v>
      </c>
      <c r="L17" s="324">
        <v>10</v>
      </c>
      <c r="M17" s="324">
        <v>7</v>
      </c>
      <c r="N17" s="326">
        <v>10</v>
      </c>
    </row>
    <row r="18" spans="1:14" ht="24.05" customHeight="1" x14ac:dyDescent="0.3">
      <c r="A18" s="317">
        <v>3</v>
      </c>
      <c r="B18" s="318"/>
      <c r="C18" s="319" t="s">
        <v>119</v>
      </c>
      <c r="D18" s="320" t="s">
        <v>120</v>
      </c>
      <c r="E18" s="321">
        <v>2007</v>
      </c>
      <c r="F18" s="322" t="s">
        <v>81</v>
      </c>
      <c r="G18" s="323" t="s">
        <v>23</v>
      </c>
      <c r="H18" s="324">
        <v>2.97</v>
      </c>
      <c r="I18" s="324">
        <v>2.71</v>
      </c>
      <c r="J18" s="324">
        <v>2.98</v>
      </c>
      <c r="K18" s="325">
        <v>2.98</v>
      </c>
      <c r="L18" s="324">
        <v>11</v>
      </c>
      <c r="M18" s="324">
        <v>5</v>
      </c>
      <c r="N18" s="326">
        <v>11</v>
      </c>
    </row>
    <row r="19" spans="1:14" ht="24.05" customHeight="1" x14ac:dyDescent="0.3">
      <c r="A19" s="317">
        <v>14</v>
      </c>
      <c r="B19" s="318"/>
      <c r="C19" s="319" t="s">
        <v>122</v>
      </c>
      <c r="D19" s="320" t="s">
        <v>125</v>
      </c>
      <c r="E19" s="321">
        <v>2008</v>
      </c>
      <c r="F19" s="322" t="s">
        <v>55</v>
      </c>
      <c r="G19" s="323" t="s">
        <v>23</v>
      </c>
      <c r="H19" s="324">
        <v>2.46</v>
      </c>
      <c r="I19" s="324">
        <v>2.2799999999999998</v>
      </c>
      <c r="J19" s="324">
        <v>2.2599999999999998</v>
      </c>
      <c r="K19" s="325">
        <v>2.46</v>
      </c>
      <c r="L19" s="324">
        <v>12</v>
      </c>
      <c r="M19" s="324">
        <v>5</v>
      </c>
      <c r="N19" s="326">
        <v>12</v>
      </c>
    </row>
    <row r="20" spans="1:14" ht="24.05" customHeight="1" x14ac:dyDescent="0.3">
      <c r="A20" s="317">
        <v>1</v>
      </c>
      <c r="B20" s="318"/>
      <c r="C20" s="319" t="s">
        <v>102</v>
      </c>
      <c r="D20" s="320" t="s">
        <v>104</v>
      </c>
      <c r="E20" s="321">
        <v>2008</v>
      </c>
      <c r="F20" s="322" t="s">
        <v>55</v>
      </c>
      <c r="G20" s="323" t="s">
        <v>23</v>
      </c>
      <c r="H20" s="324">
        <v>2.2999999999999998</v>
      </c>
      <c r="I20" s="324" t="s">
        <v>642</v>
      </c>
      <c r="J20" s="324">
        <v>2.4500000000000002</v>
      </c>
      <c r="K20" s="325">
        <v>2.4500000000000002</v>
      </c>
      <c r="L20" s="324">
        <v>13</v>
      </c>
      <c r="M20" s="324">
        <v>5</v>
      </c>
      <c r="N20" s="326">
        <v>13</v>
      </c>
    </row>
    <row r="21" spans="1:14" ht="24.05" customHeight="1" x14ac:dyDescent="0.3">
      <c r="A21" s="317">
        <v>4</v>
      </c>
      <c r="B21" s="318"/>
      <c r="C21" s="319" t="s">
        <v>165</v>
      </c>
      <c r="D21" s="320" t="s">
        <v>166</v>
      </c>
      <c r="E21" s="321">
        <v>2007</v>
      </c>
      <c r="F21" s="322" t="s">
        <v>479</v>
      </c>
      <c r="G21" s="323" t="s">
        <v>23</v>
      </c>
      <c r="H21" s="324" t="s">
        <v>642</v>
      </c>
      <c r="I21" s="324">
        <v>2.31</v>
      </c>
      <c r="J21" s="324">
        <v>2.34</v>
      </c>
      <c r="K21" s="325">
        <v>2.34</v>
      </c>
      <c r="L21" s="324">
        <v>14</v>
      </c>
      <c r="M21" s="324">
        <v>5</v>
      </c>
      <c r="N21" s="326">
        <v>14</v>
      </c>
    </row>
    <row r="22" spans="1:14" ht="24.05" customHeight="1" x14ac:dyDescent="0.3">
      <c r="A22" s="317">
        <v>8</v>
      </c>
      <c r="B22" s="318"/>
      <c r="C22" s="319" t="s">
        <v>221</v>
      </c>
      <c r="D22" s="320" t="s">
        <v>222</v>
      </c>
      <c r="E22" s="321">
        <v>2007</v>
      </c>
      <c r="F22" s="322" t="s">
        <v>32</v>
      </c>
      <c r="G22" s="323" t="s">
        <v>23</v>
      </c>
      <c r="H22" s="324">
        <v>2.12</v>
      </c>
      <c r="I22" s="324">
        <v>2.09</v>
      </c>
      <c r="J22" s="324">
        <v>1.89</v>
      </c>
      <c r="K22" s="325">
        <v>2.12</v>
      </c>
      <c r="L22" s="324">
        <v>15</v>
      </c>
      <c r="M22" s="324">
        <v>5</v>
      </c>
      <c r="N22" s="326">
        <v>15</v>
      </c>
    </row>
    <row r="23" spans="1:14" ht="29.95" customHeight="1" x14ac:dyDescent="0.35">
      <c r="A23" s="298">
        <v>11</v>
      </c>
      <c r="B23" s="299"/>
      <c r="C23" s="300" t="str">
        <f>IF(ISERROR(VLOOKUP(B23,[3]teserati!$A$2:$J$2213,2,FALSE)),"",VLOOKUP(B23,[3]teserati!$A$2:$J$2213,2,FALSE))</f>
        <v/>
      </c>
      <c r="D23" s="301" t="str">
        <f>IF(ISERROR(VLOOKUP(B23,[3]teserati!$A$2:$J$2213,3,FALSE)),"",VLOOKUP(B23,[3]teserati!$A$2:$J$2213,3,FALSE))</f>
        <v/>
      </c>
      <c r="E23" s="302" t="str">
        <f>IF(ISERROR(VLOOKUP(B23,[3]teserati!$A$2:$J$2213,6,FALSE)),"",VLOOKUP(B23,[3]teserati!$A$2:$J$2213,6,FALSE))</f>
        <v/>
      </c>
      <c r="F23" s="303" t="str">
        <f>IF(ISERROR(VLOOKUP(B23,[3]teserati!$A$2:$J$2213,4,FALSE)),"",VLOOKUP(B23,[3]teserati!$A$2:$J$2213,4,FALSE))</f>
        <v/>
      </c>
      <c r="G23" s="304" t="str">
        <f>IF(ISERROR(VLOOKUP(B23,[3]teserati!$A$2:$J$2213,8,FALSE)),"",VLOOKUP(B23,[3]teserati!$A$2:$J$2213,8,FALSE))</f>
        <v/>
      </c>
      <c r="H23" s="297"/>
      <c r="I23" s="297"/>
      <c r="J23" s="297"/>
      <c r="K23" s="305"/>
      <c r="L23" s="297"/>
      <c r="M23" s="297"/>
      <c r="N23" s="295">
        <v>16</v>
      </c>
    </row>
    <row r="24" spans="1:14" ht="29.95" customHeight="1" x14ac:dyDescent="0.35">
      <c r="A24" s="298">
        <v>17</v>
      </c>
      <c r="B24" s="299"/>
      <c r="C24" s="300" t="str">
        <f>IF(ISERROR(VLOOKUP(B24,[3]teserati!$A$2:$J$2213,2,FALSE)),"",VLOOKUP(B24,[3]teserati!$A$2:$J$2213,2,FALSE))</f>
        <v/>
      </c>
      <c r="D24" s="301" t="str">
        <f>IF(ISERROR(VLOOKUP(B24,[3]teserati!$A$2:$J$2213,3,FALSE)),"",VLOOKUP(B24,[3]teserati!$A$2:$J$2213,3,FALSE))</f>
        <v/>
      </c>
      <c r="E24" s="302" t="str">
        <f>IF(ISERROR(VLOOKUP(B24,[3]teserati!$A$2:$J$2213,6,FALSE)),"",VLOOKUP(B24,[3]teserati!$A$2:$J$2213,6,FALSE))</f>
        <v/>
      </c>
      <c r="F24" s="303" t="str">
        <f>IF(ISERROR(VLOOKUP(B24,[3]teserati!$A$2:$J$2213,4,FALSE)),"",VLOOKUP(B24,[3]teserati!$A$2:$J$2213,4,FALSE))</f>
        <v/>
      </c>
      <c r="G24" s="304" t="str">
        <f>IF(ISERROR(VLOOKUP(B24,[3]teserati!$A$2:$J$2213,8,FALSE)),"",VLOOKUP(B24,[3]teserati!$A$2:$J$2213,8,FALSE))</f>
        <v/>
      </c>
      <c r="H24" s="297"/>
      <c r="I24" s="297"/>
      <c r="J24" s="297"/>
      <c r="K24" s="305"/>
      <c r="L24" s="297"/>
      <c r="M24" s="297"/>
      <c r="N24" s="295">
        <v>17</v>
      </c>
    </row>
    <row r="25" spans="1:14" ht="29.95" customHeight="1" x14ac:dyDescent="0.35">
      <c r="A25" s="298">
        <v>18</v>
      </c>
      <c r="B25" s="299"/>
      <c r="C25" s="300" t="str">
        <f>IF(ISERROR(VLOOKUP(B25,[3]teserati!$A$2:$J$2213,2,FALSE)),"",VLOOKUP(B25,[3]teserati!$A$2:$J$2213,2,FALSE))</f>
        <v/>
      </c>
      <c r="D25" s="301" t="str">
        <f>IF(ISERROR(VLOOKUP(B25,[3]teserati!$A$2:$J$2213,3,FALSE)),"",VLOOKUP(B25,[3]teserati!$A$2:$J$2213,3,FALSE))</f>
        <v/>
      </c>
      <c r="E25" s="302" t="str">
        <f>IF(ISERROR(VLOOKUP(B25,[3]teserati!$A$2:$J$2213,6,FALSE)),"",VLOOKUP(B25,[3]teserati!$A$2:$J$2213,6,FALSE))</f>
        <v/>
      </c>
      <c r="F25" s="303" t="str">
        <f>IF(ISERROR(VLOOKUP(B25,[3]teserati!$A$2:$J$2213,4,FALSE)),"",VLOOKUP(B25,[3]teserati!$A$2:$J$2213,4,FALSE))</f>
        <v/>
      </c>
      <c r="G25" s="304" t="str">
        <f>IF(ISERROR(VLOOKUP(B25,[3]teserati!$A$2:$J$2213,8,FALSE)),"",VLOOKUP(B25,[3]teserati!$A$2:$J$2213,8,FALSE))</f>
        <v/>
      </c>
      <c r="H25" s="297"/>
      <c r="I25" s="297"/>
      <c r="J25" s="297"/>
      <c r="K25" s="305">
        <f t="shared" ref="K25:K30" si="0">MAX(H25:J25)</f>
        <v>0</v>
      </c>
      <c r="L25" s="297"/>
      <c r="M25" s="297"/>
      <c r="N25" s="295">
        <v>18</v>
      </c>
    </row>
    <row r="26" spans="1:14" ht="29.95" customHeight="1" x14ac:dyDescent="0.35">
      <c r="A26" s="298">
        <v>19</v>
      </c>
      <c r="B26" s="299"/>
      <c r="C26" s="300" t="str">
        <f>IF(ISERROR(VLOOKUP(B26,[3]teserati!$A$2:$J$2213,2,FALSE)),"",VLOOKUP(B26,[3]teserati!$A$2:$J$2213,2,FALSE))</f>
        <v/>
      </c>
      <c r="D26" s="301" t="str">
        <f>IF(ISERROR(VLOOKUP(B26,[3]teserati!$A$2:$J$2213,3,FALSE)),"",VLOOKUP(B26,[3]teserati!$A$2:$J$2213,3,FALSE))</f>
        <v/>
      </c>
      <c r="E26" s="302" t="str">
        <f>IF(ISERROR(VLOOKUP(B26,[3]teserati!$A$2:$J$2213,6,FALSE)),"",VLOOKUP(B26,[3]teserati!$A$2:$J$2213,6,FALSE))</f>
        <v/>
      </c>
      <c r="F26" s="303" t="str">
        <f>IF(ISERROR(VLOOKUP(B26,[3]teserati!$A$2:$J$2213,4,FALSE)),"",VLOOKUP(B26,[3]teserati!$A$2:$J$2213,4,FALSE))</f>
        <v/>
      </c>
      <c r="G26" s="304" t="str">
        <f>IF(ISERROR(VLOOKUP(B26,[3]teserati!$A$2:$J$2213,8,FALSE)),"",VLOOKUP(B26,[3]teserati!$A$2:$J$2213,8,FALSE))</f>
        <v/>
      </c>
      <c r="H26" s="297"/>
      <c r="I26" s="297"/>
      <c r="J26" s="297"/>
      <c r="K26" s="305">
        <f t="shared" si="0"/>
        <v>0</v>
      </c>
      <c r="L26" s="297"/>
      <c r="M26" s="297"/>
      <c r="N26" s="295">
        <v>19</v>
      </c>
    </row>
    <row r="27" spans="1:14" ht="29.95" customHeight="1" x14ac:dyDescent="0.35">
      <c r="A27" s="298">
        <v>20</v>
      </c>
      <c r="B27" s="299"/>
      <c r="C27" s="300" t="str">
        <f>IF(ISERROR(VLOOKUP(B27,[3]teserati!$A$2:$J$2213,2,FALSE)),"",VLOOKUP(B27,[3]teserati!$A$2:$J$2213,2,FALSE))</f>
        <v/>
      </c>
      <c r="D27" s="301" t="str">
        <f>IF(ISERROR(VLOOKUP(B27,[3]teserati!$A$2:$J$2213,3,FALSE)),"",VLOOKUP(B27,[3]teserati!$A$2:$J$2213,3,FALSE))</f>
        <v/>
      </c>
      <c r="E27" s="302" t="str">
        <f>IF(ISERROR(VLOOKUP(B27,[3]teserati!$A$2:$J$2213,6,FALSE)),"",VLOOKUP(B27,[3]teserati!$A$2:$J$2213,6,FALSE))</f>
        <v/>
      </c>
      <c r="F27" s="303" t="str">
        <f>IF(ISERROR(VLOOKUP(B27,[3]teserati!$A$2:$J$2213,4,FALSE)),"",VLOOKUP(B27,[3]teserati!$A$2:$J$2213,4,FALSE))</f>
        <v/>
      </c>
      <c r="G27" s="304" t="str">
        <f>IF(ISERROR(VLOOKUP(B27,[3]teserati!$A$2:$J$2213,8,FALSE)),"",VLOOKUP(B27,[3]teserati!$A$2:$J$2213,8,FALSE))</f>
        <v/>
      </c>
      <c r="H27" s="297"/>
      <c r="I27" s="297"/>
      <c r="J27" s="297"/>
      <c r="K27" s="305">
        <f t="shared" si="0"/>
        <v>0</v>
      </c>
      <c r="L27" s="297"/>
      <c r="M27" s="297"/>
      <c r="N27" s="295">
        <v>20</v>
      </c>
    </row>
    <row r="28" spans="1:14" ht="29.95" customHeight="1" x14ac:dyDescent="0.35">
      <c r="A28" s="298">
        <v>21</v>
      </c>
      <c r="B28" s="299"/>
      <c r="C28" s="300" t="str">
        <f>IF(ISERROR(VLOOKUP(B28,[3]teserati!$A$2:$J$2213,2,FALSE)),"",VLOOKUP(B28,[3]teserati!$A$2:$J$2213,2,FALSE))</f>
        <v/>
      </c>
      <c r="D28" s="301" t="str">
        <f>IF(ISERROR(VLOOKUP(B28,[3]teserati!$A$2:$J$2213,3,FALSE)),"",VLOOKUP(B28,[3]teserati!$A$2:$J$2213,3,FALSE))</f>
        <v/>
      </c>
      <c r="E28" s="302" t="str">
        <f>IF(ISERROR(VLOOKUP(B28,[3]teserati!$A$2:$J$2213,6,FALSE)),"",VLOOKUP(B28,[3]teserati!$A$2:$J$2213,6,FALSE))</f>
        <v/>
      </c>
      <c r="F28" s="303" t="str">
        <f>IF(ISERROR(VLOOKUP(B28,[3]teserati!$A$2:$J$2213,4,FALSE)),"",VLOOKUP(B28,[3]teserati!$A$2:$J$2213,4,FALSE))</f>
        <v/>
      </c>
      <c r="G28" s="304" t="str">
        <f>IF(ISERROR(VLOOKUP(B28,[3]teserati!$A$2:$J$2213,8,FALSE)),"",VLOOKUP(B28,[3]teserati!$A$2:$J$2213,8,FALSE))</f>
        <v/>
      </c>
      <c r="H28" s="297"/>
      <c r="I28" s="297"/>
      <c r="J28" s="297"/>
      <c r="K28" s="305">
        <f t="shared" si="0"/>
        <v>0</v>
      </c>
      <c r="L28" s="297"/>
      <c r="M28" s="297"/>
      <c r="N28" s="295">
        <v>21</v>
      </c>
    </row>
    <row r="29" spans="1:14" ht="27.85" customHeight="1" x14ac:dyDescent="0.35">
      <c r="A29" s="298">
        <v>22</v>
      </c>
      <c r="B29" s="299"/>
      <c r="C29" s="300" t="str">
        <f>IF(ISERROR(VLOOKUP(B29,[3]teserati!$A$2:$J$2213,2,FALSE)),"",VLOOKUP(B29,[3]teserati!$A$2:$J$2213,2,FALSE))</f>
        <v/>
      </c>
      <c r="D29" s="301" t="str">
        <f>IF(ISERROR(VLOOKUP(B29,[3]teserati!$A$2:$J$2213,3,FALSE)),"",VLOOKUP(B29,[3]teserati!$A$2:$J$2213,3,FALSE))</f>
        <v/>
      </c>
      <c r="E29" s="307" t="str">
        <f>IF(ISERROR(VLOOKUP(B29,[3]teserati!$A$2:$J$2213,6,FALSE)),"",VLOOKUP(B29,[3]teserati!$A$2:$J$2213,6,FALSE))</f>
        <v/>
      </c>
      <c r="F29" s="308" t="str">
        <f>IF(ISERROR(VLOOKUP(B29,[3]teserati!$A$2:$J$2213,4,FALSE)),"",VLOOKUP(B29,[3]teserati!$A$2:$J$2213,4,FALSE))</f>
        <v/>
      </c>
      <c r="G29" s="309" t="str">
        <f>IF(ISERROR(VLOOKUP(B29,[3]teserati!$A$2:$J$2213,8,FALSE)),"",VLOOKUP(B29,[3]teserati!$A$2:$J$2213,8,FALSE))</f>
        <v/>
      </c>
      <c r="H29" s="297"/>
      <c r="I29" s="297"/>
      <c r="J29" s="297"/>
      <c r="K29" s="305">
        <f t="shared" si="0"/>
        <v>0</v>
      </c>
      <c r="L29" s="297"/>
      <c r="M29" s="297"/>
      <c r="N29" s="295">
        <v>22</v>
      </c>
    </row>
    <row r="30" spans="1:14" ht="27.85" customHeight="1" x14ac:dyDescent="0.35">
      <c r="A30" s="298">
        <v>23</v>
      </c>
      <c r="B30" s="299"/>
      <c r="C30" s="300" t="str">
        <f>IF(ISERROR(VLOOKUP(B30,[3]teserati!$A$2:$J$2213,2,FALSE)),"",VLOOKUP(B30,[3]teserati!$A$2:$J$2213,2,FALSE))</f>
        <v/>
      </c>
      <c r="D30" s="301" t="str">
        <f>IF(ISERROR(VLOOKUP(B30,[3]teserati!$A$2:$J$2213,3,FALSE)),"",VLOOKUP(B30,[3]teserati!$A$2:$J$2213,3,FALSE))</f>
        <v/>
      </c>
      <c r="E30" s="297" t="str">
        <f>IF(ISERROR(VLOOKUP(B30,[3]teserati!$A$2:$J$2213,6,FALSE)),"",VLOOKUP(B30,[3]teserati!$A$2:$J$2213,6,FALSE))</f>
        <v/>
      </c>
      <c r="F30" s="310" t="str">
        <f>IF(ISERROR(VLOOKUP(B30,[3]teserati!$A$2:$J$2213,4,FALSE)),"",VLOOKUP(B30,[3]teserati!$A$2:$J$2213,4,FALSE))</f>
        <v/>
      </c>
      <c r="G30" s="311" t="str">
        <f>IF(ISERROR(VLOOKUP(B30,[3]teserati!$A$2:$J$2213,8,FALSE)),"",VLOOKUP(B30,[3]teserati!$A$2:$J$2213,8,FALSE))</f>
        <v/>
      </c>
      <c r="H30" s="297"/>
      <c r="I30" s="297"/>
      <c r="J30" s="297"/>
      <c r="K30" s="305">
        <f t="shared" si="0"/>
        <v>0</v>
      </c>
      <c r="L30" s="297"/>
      <c r="M30" s="297"/>
      <c r="N30" s="295">
        <v>23</v>
      </c>
    </row>
    <row r="31" spans="1:14" ht="20.95" customHeight="1" x14ac:dyDescent="0.3">
      <c r="A31" s="730" t="s">
        <v>643</v>
      </c>
      <c r="B31" s="727"/>
      <c r="C31" s="728"/>
      <c r="D31" s="726" t="s">
        <v>644</v>
      </c>
      <c r="E31" s="727"/>
      <c r="F31" s="727"/>
      <c r="G31" s="728"/>
      <c r="H31" s="726" t="s">
        <v>637</v>
      </c>
      <c r="I31" s="727"/>
      <c r="J31" s="727"/>
      <c r="K31" s="728"/>
      <c r="L31" s="312"/>
    </row>
    <row r="32" spans="1:14" ht="42.75" customHeight="1" x14ac:dyDescent="0.3">
      <c r="A32" s="726" t="s">
        <v>645</v>
      </c>
      <c r="B32" s="727"/>
      <c r="C32" s="727"/>
      <c r="D32" s="727"/>
      <c r="E32" s="727"/>
      <c r="F32" s="728"/>
      <c r="G32" s="729" t="s">
        <v>639</v>
      </c>
      <c r="H32" s="727"/>
      <c r="I32" s="727"/>
      <c r="J32" s="727"/>
      <c r="K32" s="727"/>
      <c r="L32" s="728"/>
    </row>
    <row r="33" spans="2:2" ht="15.75" customHeight="1" x14ac:dyDescent="0.3"/>
    <row r="34" spans="2:2" ht="15.75" customHeight="1" x14ac:dyDescent="0.3">
      <c r="B34" s="313"/>
    </row>
    <row r="35" spans="2:2" ht="15.75" customHeight="1" x14ac:dyDescent="0.3"/>
    <row r="36" spans="2:2" ht="15.75" customHeight="1" x14ac:dyDescent="0.3"/>
    <row r="37" spans="2:2" ht="15.75" customHeight="1" x14ac:dyDescent="0.3"/>
    <row r="38" spans="2:2" ht="15.75" customHeight="1" x14ac:dyDescent="0.3"/>
    <row r="39" spans="2:2" ht="15.75" customHeight="1" x14ac:dyDescent="0.3"/>
    <row r="40" spans="2:2" ht="15.75" customHeight="1" x14ac:dyDescent="0.3"/>
    <row r="41" spans="2:2" ht="15.75" customHeight="1" x14ac:dyDescent="0.3"/>
    <row r="42" spans="2:2" ht="15.75" customHeight="1" x14ac:dyDescent="0.3"/>
    <row r="43" spans="2:2" ht="15.75" customHeight="1" x14ac:dyDescent="0.3"/>
    <row r="44" spans="2:2" ht="15.75" customHeight="1" x14ac:dyDescent="0.3"/>
    <row r="45" spans="2:2" ht="15.75" customHeight="1" x14ac:dyDescent="0.3"/>
    <row r="46" spans="2:2" ht="15.75" customHeight="1" x14ac:dyDescent="0.3"/>
    <row r="47" spans="2:2" ht="15.75" customHeight="1" x14ac:dyDescent="0.3"/>
    <row r="48" spans="2:2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32">
    <mergeCell ref="A1:C2"/>
    <mergeCell ref="D1:F1"/>
    <mergeCell ref="G1:J1"/>
    <mergeCell ref="K1:M1"/>
    <mergeCell ref="D2:F2"/>
    <mergeCell ref="G2:J2"/>
    <mergeCell ref="K2:M2"/>
    <mergeCell ref="A4:C5"/>
    <mergeCell ref="D4:F5"/>
    <mergeCell ref="G4:H5"/>
    <mergeCell ref="I4:J5"/>
    <mergeCell ref="K4:M5"/>
    <mergeCell ref="A3:C3"/>
    <mergeCell ref="D3:F3"/>
    <mergeCell ref="G3:H3"/>
    <mergeCell ref="I3:J3"/>
    <mergeCell ref="K3:M3"/>
    <mergeCell ref="M6:M7"/>
    <mergeCell ref="A31:C31"/>
    <mergeCell ref="D31:G31"/>
    <mergeCell ref="H31:K31"/>
    <mergeCell ref="A6:A7"/>
    <mergeCell ref="B6:B7"/>
    <mergeCell ref="C6:D6"/>
    <mergeCell ref="E6:E7"/>
    <mergeCell ref="F6:F7"/>
    <mergeCell ref="G6:G7"/>
    <mergeCell ref="A32:F32"/>
    <mergeCell ref="G32:L32"/>
    <mergeCell ref="H6:J6"/>
    <mergeCell ref="K6:K7"/>
    <mergeCell ref="L6:L7"/>
  </mergeCells>
  <pageMargins left="0.23" right="0.2" top="0.23" bottom="0.16" header="0" footer="0"/>
  <pageSetup paperSize="9" scale="6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000"/>
  <sheetViews>
    <sheetView workbookViewId="0">
      <selection activeCell="B8" sqref="B8:B15"/>
    </sheetView>
  </sheetViews>
  <sheetFormatPr defaultColWidth="14.44140625" defaultRowHeight="15.05" customHeight="1" x14ac:dyDescent="0.3"/>
  <cols>
    <col min="1" max="1" width="8.6640625" style="295" customWidth="1"/>
    <col min="2" max="2" width="13.33203125" style="295" customWidth="1"/>
    <col min="3" max="3" width="25.6640625" style="295" customWidth="1"/>
    <col min="4" max="4" width="28.88671875" style="295" customWidth="1"/>
    <col min="5" max="5" width="11.33203125" style="295" customWidth="1"/>
    <col min="6" max="6" width="26" style="295" customWidth="1"/>
    <col min="7" max="7" width="11.109375" style="295" customWidth="1"/>
    <col min="8" max="10" width="12.6640625" style="295" customWidth="1"/>
    <col min="11" max="11" width="25" style="295" customWidth="1"/>
    <col min="12" max="13" width="10.6640625" style="295" customWidth="1"/>
    <col min="14" max="26" width="8.6640625" style="295" customWidth="1"/>
    <col min="27" max="16384" width="14.44140625" style="295"/>
  </cols>
  <sheetData>
    <row r="1" spans="1:15" ht="29.3" customHeight="1" x14ac:dyDescent="0.3">
      <c r="A1" s="750"/>
      <c r="B1" s="740"/>
      <c r="C1" s="741"/>
      <c r="D1" s="734" t="s">
        <v>5</v>
      </c>
      <c r="E1" s="740"/>
      <c r="F1" s="740"/>
      <c r="G1" s="734" t="s">
        <v>0</v>
      </c>
      <c r="H1" s="740"/>
      <c r="I1" s="740"/>
      <c r="J1" s="741"/>
      <c r="K1" s="738" t="s">
        <v>625</v>
      </c>
      <c r="L1" s="727"/>
      <c r="M1" s="728"/>
    </row>
    <row r="2" spans="1:15" ht="25.55" customHeight="1" x14ac:dyDescent="0.3">
      <c r="A2" s="735"/>
      <c r="B2" s="742"/>
      <c r="C2" s="743"/>
      <c r="D2" s="751" t="s">
        <v>626</v>
      </c>
      <c r="E2" s="727"/>
      <c r="F2" s="728"/>
      <c r="G2" s="752" t="s">
        <v>485</v>
      </c>
      <c r="H2" s="727"/>
      <c r="I2" s="727"/>
      <c r="J2" s="728"/>
      <c r="K2" s="751" t="s">
        <v>12</v>
      </c>
      <c r="L2" s="727"/>
      <c r="M2" s="728"/>
    </row>
    <row r="3" spans="1:15" ht="19.5" customHeight="1" x14ac:dyDescent="0.3">
      <c r="A3" s="736" t="s">
        <v>6</v>
      </c>
      <c r="B3" s="727"/>
      <c r="C3" s="728"/>
      <c r="D3" s="737" t="s">
        <v>4</v>
      </c>
      <c r="E3" s="727"/>
      <c r="F3" s="728"/>
      <c r="G3" s="730" t="s">
        <v>2</v>
      </c>
      <c r="H3" s="728"/>
      <c r="I3" s="730" t="s">
        <v>3</v>
      </c>
      <c r="J3" s="728"/>
      <c r="K3" s="738" t="s">
        <v>1</v>
      </c>
      <c r="L3" s="727"/>
      <c r="M3" s="728"/>
    </row>
    <row r="4" spans="1:15" x14ac:dyDescent="0.3">
      <c r="A4" s="739" t="s">
        <v>20</v>
      </c>
      <c r="B4" s="740"/>
      <c r="C4" s="741"/>
      <c r="D4" s="744" t="s">
        <v>641</v>
      </c>
      <c r="E4" s="740"/>
      <c r="F4" s="741"/>
      <c r="G4" s="753"/>
      <c r="H4" s="741"/>
      <c r="I4" s="753"/>
      <c r="J4" s="741"/>
      <c r="K4" s="749">
        <v>43275</v>
      </c>
      <c r="L4" s="740"/>
      <c r="M4" s="741"/>
    </row>
    <row r="5" spans="1:15" x14ac:dyDescent="0.3">
      <c r="A5" s="735"/>
      <c r="B5" s="742"/>
      <c r="C5" s="743"/>
      <c r="D5" s="735"/>
      <c r="E5" s="742"/>
      <c r="F5" s="743"/>
      <c r="G5" s="735"/>
      <c r="H5" s="743"/>
      <c r="I5" s="735"/>
      <c r="J5" s="743"/>
      <c r="K5" s="735"/>
      <c r="L5" s="742"/>
      <c r="M5" s="743"/>
    </row>
    <row r="6" spans="1:15" ht="21.8" customHeight="1" x14ac:dyDescent="0.3">
      <c r="A6" s="733"/>
      <c r="B6" s="731" t="s">
        <v>7</v>
      </c>
      <c r="C6" s="730" t="s">
        <v>629</v>
      </c>
      <c r="D6" s="728"/>
      <c r="E6" s="731" t="s">
        <v>8</v>
      </c>
      <c r="F6" s="734" t="s">
        <v>17</v>
      </c>
      <c r="G6" s="731" t="s">
        <v>6</v>
      </c>
      <c r="H6" s="730" t="s">
        <v>630</v>
      </c>
      <c r="I6" s="727"/>
      <c r="J6" s="728"/>
      <c r="K6" s="731" t="s">
        <v>631</v>
      </c>
      <c r="L6" s="731" t="s">
        <v>632</v>
      </c>
      <c r="M6" s="731" t="s">
        <v>496</v>
      </c>
    </row>
    <row r="7" spans="1:15" ht="18" customHeight="1" x14ac:dyDescent="0.3">
      <c r="A7" s="732"/>
      <c r="B7" s="732"/>
      <c r="C7" s="296" t="s">
        <v>633</v>
      </c>
      <c r="D7" s="296" t="s">
        <v>634</v>
      </c>
      <c r="E7" s="732"/>
      <c r="F7" s="735"/>
      <c r="G7" s="732"/>
      <c r="H7" s="297">
        <v>1</v>
      </c>
      <c r="I7" s="297">
        <v>2</v>
      </c>
      <c r="J7" s="297">
        <v>3</v>
      </c>
      <c r="K7" s="732"/>
      <c r="L7" s="732"/>
      <c r="M7" s="732"/>
    </row>
    <row r="8" spans="1:15" ht="23.1" customHeight="1" x14ac:dyDescent="0.3">
      <c r="A8" s="317">
        <v>1</v>
      </c>
      <c r="B8" s="327"/>
      <c r="C8" s="319" t="s">
        <v>265</v>
      </c>
      <c r="D8" s="320" t="s">
        <v>73</v>
      </c>
      <c r="E8" s="321">
        <v>2000</v>
      </c>
      <c r="F8" s="322" t="s">
        <v>38</v>
      </c>
      <c r="G8" s="323" t="s">
        <v>20</v>
      </c>
      <c r="H8" s="324">
        <v>5.53</v>
      </c>
      <c r="I8" s="324" t="s">
        <v>642</v>
      </c>
      <c r="J8" s="324">
        <v>5.86</v>
      </c>
      <c r="K8" s="325">
        <v>5.86</v>
      </c>
      <c r="L8" s="324">
        <v>1</v>
      </c>
      <c r="M8" s="324">
        <v>20</v>
      </c>
      <c r="N8" s="326">
        <v>1</v>
      </c>
      <c r="O8" s="306" t="s">
        <v>646</v>
      </c>
    </row>
    <row r="9" spans="1:15" ht="23.1" customHeight="1" x14ac:dyDescent="0.3">
      <c r="A9" s="317">
        <v>2</v>
      </c>
      <c r="B9" s="327"/>
      <c r="C9" s="319" t="s">
        <v>207</v>
      </c>
      <c r="D9" s="320" t="s">
        <v>159</v>
      </c>
      <c r="E9" s="321">
        <v>1999</v>
      </c>
      <c r="F9" s="322" t="s">
        <v>58</v>
      </c>
      <c r="G9" s="323" t="s">
        <v>20</v>
      </c>
      <c r="H9" s="324">
        <v>5.44</v>
      </c>
      <c r="I9" s="324">
        <v>5.28</v>
      </c>
      <c r="J9" s="324">
        <v>5.34</v>
      </c>
      <c r="K9" s="325">
        <v>5.44</v>
      </c>
      <c r="L9" s="324">
        <v>2</v>
      </c>
      <c r="M9" s="324">
        <v>17</v>
      </c>
      <c r="N9" s="326">
        <v>2</v>
      </c>
    </row>
    <row r="10" spans="1:15" ht="23.1" customHeight="1" x14ac:dyDescent="0.3">
      <c r="A10" s="317">
        <v>3</v>
      </c>
      <c r="B10" s="327"/>
      <c r="C10" s="319" t="s">
        <v>396</v>
      </c>
      <c r="D10" s="320" t="s">
        <v>397</v>
      </c>
      <c r="E10" s="321">
        <v>2000</v>
      </c>
      <c r="F10" s="322" t="s">
        <v>55</v>
      </c>
      <c r="G10" s="323" t="s">
        <v>20</v>
      </c>
      <c r="H10" s="324" t="s">
        <v>642</v>
      </c>
      <c r="I10" s="324" t="s">
        <v>642</v>
      </c>
      <c r="J10" s="324">
        <v>5.28</v>
      </c>
      <c r="K10" s="325">
        <v>5.28</v>
      </c>
      <c r="L10" s="324">
        <v>3</v>
      </c>
      <c r="M10" s="324">
        <v>14</v>
      </c>
      <c r="N10" s="326">
        <v>3</v>
      </c>
    </row>
    <row r="11" spans="1:15" ht="23.1" customHeight="1" x14ac:dyDescent="0.3">
      <c r="A11" s="317">
        <v>4</v>
      </c>
      <c r="B11" s="327"/>
      <c r="C11" s="319" t="s">
        <v>203</v>
      </c>
      <c r="D11" s="320" t="s">
        <v>105</v>
      </c>
      <c r="E11" s="321">
        <v>1999</v>
      </c>
      <c r="F11" s="322" t="s">
        <v>43</v>
      </c>
      <c r="G11" s="323" t="s">
        <v>20</v>
      </c>
      <c r="H11" s="324">
        <v>5.13</v>
      </c>
      <c r="I11" s="324">
        <v>4.0199999999999996</v>
      </c>
      <c r="J11" s="324">
        <v>5.16</v>
      </c>
      <c r="K11" s="325">
        <v>5.16</v>
      </c>
      <c r="L11" s="324">
        <v>4</v>
      </c>
      <c r="M11" s="324">
        <v>11</v>
      </c>
      <c r="N11" s="326">
        <v>4</v>
      </c>
    </row>
    <row r="12" spans="1:15" ht="23.1" customHeight="1" x14ac:dyDescent="0.3">
      <c r="A12" s="317">
        <v>5</v>
      </c>
      <c r="B12" s="327"/>
      <c r="C12" s="319" t="s">
        <v>407</v>
      </c>
      <c r="D12" s="320" t="s">
        <v>71</v>
      </c>
      <c r="E12" s="321">
        <v>1999</v>
      </c>
      <c r="F12" s="322" t="s">
        <v>479</v>
      </c>
      <c r="G12" s="323" t="s">
        <v>20</v>
      </c>
      <c r="H12" s="324">
        <v>5.0199999999999996</v>
      </c>
      <c r="I12" s="324">
        <v>5.08</v>
      </c>
      <c r="J12" s="324">
        <v>5</v>
      </c>
      <c r="K12" s="325">
        <v>5.08</v>
      </c>
      <c r="L12" s="324">
        <v>5</v>
      </c>
      <c r="M12" s="324">
        <v>8</v>
      </c>
      <c r="N12" s="326">
        <v>5</v>
      </c>
    </row>
    <row r="13" spans="1:15" ht="23.1" customHeight="1" x14ac:dyDescent="0.3">
      <c r="A13" s="317">
        <v>6</v>
      </c>
      <c r="B13" s="327"/>
      <c r="C13" s="319" t="s">
        <v>434</v>
      </c>
      <c r="D13" s="320" t="s">
        <v>155</v>
      </c>
      <c r="E13" s="321">
        <v>1999</v>
      </c>
      <c r="F13" s="322" t="s">
        <v>479</v>
      </c>
      <c r="G13" s="323" t="s">
        <v>20</v>
      </c>
      <c r="H13" s="324" t="s">
        <v>642</v>
      </c>
      <c r="I13" s="324">
        <v>4.3899999999999997</v>
      </c>
      <c r="J13" s="324">
        <v>4.8499999999999996</v>
      </c>
      <c r="K13" s="325">
        <v>4.8499999999999996</v>
      </c>
      <c r="L13" s="324">
        <v>6</v>
      </c>
      <c r="M13" s="324">
        <v>5</v>
      </c>
      <c r="N13" s="326">
        <v>6</v>
      </c>
    </row>
    <row r="14" spans="1:15" ht="23.1" customHeight="1" x14ac:dyDescent="0.3">
      <c r="A14" s="317">
        <v>7</v>
      </c>
      <c r="B14" s="327"/>
      <c r="C14" s="319" t="s">
        <v>350</v>
      </c>
      <c r="D14" s="320" t="s">
        <v>351</v>
      </c>
      <c r="E14" s="321">
        <v>1999</v>
      </c>
      <c r="F14" s="322" t="s">
        <v>479</v>
      </c>
      <c r="G14" s="323" t="s">
        <v>20</v>
      </c>
      <c r="H14" s="324">
        <v>3.14</v>
      </c>
      <c r="I14" s="324">
        <v>3.32</v>
      </c>
      <c r="J14" s="324">
        <v>3.54</v>
      </c>
      <c r="K14" s="325">
        <v>3.54</v>
      </c>
      <c r="L14" s="324">
        <v>7</v>
      </c>
      <c r="M14" s="324">
        <v>5</v>
      </c>
      <c r="N14" s="326">
        <v>7</v>
      </c>
    </row>
    <row r="15" spans="1:15" ht="23.1" customHeight="1" x14ac:dyDescent="0.3">
      <c r="A15" s="317">
        <v>8</v>
      </c>
      <c r="B15" s="327"/>
      <c r="C15" s="319" t="s">
        <v>509</v>
      </c>
      <c r="D15" s="320" t="s">
        <v>509</v>
      </c>
      <c r="E15" s="321" t="s">
        <v>509</v>
      </c>
      <c r="F15" s="322" t="s">
        <v>509</v>
      </c>
      <c r="G15" s="323" t="s">
        <v>509</v>
      </c>
      <c r="H15" s="324"/>
      <c r="I15" s="324"/>
      <c r="J15" s="324"/>
      <c r="K15" s="325">
        <v>0</v>
      </c>
      <c r="L15" s="324"/>
      <c r="M15" s="324"/>
      <c r="N15" s="326">
        <v>8</v>
      </c>
    </row>
    <row r="16" spans="1:15" ht="23.1" customHeight="1" x14ac:dyDescent="0.3">
      <c r="A16" s="317">
        <v>9</v>
      </c>
      <c r="B16" s="327"/>
      <c r="C16" s="319" t="str">
        <f>IF(ISERROR(VLOOKUP(B16,[4]teserati!$A$2:$J$2213,2,FALSE)),"",VLOOKUP(B16,[4]teserati!$A$2:$J$2213,2,FALSE))</f>
        <v/>
      </c>
      <c r="D16" s="320" t="str">
        <f>IF(ISERROR(VLOOKUP(B16,[4]teserati!$A$2:$J$2213,3,FALSE)),"",VLOOKUP(B16,[4]teserati!$A$2:$J$2213,3,FALSE))</f>
        <v/>
      </c>
      <c r="E16" s="321" t="str">
        <f>IF(ISERROR(VLOOKUP(B16,[4]teserati!$A$2:$J$2213,6,FALSE)),"",VLOOKUP(B16,[4]teserati!$A$2:$J$2213,6,FALSE))</f>
        <v/>
      </c>
      <c r="F16" s="322" t="str">
        <f>IF(ISERROR(VLOOKUP(B16,[4]teserati!$A$2:$J$2213,4,FALSE)),"",VLOOKUP(B16,[4]teserati!$A$2:$J$2213,4,FALSE))</f>
        <v/>
      </c>
      <c r="G16" s="323" t="str">
        <f>IF(ISERROR(VLOOKUP(B16,[4]teserati!$A$2:$J$2213,8,FALSE)),"",VLOOKUP(B16,[4]teserati!$A$2:$J$2213,8,FALSE))</f>
        <v/>
      </c>
      <c r="H16" s="324"/>
      <c r="I16" s="324"/>
      <c r="J16" s="324"/>
      <c r="K16" s="325">
        <f t="shared" ref="K16:K30" si="0">MAX(H16:J16)</f>
        <v>0</v>
      </c>
      <c r="L16" s="324"/>
      <c r="M16" s="324"/>
      <c r="N16" s="326">
        <v>9</v>
      </c>
    </row>
    <row r="17" spans="1:14" ht="23.1" customHeight="1" x14ac:dyDescent="0.3">
      <c r="A17" s="317">
        <v>10</v>
      </c>
      <c r="B17" s="327"/>
      <c r="C17" s="319" t="str">
        <f>IF(ISERROR(VLOOKUP(B17,[4]teserati!$A$2:$J$2213,2,FALSE)),"",VLOOKUP(B17,[4]teserati!$A$2:$J$2213,2,FALSE))</f>
        <v/>
      </c>
      <c r="D17" s="320" t="str">
        <f>IF(ISERROR(VLOOKUP(B17,[4]teserati!$A$2:$J$2213,3,FALSE)),"",VLOOKUP(B17,[4]teserati!$A$2:$J$2213,3,FALSE))</f>
        <v/>
      </c>
      <c r="E17" s="321" t="str">
        <f>IF(ISERROR(VLOOKUP(B17,[4]teserati!$A$2:$J$2213,6,FALSE)),"",VLOOKUP(B17,[4]teserati!$A$2:$J$2213,6,FALSE))</f>
        <v/>
      </c>
      <c r="F17" s="322" t="str">
        <f>IF(ISERROR(VLOOKUP(B17,[4]teserati!$A$2:$J$2213,4,FALSE)),"",VLOOKUP(B17,[4]teserati!$A$2:$J$2213,4,FALSE))</f>
        <v/>
      </c>
      <c r="G17" s="323" t="str">
        <f>IF(ISERROR(VLOOKUP(B17,[4]teserati!$A$2:$J$2213,8,FALSE)),"",VLOOKUP(B17,[4]teserati!$A$2:$J$2213,8,FALSE))</f>
        <v/>
      </c>
      <c r="H17" s="324"/>
      <c r="I17" s="324"/>
      <c r="J17" s="324"/>
      <c r="K17" s="325">
        <f t="shared" si="0"/>
        <v>0</v>
      </c>
      <c r="L17" s="324"/>
      <c r="M17" s="324"/>
      <c r="N17" s="326">
        <v>10</v>
      </c>
    </row>
    <row r="18" spans="1:14" ht="23.1" customHeight="1" x14ac:dyDescent="0.3">
      <c r="A18" s="317">
        <v>11</v>
      </c>
      <c r="B18" s="327"/>
      <c r="C18" s="319" t="str">
        <f>IF(ISERROR(VLOOKUP(B18,[4]teserati!$A$2:$J$2213,2,FALSE)),"",VLOOKUP(B18,[4]teserati!$A$2:$J$2213,2,FALSE))</f>
        <v/>
      </c>
      <c r="D18" s="320" t="str">
        <f>IF(ISERROR(VLOOKUP(B18,[4]teserati!$A$2:$J$2213,3,FALSE)),"",VLOOKUP(B18,[4]teserati!$A$2:$J$2213,3,FALSE))</f>
        <v/>
      </c>
      <c r="E18" s="321" t="str">
        <f>IF(ISERROR(VLOOKUP(B18,[4]teserati!$A$2:$J$2213,6,FALSE)),"",VLOOKUP(B18,[4]teserati!$A$2:$J$2213,6,FALSE))</f>
        <v/>
      </c>
      <c r="F18" s="322" t="str">
        <f>IF(ISERROR(VLOOKUP(B18,[4]teserati!$A$2:$J$2213,4,FALSE)),"",VLOOKUP(B18,[4]teserati!$A$2:$J$2213,4,FALSE))</f>
        <v/>
      </c>
      <c r="G18" s="323" t="str">
        <f>IF(ISERROR(VLOOKUP(B18,[4]teserati!$A$2:$J$2213,8,FALSE)),"",VLOOKUP(B18,[4]teserati!$A$2:$J$2213,8,FALSE))</f>
        <v/>
      </c>
      <c r="H18" s="324"/>
      <c r="I18" s="324"/>
      <c r="J18" s="324"/>
      <c r="K18" s="325">
        <f t="shared" si="0"/>
        <v>0</v>
      </c>
      <c r="L18" s="324"/>
      <c r="M18" s="324"/>
      <c r="N18" s="326">
        <v>11</v>
      </c>
    </row>
    <row r="19" spans="1:14" ht="23.1" customHeight="1" x14ac:dyDescent="0.3">
      <c r="A19" s="317">
        <v>12</v>
      </c>
      <c r="B19" s="327"/>
      <c r="C19" s="319" t="str">
        <f>IF(ISERROR(VLOOKUP(B19,[4]teserati!$A$2:$J$2213,2,FALSE)),"",VLOOKUP(B19,[4]teserati!$A$2:$J$2213,2,FALSE))</f>
        <v/>
      </c>
      <c r="D19" s="320" t="str">
        <f>IF(ISERROR(VLOOKUP(B19,[4]teserati!$A$2:$J$2213,3,FALSE)),"",VLOOKUP(B19,[4]teserati!$A$2:$J$2213,3,FALSE))</f>
        <v/>
      </c>
      <c r="E19" s="321" t="str">
        <f>IF(ISERROR(VLOOKUP(B19,[4]teserati!$A$2:$J$2213,6,FALSE)),"",VLOOKUP(B19,[4]teserati!$A$2:$J$2213,6,FALSE))</f>
        <v/>
      </c>
      <c r="F19" s="322" t="str">
        <f>IF(ISERROR(VLOOKUP(B19,[4]teserati!$A$2:$J$2213,4,FALSE)),"",VLOOKUP(B19,[4]teserati!$A$2:$J$2213,4,FALSE))</f>
        <v/>
      </c>
      <c r="G19" s="323" t="str">
        <f>IF(ISERROR(VLOOKUP(B19,[4]teserati!$A$2:$J$2213,8,FALSE)),"",VLOOKUP(B19,[4]teserati!$A$2:$J$2213,8,FALSE))</f>
        <v/>
      </c>
      <c r="H19" s="324"/>
      <c r="I19" s="324"/>
      <c r="J19" s="324"/>
      <c r="K19" s="325">
        <f t="shared" si="0"/>
        <v>0</v>
      </c>
      <c r="L19" s="324"/>
      <c r="M19" s="324"/>
      <c r="N19" s="326">
        <v>12</v>
      </c>
    </row>
    <row r="20" spans="1:14" ht="23.1" customHeight="1" x14ac:dyDescent="0.3">
      <c r="A20" s="317">
        <v>13</v>
      </c>
      <c r="B20" s="327"/>
      <c r="C20" s="319" t="str">
        <f>IF(ISERROR(VLOOKUP(B20,[4]teserati!$A$2:$J$2213,2,FALSE)),"",VLOOKUP(B20,[4]teserati!$A$2:$J$2213,2,FALSE))</f>
        <v/>
      </c>
      <c r="D20" s="320" t="str">
        <f>IF(ISERROR(VLOOKUP(B20,[4]teserati!$A$2:$J$2213,3,FALSE)),"",VLOOKUP(B20,[4]teserati!$A$2:$J$2213,3,FALSE))</f>
        <v/>
      </c>
      <c r="E20" s="321" t="str">
        <f>IF(ISERROR(VLOOKUP(B20,[4]teserati!$A$2:$J$2213,6,FALSE)),"",VLOOKUP(B20,[4]teserati!$A$2:$J$2213,6,FALSE))</f>
        <v/>
      </c>
      <c r="F20" s="322" t="str">
        <f>IF(ISERROR(VLOOKUP(B20,[4]teserati!$A$2:$J$2213,4,FALSE)),"",VLOOKUP(B20,[4]teserati!$A$2:$J$2213,4,FALSE))</f>
        <v/>
      </c>
      <c r="G20" s="323" t="str">
        <f>IF(ISERROR(VLOOKUP(B20,[4]teserati!$A$2:$J$2213,8,FALSE)),"",VLOOKUP(B20,[4]teserati!$A$2:$J$2213,8,FALSE))</f>
        <v/>
      </c>
      <c r="H20" s="324"/>
      <c r="I20" s="324"/>
      <c r="J20" s="324"/>
      <c r="K20" s="325">
        <f t="shared" si="0"/>
        <v>0</v>
      </c>
      <c r="L20" s="324"/>
      <c r="M20" s="324"/>
      <c r="N20" s="326">
        <v>13</v>
      </c>
    </row>
    <row r="21" spans="1:14" ht="23.1" customHeight="1" x14ac:dyDescent="0.3">
      <c r="A21" s="317">
        <v>14</v>
      </c>
      <c r="B21" s="327"/>
      <c r="C21" s="319" t="str">
        <f>IF(ISERROR(VLOOKUP(B21,[4]teserati!$A$2:$J$2213,2,FALSE)),"",VLOOKUP(B21,[4]teserati!$A$2:$J$2213,2,FALSE))</f>
        <v/>
      </c>
      <c r="D21" s="320" t="str">
        <f>IF(ISERROR(VLOOKUP(B21,[4]teserati!$A$2:$J$2213,3,FALSE)),"",VLOOKUP(B21,[4]teserati!$A$2:$J$2213,3,FALSE))</f>
        <v/>
      </c>
      <c r="E21" s="321" t="str">
        <f>IF(ISERROR(VLOOKUP(B21,[4]teserati!$A$2:$J$2213,6,FALSE)),"",VLOOKUP(B21,[4]teserati!$A$2:$J$2213,6,FALSE))</f>
        <v/>
      </c>
      <c r="F21" s="322" t="str">
        <f>IF(ISERROR(VLOOKUP(B21,[4]teserati!$A$2:$J$2213,4,FALSE)),"",VLOOKUP(B21,[4]teserati!$A$2:$J$2213,4,FALSE))</f>
        <v/>
      </c>
      <c r="G21" s="323" t="str">
        <f>IF(ISERROR(VLOOKUP(B21,[4]teserati!$A$2:$J$2213,8,FALSE)),"",VLOOKUP(B21,[4]teserati!$A$2:$J$2213,8,FALSE))</f>
        <v/>
      </c>
      <c r="H21" s="324"/>
      <c r="I21" s="324"/>
      <c r="J21" s="324"/>
      <c r="K21" s="325">
        <f t="shared" si="0"/>
        <v>0</v>
      </c>
      <c r="L21" s="324"/>
      <c r="M21" s="324"/>
      <c r="N21" s="326">
        <v>14</v>
      </c>
    </row>
    <row r="22" spans="1:14" ht="23.1" customHeight="1" x14ac:dyDescent="0.3">
      <c r="A22" s="317">
        <v>15</v>
      </c>
      <c r="B22" s="327"/>
      <c r="C22" s="319" t="str">
        <f>IF(ISERROR(VLOOKUP(B22,[4]teserati!$A$2:$J$2213,2,FALSE)),"",VLOOKUP(B22,[4]teserati!$A$2:$J$2213,2,FALSE))</f>
        <v/>
      </c>
      <c r="D22" s="320" t="str">
        <f>IF(ISERROR(VLOOKUP(B22,[4]teserati!$A$2:$J$2213,3,FALSE)),"",VLOOKUP(B22,[4]teserati!$A$2:$J$2213,3,FALSE))</f>
        <v/>
      </c>
      <c r="E22" s="321" t="str">
        <f>IF(ISERROR(VLOOKUP(B22,[4]teserati!$A$2:$J$2213,6,FALSE)),"",VLOOKUP(B22,[4]teserati!$A$2:$J$2213,6,FALSE))</f>
        <v/>
      </c>
      <c r="F22" s="322" t="str">
        <f>IF(ISERROR(VLOOKUP(B22,[4]teserati!$A$2:$J$2213,4,FALSE)),"",VLOOKUP(B22,[4]teserati!$A$2:$J$2213,4,FALSE))</f>
        <v/>
      </c>
      <c r="G22" s="323" t="str">
        <f>IF(ISERROR(VLOOKUP(B22,[4]teserati!$A$2:$J$2213,8,FALSE)),"",VLOOKUP(B22,[4]teserati!$A$2:$J$2213,8,FALSE))</f>
        <v/>
      </c>
      <c r="H22" s="324"/>
      <c r="I22" s="324"/>
      <c r="J22" s="324"/>
      <c r="K22" s="325">
        <f t="shared" si="0"/>
        <v>0</v>
      </c>
      <c r="L22" s="324"/>
      <c r="M22" s="324"/>
      <c r="N22" s="326">
        <v>15</v>
      </c>
    </row>
    <row r="23" spans="1:14" ht="23.1" customHeight="1" x14ac:dyDescent="0.3">
      <c r="A23" s="317">
        <v>16</v>
      </c>
      <c r="B23" s="327"/>
      <c r="C23" s="319" t="str">
        <f>IF(ISERROR(VLOOKUP(B23,[4]teserati!$A$2:$J$2213,2,FALSE)),"",VLOOKUP(B23,[4]teserati!$A$2:$J$2213,2,FALSE))</f>
        <v/>
      </c>
      <c r="D23" s="320" t="str">
        <f>IF(ISERROR(VLOOKUP(B23,[4]teserati!$A$2:$J$2213,3,FALSE)),"",VLOOKUP(B23,[4]teserati!$A$2:$J$2213,3,FALSE))</f>
        <v/>
      </c>
      <c r="E23" s="321" t="str">
        <f>IF(ISERROR(VLOOKUP(B23,[4]teserati!$A$2:$J$2213,6,FALSE)),"",VLOOKUP(B23,[4]teserati!$A$2:$J$2213,6,FALSE))</f>
        <v/>
      </c>
      <c r="F23" s="322" t="str">
        <f>IF(ISERROR(VLOOKUP(B23,[4]teserati!$A$2:$J$2213,4,FALSE)),"",VLOOKUP(B23,[4]teserati!$A$2:$J$2213,4,FALSE))</f>
        <v/>
      </c>
      <c r="G23" s="323" t="str">
        <f>IF(ISERROR(VLOOKUP(B23,[4]teserati!$A$2:$J$2213,8,FALSE)),"",VLOOKUP(B23,[4]teserati!$A$2:$J$2213,8,FALSE))</f>
        <v/>
      </c>
      <c r="H23" s="324"/>
      <c r="I23" s="324"/>
      <c r="J23" s="324"/>
      <c r="K23" s="325">
        <f t="shared" si="0"/>
        <v>0</v>
      </c>
      <c r="L23" s="324"/>
      <c r="M23" s="324"/>
      <c r="N23" s="326">
        <v>16</v>
      </c>
    </row>
    <row r="24" spans="1:14" ht="23.1" customHeight="1" x14ac:dyDescent="0.3">
      <c r="A24" s="317">
        <v>17</v>
      </c>
      <c r="B24" s="327"/>
      <c r="C24" s="319" t="str">
        <f>IF(ISERROR(VLOOKUP(B24,[4]teserati!$A$2:$J$2213,2,FALSE)),"",VLOOKUP(B24,[4]teserati!$A$2:$J$2213,2,FALSE))</f>
        <v/>
      </c>
      <c r="D24" s="320" t="str">
        <f>IF(ISERROR(VLOOKUP(B24,[4]teserati!$A$2:$J$2213,3,FALSE)),"",VLOOKUP(B24,[4]teserati!$A$2:$J$2213,3,FALSE))</f>
        <v/>
      </c>
      <c r="E24" s="321" t="str">
        <f>IF(ISERROR(VLOOKUP(B24,[4]teserati!$A$2:$J$2213,6,FALSE)),"",VLOOKUP(B24,[4]teserati!$A$2:$J$2213,6,FALSE))</f>
        <v/>
      </c>
      <c r="F24" s="322" t="str">
        <f>IF(ISERROR(VLOOKUP(B24,[4]teserati!$A$2:$J$2213,4,FALSE)),"",VLOOKUP(B24,[4]teserati!$A$2:$J$2213,4,FALSE))</f>
        <v/>
      </c>
      <c r="G24" s="323" t="str">
        <f>IF(ISERROR(VLOOKUP(B24,[4]teserati!$A$2:$J$2213,8,FALSE)),"",VLOOKUP(B24,[4]teserati!$A$2:$J$2213,8,FALSE))</f>
        <v/>
      </c>
      <c r="H24" s="324"/>
      <c r="I24" s="324"/>
      <c r="J24" s="324"/>
      <c r="K24" s="325">
        <f t="shared" si="0"/>
        <v>0</v>
      </c>
      <c r="L24" s="324"/>
      <c r="M24" s="324"/>
      <c r="N24" s="326">
        <v>17</v>
      </c>
    </row>
    <row r="25" spans="1:14" ht="23.1" customHeight="1" x14ac:dyDescent="0.3">
      <c r="A25" s="317">
        <v>18</v>
      </c>
      <c r="B25" s="327"/>
      <c r="C25" s="319" t="str">
        <f>IF(ISERROR(VLOOKUP(B25,[4]teserati!$A$2:$J$2213,2,FALSE)),"",VLOOKUP(B25,[4]teserati!$A$2:$J$2213,2,FALSE))</f>
        <v/>
      </c>
      <c r="D25" s="320" t="str">
        <f>IF(ISERROR(VLOOKUP(B25,[4]teserati!$A$2:$J$2213,3,FALSE)),"",VLOOKUP(B25,[4]teserati!$A$2:$J$2213,3,FALSE))</f>
        <v/>
      </c>
      <c r="E25" s="321" t="str">
        <f>IF(ISERROR(VLOOKUP(B25,[4]teserati!$A$2:$J$2213,6,FALSE)),"",VLOOKUP(B25,[4]teserati!$A$2:$J$2213,6,FALSE))</f>
        <v/>
      </c>
      <c r="F25" s="322" t="str">
        <f>IF(ISERROR(VLOOKUP(B25,[4]teserati!$A$2:$J$2213,4,FALSE)),"",VLOOKUP(B25,[4]teserati!$A$2:$J$2213,4,FALSE))</f>
        <v/>
      </c>
      <c r="G25" s="323" t="str">
        <f>IF(ISERROR(VLOOKUP(B25,[4]teserati!$A$2:$J$2213,8,FALSE)),"",VLOOKUP(B25,[4]teserati!$A$2:$J$2213,8,FALSE))</f>
        <v/>
      </c>
      <c r="H25" s="324"/>
      <c r="I25" s="324"/>
      <c r="J25" s="324"/>
      <c r="K25" s="325">
        <f t="shared" si="0"/>
        <v>0</v>
      </c>
      <c r="L25" s="324"/>
      <c r="M25" s="324"/>
      <c r="N25" s="326">
        <v>18</v>
      </c>
    </row>
    <row r="26" spans="1:14" ht="23.1" customHeight="1" x14ac:dyDescent="0.3">
      <c r="A26" s="317">
        <v>19</v>
      </c>
      <c r="B26" s="327"/>
      <c r="C26" s="319" t="str">
        <f>IF(ISERROR(VLOOKUP(B26,[4]teserati!$A$2:$J$2213,2,FALSE)),"",VLOOKUP(B26,[4]teserati!$A$2:$J$2213,2,FALSE))</f>
        <v/>
      </c>
      <c r="D26" s="320" t="str">
        <f>IF(ISERROR(VLOOKUP(B26,[4]teserati!$A$2:$J$2213,3,FALSE)),"",VLOOKUP(B26,[4]teserati!$A$2:$J$2213,3,FALSE))</f>
        <v/>
      </c>
      <c r="E26" s="321" t="str">
        <f>IF(ISERROR(VLOOKUP(B26,[4]teserati!$A$2:$J$2213,6,FALSE)),"",VLOOKUP(B26,[4]teserati!$A$2:$J$2213,6,FALSE))</f>
        <v/>
      </c>
      <c r="F26" s="322" t="str">
        <f>IF(ISERROR(VLOOKUP(B26,[4]teserati!$A$2:$J$2213,4,FALSE)),"",VLOOKUP(B26,[4]teserati!$A$2:$J$2213,4,FALSE))</f>
        <v/>
      </c>
      <c r="G26" s="323" t="str">
        <f>IF(ISERROR(VLOOKUP(B26,[4]teserati!$A$2:$J$2213,8,FALSE)),"",VLOOKUP(B26,[4]teserati!$A$2:$J$2213,8,FALSE))</f>
        <v/>
      </c>
      <c r="H26" s="324"/>
      <c r="I26" s="324"/>
      <c r="J26" s="324"/>
      <c r="K26" s="325">
        <f t="shared" si="0"/>
        <v>0</v>
      </c>
      <c r="L26" s="324"/>
      <c r="M26" s="324"/>
      <c r="N26" s="326">
        <v>19</v>
      </c>
    </row>
    <row r="27" spans="1:14" ht="29.95" customHeight="1" x14ac:dyDescent="0.3">
      <c r="A27" s="298">
        <v>20</v>
      </c>
      <c r="B27" s="314"/>
      <c r="C27" s="300" t="str">
        <f>IF(ISERROR(VLOOKUP(B27,[4]teserati!$A$2:$J$2213,2,FALSE)),"",VLOOKUP(B27,[4]teserati!$A$2:$J$2213,2,FALSE))</f>
        <v/>
      </c>
      <c r="D27" s="301" t="str">
        <f>IF(ISERROR(VLOOKUP(B27,[4]teserati!$A$2:$J$2213,3,FALSE)),"",VLOOKUP(B27,[4]teserati!$A$2:$J$2213,3,FALSE))</f>
        <v/>
      </c>
      <c r="E27" s="302" t="str">
        <f>IF(ISERROR(VLOOKUP(B27,[4]teserati!$A$2:$J$2213,6,FALSE)),"",VLOOKUP(B27,[4]teserati!$A$2:$J$2213,6,FALSE))</f>
        <v/>
      </c>
      <c r="F27" s="303" t="str">
        <f>IF(ISERROR(VLOOKUP(B27,[4]teserati!$A$2:$J$2213,4,FALSE)),"",VLOOKUP(B27,[4]teserati!$A$2:$J$2213,4,FALSE))</f>
        <v/>
      </c>
      <c r="G27" s="304" t="str">
        <f>IF(ISERROR(VLOOKUP(B27,[4]teserati!$A$2:$J$2213,8,FALSE)),"",VLOOKUP(B27,[4]teserati!$A$2:$J$2213,8,FALSE))</f>
        <v/>
      </c>
      <c r="H27" s="297"/>
      <c r="I27" s="297"/>
      <c r="J27" s="297"/>
      <c r="K27" s="305">
        <f t="shared" si="0"/>
        <v>0</v>
      </c>
      <c r="L27" s="297"/>
      <c r="M27" s="297"/>
      <c r="N27" s="295">
        <v>20</v>
      </c>
    </row>
    <row r="28" spans="1:14" ht="29.95" customHeight="1" x14ac:dyDescent="0.3">
      <c r="A28" s="298">
        <v>21</v>
      </c>
      <c r="B28" s="314"/>
      <c r="C28" s="300" t="str">
        <f>IF(ISERROR(VLOOKUP(B28,[4]teserati!$A$2:$J$2213,2,FALSE)),"",VLOOKUP(B28,[4]teserati!$A$2:$J$2213,2,FALSE))</f>
        <v/>
      </c>
      <c r="D28" s="301" t="str">
        <f>IF(ISERROR(VLOOKUP(B28,[4]teserati!$A$2:$J$2213,3,FALSE)),"",VLOOKUP(B28,[4]teserati!$A$2:$J$2213,3,FALSE))</f>
        <v/>
      </c>
      <c r="E28" s="302" t="str">
        <f>IF(ISERROR(VLOOKUP(B28,[4]teserati!$A$2:$J$2213,6,FALSE)),"",VLOOKUP(B28,[4]teserati!$A$2:$J$2213,6,FALSE))</f>
        <v/>
      </c>
      <c r="F28" s="303" t="str">
        <f>IF(ISERROR(VLOOKUP(B28,[4]teserati!$A$2:$J$2213,4,FALSE)),"",VLOOKUP(B28,[4]teserati!$A$2:$J$2213,4,FALSE))</f>
        <v/>
      </c>
      <c r="G28" s="304" t="str">
        <f>IF(ISERROR(VLOOKUP(B28,[4]teserati!$A$2:$J$2213,8,FALSE)),"",VLOOKUP(B28,[4]teserati!$A$2:$J$2213,8,FALSE))</f>
        <v/>
      </c>
      <c r="H28" s="297"/>
      <c r="I28" s="297"/>
      <c r="J28" s="297"/>
      <c r="K28" s="305">
        <f t="shared" si="0"/>
        <v>0</v>
      </c>
      <c r="L28" s="297"/>
      <c r="M28" s="297"/>
      <c r="N28" s="295">
        <v>21</v>
      </c>
    </row>
    <row r="29" spans="1:14" ht="27.85" customHeight="1" x14ac:dyDescent="0.3">
      <c r="A29" s="298">
        <v>22</v>
      </c>
      <c r="B29" s="314"/>
      <c r="C29" s="300" t="str">
        <f>IF(ISERROR(VLOOKUP(B29,[4]teserati!$A$2:$J$2213,2,FALSE)),"",VLOOKUP(B29,[4]teserati!$A$2:$J$2213,2,FALSE))</f>
        <v/>
      </c>
      <c r="D29" s="301" t="str">
        <f>IF(ISERROR(VLOOKUP(B29,[4]teserati!$A$2:$J$2213,3,FALSE)),"",VLOOKUP(B29,[4]teserati!$A$2:$J$2213,3,FALSE))</f>
        <v/>
      </c>
      <c r="E29" s="307" t="str">
        <f>IF(ISERROR(VLOOKUP(B29,[4]teserati!$A$2:$J$2213,6,FALSE)),"",VLOOKUP(B29,[4]teserati!$A$2:$J$2213,6,FALSE))</f>
        <v/>
      </c>
      <c r="F29" s="308" t="str">
        <f>IF(ISERROR(VLOOKUP(B29,[4]teserati!$A$2:$J$2213,4,FALSE)),"",VLOOKUP(B29,[4]teserati!$A$2:$J$2213,4,FALSE))</f>
        <v/>
      </c>
      <c r="G29" s="309" t="str">
        <f>IF(ISERROR(VLOOKUP(B29,[4]teserati!$A$2:$J$2213,8,FALSE)),"",VLOOKUP(B29,[4]teserati!$A$2:$J$2213,8,FALSE))</f>
        <v/>
      </c>
      <c r="H29" s="297"/>
      <c r="I29" s="297"/>
      <c r="J29" s="297"/>
      <c r="K29" s="305">
        <f t="shared" si="0"/>
        <v>0</v>
      </c>
      <c r="L29" s="297"/>
      <c r="M29" s="297"/>
      <c r="N29" s="295">
        <v>22</v>
      </c>
    </row>
    <row r="30" spans="1:14" ht="27.85" customHeight="1" x14ac:dyDescent="0.3">
      <c r="A30" s="298">
        <v>23</v>
      </c>
      <c r="B30" s="314"/>
      <c r="C30" s="315" t="str">
        <f>IF(ISERROR(VLOOKUP(B30,[4]teserati!$A$2:$J$2213,2,FALSE)),"",VLOOKUP(B30,[4]teserati!$A$2:$J$2213,2,FALSE))</f>
        <v/>
      </c>
      <c r="D30" s="316" t="str">
        <f>IF(ISERROR(VLOOKUP(B30,[4]teserati!$A$2:$J$2213,3,FALSE)),"",VLOOKUP(B30,[4]teserati!$A$2:$J$2213,3,FALSE))</f>
        <v/>
      </c>
      <c r="E30" s="297" t="str">
        <f>IF(ISERROR(VLOOKUP(B30,[4]teserati!$A$2:$J$2213,6,FALSE)),"",VLOOKUP(B30,[4]teserati!$A$2:$J$2213,6,FALSE))</f>
        <v/>
      </c>
      <c r="F30" s="310" t="str">
        <f>IF(ISERROR(VLOOKUP(B30,[4]teserati!$A$2:$J$2213,4,FALSE)),"",VLOOKUP(B30,[4]teserati!$A$2:$J$2213,4,FALSE))</f>
        <v/>
      </c>
      <c r="G30" s="311" t="str">
        <f>IF(ISERROR(VLOOKUP(B30,[4]teserati!$A$2:$J$2213,8,FALSE)),"",VLOOKUP(B30,[4]teserati!$A$2:$J$2213,8,FALSE))</f>
        <v/>
      </c>
      <c r="H30" s="297"/>
      <c r="I30" s="297"/>
      <c r="J30" s="297"/>
      <c r="K30" s="305">
        <f t="shared" si="0"/>
        <v>0</v>
      </c>
      <c r="L30" s="297"/>
      <c r="M30" s="297"/>
      <c r="N30" s="295">
        <v>23</v>
      </c>
    </row>
    <row r="31" spans="1:14" ht="20.95" customHeight="1" x14ac:dyDescent="0.3">
      <c r="A31" s="730" t="s">
        <v>643</v>
      </c>
      <c r="B31" s="727"/>
      <c r="C31" s="728"/>
      <c r="D31" s="726" t="s">
        <v>644</v>
      </c>
      <c r="E31" s="727"/>
      <c r="F31" s="727"/>
      <c r="G31" s="728"/>
      <c r="H31" s="726" t="s">
        <v>637</v>
      </c>
      <c r="I31" s="727"/>
      <c r="J31" s="727"/>
      <c r="K31" s="728"/>
      <c r="L31" s="312"/>
    </row>
    <row r="32" spans="1:14" ht="42.75" customHeight="1" x14ac:dyDescent="0.3">
      <c r="A32" s="726" t="s">
        <v>645</v>
      </c>
      <c r="B32" s="727"/>
      <c r="C32" s="727"/>
      <c r="D32" s="727"/>
      <c r="E32" s="727"/>
      <c r="F32" s="728"/>
      <c r="G32" s="729" t="s">
        <v>639</v>
      </c>
      <c r="H32" s="727"/>
      <c r="I32" s="727"/>
      <c r="J32" s="727"/>
      <c r="K32" s="727"/>
      <c r="L32" s="728"/>
    </row>
    <row r="33" spans="2:2" ht="15.75" customHeight="1" x14ac:dyDescent="0.3"/>
    <row r="34" spans="2:2" ht="15.75" customHeight="1" x14ac:dyDescent="0.3">
      <c r="B34" s="313"/>
    </row>
    <row r="35" spans="2:2" ht="15.75" customHeight="1" x14ac:dyDescent="0.3"/>
    <row r="36" spans="2:2" ht="15.75" customHeight="1" x14ac:dyDescent="0.3"/>
    <row r="37" spans="2:2" ht="15.75" customHeight="1" x14ac:dyDescent="0.3"/>
    <row r="38" spans="2:2" ht="15.75" customHeight="1" x14ac:dyDescent="0.3"/>
    <row r="39" spans="2:2" ht="15.75" customHeight="1" x14ac:dyDescent="0.3"/>
    <row r="40" spans="2:2" ht="15.75" customHeight="1" x14ac:dyDescent="0.3"/>
    <row r="41" spans="2:2" ht="15.75" customHeight="1" x14ac:dyDescent="0.3"/>
    <row r="42" spans="2:2" ht="15.75" customHeight="1" x14ac:dyDescent="0.3"/>
    <row r="43" spans="2:2" ht="15.75" customHeight="1" x14ac:dyDescent="0.3"/>
    <row r="44" spans="2:2" ht="15.75" customHeight="1" x14ac:dyDescent="0.3"/>
    <row r="45" spans="2:2" ht="15.75" customHeight="1" x14ac:dyDescent="0.3"/>
    <row r="46" spans="2:2" ht="15.75" customHeight="1" x14ac:dyDescent="0.3"/>
    <row r="47" spans="2:2" ht="15.75" customHeight="1" x14ac:dyDescent="0.3"/>
    <row r="48" spans="2:2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32">
    <mergeCell ref="A1:C2"/>
    <mergeCell ref="D1:F1"/>
    <mergeCell ref="G1:J1"/>
    <mergeCell ref="K1:M1"/>
    <mergeCell ref="D2:F2"/>
    <mergeCell ref="G2:J2"/>
    <mergeCell ref="K2:M2"/>
    <mergeCell ref="A4:C5"/>
    <mergeCell ref="D4:F5"/>
    <mergeCell ref="G4:H5"/>
    <mergeCell ref="I4:J5"/>
    <mergeCell ref="K4:M5"/>
    <mergeCell ref="A3:C3"/>
    <mergeCell ref="D3:F3"/>
    <mergeCell ref="G3:H3"/>
    <mergeCell ref="I3:J3"/>
    <mergeCell ref="K3:M3"/>
    <mergeCell ref="M6:M7"/>
    <mergeCell ref="A31:C31"/>
    <mergeCell ref="D31:G31"/>
    <mergeCell ref="H31:K31"/>
    <mergeCell ref="A6:A7"/>
    <mergeCell ref="B6:B7"/>
    <mergeCell ref="C6:D6"/>
    <mergeCell ref="E6:E7"/>
    <mergeCell ref="F6:F7"/>
    <mergeCell ref="G6:G7"/>
    <mergeCell ref="A32:F32"/>
    <mergeCell ref="G32:L32"/>
    <mergeCell ref="H6:J6"/>
    <mergeCell ref="K6:K7"/>
    <mergeCell ref="L6:L7"/>
  </mergeCells>
  <pageMargins left="0.23" right="0.2" top="0.23" bottom="0.16" header="0" footer="0"/>
  <pageSetup paperSize="9" scale="6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001"/>
  <sheetViews>
    <sheetView zoomScale="55" zoomScaleNormal="55" workbookViewId="0">
      <selection activeCell="T10" sqref="T10"/>
    </sheetView>
  </sheetViews>
  <sheetFormatPr defaultColWidth="14.44140625" defaultRowHeight="15.05" customHeight="1" x14ac:dyDescent="0.3"/>
  <cols>
    <col min="1" max="1" width="8.6640625" style="331" customWidth="1"/>
    <col min="2" max="2" width="13.33203125" style="331" customWidth="1"/>
    <col min="3" max="3" width="21.44140625" style="331" customWidth="1"/>
    <col min="4" max="4" width="26.109375" style="331" customWidth="1"/>
    <col min="5" max="5" width="11.33203125" style="331" customWidth="1"/>
    <col min="6" max="6" width="37.6640625" style="331" customWidth="1"/>
    <col min="7" max="7" width="11.109375" style="331" customWidth="1"/>
    <col min="8" max="10" width="12.6640625" style="331" customWidth="1"/>
    <col min="11" max="11" width="25" style="331" customWidth="1"/>
    <col min="12" max="13" width="10.6640625" style="331" customWidth="1"/>
    <col min="14" max="26" width="8.6640625" style="331" customWidth="1"/>
    <col min="27" max="16384" width="14.44140625" style="331"/>
  </cols>
  <sheetData>
    <row r="1" spans="1:16" ht="29.3" customHeight="1" x14ac:dyDescent="0.3">
      <c r="A1" s="754"/>
      <c r="B1" s="755"/>
      <c r="C1" s="756"/>
      <c r="D1" s="760" t="s">
        <v>5</v>
      </c>
      <c r="E1" s="755"/>
      <c r="F1" s="755"/>
      <c r="G1" s="760" t="s">
        <v>0</v>
      </c>
      <c r="H1" s="755"/>
      <c r="I1" s="755"/>
      <c r="J1" s="756"/>
      <c r="K1" s="761" t="s">
        <v>625</v>
      </c>
      <c r="L1" s="762"/>
      <c r="M1" s="763"/>
    </row>
    <row r="2" spans="1:16" ht="25.55" customHeight="1" x14ac:dyDescent="0.3">
      <c r="A2" s="757"/>
      <c r="B2" s="758"/>
      <c r="C2" s="759"/>
      <c r="D2" s="764" t="s">
        <v>626</v>
      </c>
      <c r="E2" s="762"/>
      <c r="F2" s="763"/>
      <c r="G2" s="765" t="s">
        <v>485</v>
      </c>
      <c r="H2" s="762"/>
      <c r="I2" s="762"/>
      <c r="J2" s="763"/>
      <c r="K2" s="764" t="s">
        <v>12</v>
      </c>
      <c r="L2" s="762"/>
      <c r="M2" s="763"/>
    </row>
    <row r="3" spans="1:16" ht="19.5" customHeight="1" x14ac:dyDescent="0.3">
      <c r="A3" s="773" t="s">
        <v>6</v>
      </c>
      <c r="B3" s="762"/>
      <c r="C3" s="763"/>
      <c r="D3" s="774" t="s">
        <v>4</v>
      </c>
      <c r="E3" s="762"/>
      <c r="F3" s="763"/>
      <c r="G3" s="775" t="s">
        <v>2</v>
      </c>
      <c r="H3" s="763"/>
      <c r="I3" s="775" t="s">
        <v>3</v>
      </c>
      <c r="J3" s="763"/>
      <c r="K3" s="761" t="s">
        <v>1</v>
      </c>
      <c r="L3" s="762"/>
      <c r="M3" s="763"/>
    </row>
    <row r="4" spans="1:16" x14ac:dyDescent="0.3">
      <c r="A4" s="766" t="s">
        <v>647</v>
      </c>
      <c r="B4" s="755"/>
      <c r="C4" s="756"/>
      <c r="D4" s="767" t="s">
        <v>641</v>
      </c>
      <c r="E4" s="755"/>
      <c r="F4" s="756"/>
      <c r="G4" s="768">
        <v>10.5</v>
      </c>
      <c r="H4" s="769"/>
      <c r="I4" s="768">
        <v>11.2</v>
      </c>
      <c r="J4" s="769"/>
      <c r="K4" s="772">
        <v>43275</v>
      </c>
      <c r="L4" s="755"/>
      <c r="M4" s="756"/>
    </row>
    <row r="5" spans="1:16" x14ac:dyDescent="0.3">
      <c r="A5" s="757"/>
      <c r="B5" s="758"/>
      <c r="C5" s="759"/>
      <c r="D5" s="757"/>
      <c r="E5" s="758"/>
      <c r="F5" s="759"/>
      <c r="G5" s="770"/>
      <c r="H5" s="771"/>
      <c r="I5" s="770"/>
      <c r="J5" s="771"/>
      <c r="K5" s="757"/>
      <c r="L5" s="758"/>
      <c r="M5" s="759"/>
    </row>
    <row r="6" spans="1:16" ht="29.15" customHeight="1" x14ac:dyDescent="0.3">
      <c r="A6" s="781"/>
      <c r="B6" s="783" t="s">
        <v>7</v>
      </c>
      <c r="C6" s="776" t="s">
        <v>629</v>
      </c>
      <c r="D6" s="778"/>
      <c r="E6" s="779" t="s">
        <v>8</v>
      </c>
      <c r="F6" s="784" t="s">
        <v>17</v>
      </c>
      <c r="G6" s="779" t="s">
        <v>6</v>
      </c>
      <c r="H6" s="776" t="s">
        <v>630</v>
      </c>
      <c r="I6" s="777"/>
      <c r="J6" s="778"/>
      <c r="K6" s="779" t="s">
        <v>631</v>
      </c>
      <c r="L6" s="779" t="s">
        <v>632</v>
      </c>
      <c r="M6" s="779" t="s">
        <v>496</v>
      </c>
      <c r="N6" s="379"/>
    </row>
    <row r="7" spans="1:16" ht="29.15" customHeight="1" x14ac:dyDescent="0.3">
      <c r="A7" s="782"/>
      <c r="B7" s="782"/>
      <c r="C7" s="380" t="s">
        <v>633</v>
      </c>
      <c r="D7" s="380" t="s">
        <v>634</v>
      </c>
      <c r="E7" s="780"/>
      <c r="F7" s="785"/>
      <c r="G7" s="780"/>
      <c r="H7" s="364">
        <v>1</v>
      </c>
      <c r="I7" s="364">
        <v>2</v>
      </c>
      <c r="J7" s="364">
        <v>3</v>
      </c>
      <c r="K7" s="780"/>
      <c r="L7" s="780"/>
      <c r="M7" s="780"/>
      <c r="N7" s="379"/>
    </row>
    <row r="8" spans="1:16" ht="29.95" customHeight="1" x14ac:dyDescent="0.3">
      <c r="A8" s="345">
        <v>15</v>
      </c>
      <c r="B8" s="346"/>
      <c r="C8" s="364" t="s">
        <v>285</v>
      </c>
      <c r="D8" s="365" t="s">
        <v>131</v>
      </c>
      <c r="E8" s="366">
        <v>2006</v>
      </c>
      <c r="F8" s="367" t="s">
        <v>55</v>
      </c>
      <c r="G8" s="368" t="s">
        <v>18</v>
      </c>
      <c r="H8" s="364">
        <v>4.1900000000000004</v>
      </c>
      <c r="I8" s="364">
        <v>4.13</v>
      </c>
      <c r="J8" s="364">
        <v>4.26</v>
      </c>
      <c r="K8" s="381">
        <v>4.26</v>
      </c>
      <c r="L8" s="382">
        <v>1</v>
      </c>
      <c r="M8" s="382">
        <v>30</v>
      </c>
      <c r="N8" s="379"/>
      <c r="P8" s="335" t="s">
        <v>530</v>
      </c>
    </row>
    <row r="9" spans="1:16" ht="29.95" customHeight="1" x14ac:dyDescent="0.3">
      <c r="A9" s="345">
        <v>8</v>
      </c>
      <c r="B9" s="347"/>
      <c r="C9" s="364" t="s">
        <v>170</v>
      </c>
      <c r="D9" s="365" t="s">
        <v>40</v>
      </c>
      <c r="E9" s="364">
        <v>2005</v>
      </c>
      <c r="F9" s="370" t="s">
        <v>19</v>
      </c>
      <c r="G9" s="371" t="s">
        <v>18</v>
      </c>
      <c r="H9" s="364">
        <v>3.83</v>
      </c>
      <c r="I9" s="364">
        <v>3.95</v>
      </c>
      <c r="J9" s="364">
        <v>4.13</v>
      </c>
      <c r="K9" s="383">
        <v>4.13</v>
      </c>
      <c r="L9" s="364">
        <v>2</v>
      </c>
      <c r="M9" s="364">
        <v>29</v>
      </c>
      <c r="N9" s="379">
        <v>1</v>
      </c>
    </row>
    <row r="10" spans="1:16" ht="29.95" customHeight="1" x14ac:dyDescent="0.3">
      <c r="A10" s="345">
        <v>13</v>
      </c>
      <c r="B10" s="347"/>
      <c r="C10" s="365" t="s">
        <v>333</v>
      </c>
      <c r="D10" s="364" t="s">
        <v>334</v>
      </c>
      <c r="E10" s="364">
        <v>2006</v>
      </c>
      <c r="F10" s="370" t="s">
        <v>58</v>
      </c>
      <c r="G10" s="371" t="s">
        <v>18</v>
      </c>
      <c r="H10" s="364" t="s">
        <v>642</v>
      </c>
      <c r="I10" s="364">
        <v>4.07</v>
      </c>
      <c r="J10" s="364">
        <v>3.93</v>
      </c>
      <c r="K10" s="383">
        <v>4.07</v>
      </c>
      <c r="L10" s="382">
        <v>3</v>
      </c>
      <c r="M10" s="382">
        <v>28</v>
      </c>
      <c r="N10" s="379">
        <v>2</v>
      </c>
    </row>
    <row r="11" spans="1:16" ht="29.95" customHeight="1" x14ac:dyDescent="0.3">
      <c r="A11" s="345">
        <v>19</v>
      </c>
      <c r="B11" s="347"/>
      <c r="C11" s="364" t="s">
        <v>239</v>
      </c>
      <c r="D11" s="365" t="s">
        <v>240</v>
      </c>
      <c r="E11" s="364">
        <v>2006</v>
      </c>
      <c r="F11" s="370" t="s">
        <v>478</v>
      </c>
      <c r="G11" s="371" t="s">
        <v>18</v>
      </c>
      <c r="H11" s="364">
        <v>3.92</v>
      </c>
      <c r="I11" s="364">
        <v>4.07</v>
      </c>
      <c r="J11" s="364" t="s">
        <v>642</v>
      </c>
      <c r="K11" s="383">
        <v>4.07</v>
      </c>
      <c r="L11" s="364">
        <v>4</v>
      </c>
      <c r="M11" s="364">
        <v>27</v>
      </c>
      <c r="N11" s="379">
        <v>3</v>
      </c>
    </row>
    <row r="12" spans="1:16" ht="29.95" customHeight="1" x14ac:dyDescent="0.3">
      <c r="A12" s="345">
        <v>12</v>
      </c>
      <c r="B12" s="347"/>
      <c r="C12" s="365" t="s">
        <v>225</v>
      </c>
      <c r="D12" s="364" t="s">
        <v>139</v>
      </c>
      <c r="E12" s="364">
        <v>2005</v>
      </c>
      <c r="F12" s="370" t="s">
        <v>38</v>
      </c>
      <c r="G12" s="371" t="s">
        <v>18</v>
      </c>
      <c r="H12" s="364">
        <v>3.99</v>
      </c>
      <c r="I12" s="364">
        <v>3.96</v>
      </c>
      <c r="J12" s="364">
        <v>3.9</v>
      </c>
      <c r="K12" s="383">
        <v>3.99</v>
      </c>
      <c r="L12" s="382">
        <v>5</v>
      </c>
      <c r="M12" s="382">
        <v>26</v>
      </c>
      <c r="N12" s="379">
        <v>4</v>
      </c>
    </row>
    <row r="13" spans="1:16" ht="29.95" customHeight="1" x14ac:dyDescent="0.3">
      <c r="A13" s="345">
        <v>1</v>
      </c>
      <c r="B13" s="347"/>
      <c r="C13" s="365" t="s">
        <v>46</v>
      </c>
      <c r="D13" s="364" t="s">
        <v>45</v>
      </c>
      <c r="E13" s="364">
        <v>2006</v>
      </c>
      <c r="F13" s="370" t="s">
        <v>478</v>
      </c>
      <c r="G13" s="371" t="s">
        <v>18</v>
      </c>
      <c r="H13" s="364">
        <v>3.93</v>
      </c>
      <c r="I13" s="364">
        <v>3.95</v>
      </c>
      <c r="J13" s="364">
        <v>3.88</v>
      </c>
      <c r="K13" s="383">
        <v>3.95</v>
      </c>
      <c r="L13" s="364">
        <v>6</v>
      </c>
      <c r="M13" s="364">
        <v>25</v>
      </c>
      <c r="N13" s="379">
        <v>5</v>
      </c>
    </row>
    <row r="14" spans="1:16" ht="29.95" customHeight="1" x14ac:dyDescent="0.3">
      <c r="A14" s="345">
        <v>11</v>
      </c>
      <c r="B14" s="347"/>
      <c r="C14" s="365" t="s">
        <v>209</v>
      </c>
      <c r="D14" s="364" t="s">
        <v>33</v>
      </c>
      <c r="E14" s="364">
        <v>2005</v>
      </c>
      <c r="F14" s="370" t="s">
        <v>48</v>
      </c>
      <c r="G14" s="371" t="s">
        <v>18</v>
      </c>
      <c r="H14" s="364">
        <v>3.88</v>
      </c>
      <c r="I14" s="364">
        <v>3.73</v>
      </c>
      <c r="J14" s="364">
        <v>3.95</v>
      </c>
      <c r="K14" s="383">
        <v>3.95</v>
      </c>
      <c r="L14" s="382">
        <v>7</v>
      </c>
      <c r="M14" s="382">
        <v>24</v>
      </c>
      <c r="N14" s="379">
        <v>6</v>
      </c>
    </row>
    <row r="15" spans="1:16" ht="29.95" customHeight="1" x14ac:dyDescent="0.3">
      <c r="A15" s="345">
        <v>10</v>
      </c>
      <c r="B15" s="347"/>
      <c r="C15" s="365" t="s">
        <v>184</v>
      </c>
      <c r="D15" s="364" t="s">
        <v>187</v>
      </c>
      <c r="E15" s="364">
        <v>2006</v>
      </c>
      <c r="F15" s="370" t="s">
        <v>478</v>
      </c>
      <c r="G15" s="371" t="s">
        <v>18</v>
      </c>
      <c r="H15" s="364">
        <v>3.93</v>
      </c>
      <c r="I15" s="364">
        <v>3.85</v>
      </c>
      <c r="J15" s="364">
        <v>3.76</v>
      </c>
      <c r="K15" s="383">
        <v>3.93</v>
      </c>
      <c r="L15" s="364">
        <v>8</v>
      </c>
      <c r="M15" s="364">
        <v>23</v>
      </c>
      <c r="N15" s="379">
        <v>7</v>
      </c>
    </row>
    <row r="16" spans="1:16" ht="29.95" customHeight="1" x14ac:dyDescent="0.3">
      <c r="A16" s="345">
        <v>23</v>
      </c>
      <c r="B16" s="347"/>
      <c r="C16" s="365" t="s">
        <v>375</v>
      </c>
      <c r="D16" s="364" t="s">
        <v>66</v>
      </c>
      <c r="E16" s="364">
        <v>2006</v>
      </c>
      <c r="F16" s="370" t="s">
        <v>479</v>
      </c>
      <c r="G16" s="371" t="s">
        <v>18</v>
      </c>
      <c r="H16" s="364">
        <v>3.49</v>
      </c>
      <c r="I16" s="364">
        <v>3.84</v>
      </c>
      <c r="J16" s="364">
        <v>3.76</v>
      </c>
      <c r="K16" s="383">
        <v>3.84</v>
      </c>
      <c r="L16" s="382">
        <v>9</v>
      </c>
      <c r="M16" s="382">
        <v>22</v>
      </c>
      <c r="N16" s="379">
        <v>8</v>
      </c>
    </row>
    <row r="17" spans="1:14" ht="29.95" customHeight="1" x14ac:dyDescent="0.3">
      <c r="A17" s="345">
        <v>21</v>
      </c>
      <c r="B17" s="347"/>
      <c r="C17" s="365" t="s">
        <v>352</v>
      </c>
      <c r="D17" s="364" t="s">
        <v>353</v>
      </c>
      <c r="E17" s="364">
        <v>2005</v>
      </c>
      <c r="F17" s="370" t="s">
        <v>55</v>
      </c>
      <c r="G17" s="371" t="s">
        <v>18</v>
      </c>
      <c r="H17" s="364">
        <v>3.33</v>
      </c>
      <c r="I17" s="364">
        <v>3.78</v>
      </c>
      <c r="J17" s="364" t="s">
        <v>642</v>
      </c>
      <c r="K17" s="383">
        <v>3.78</v>
      </c>
      <c r="L17" s="364">
        <v>10</v>
      </c>
      <c r="M17" s="364">
        <v>21</v>
      </c>
      <c r="N17" s="379">
        <v>9</v>
      </c>
    </row>
    <row r="18" spans="1:14" ht="29.95" customHeight="1" x14ac:dyDescent="0.3">
      <c r="A18" s="345">
        <v>26</v>
      </c>
      <c r="B18" s="347"/>
      <c r="C18" s="365" t="s">
        <v>422</v>
      </c>
      <c r="D18" s="364" t="s">
        <v>91</v>
      </c>
      <c r="E18" s="364">
        <v>2006</v>
      </c>
      <c r="F18" s="370" t="s">
        <v>81</v>
      </c>
      <c r="G18" s="371" t="s">
        <v>18</v>
      </c>
      <c r="H18" s="364">
        <v>3.62</v>
      </c>
      <c r="I18" s="364">
        <v>3.68</v>
      </c>
      <c r="J18" s="364">
        <v>3.62</v>
      </c>
      <c r="K18" s="383">
        <v>3.68</v>
      </c>
      <c r="L18" s="382">
        <v>11</v>
      </c>
      <c r="M18" s="382">
        <v>20</v>
      </c>
      <c r="N18" s="379">
        <v>10</v>
      </c>
    </row>
    <row r="19" spans="1:14" ht="29.95" customHeight="1" x14ac:dyDescent="0.3">
      <c r="A19" s="345">
        <v>22</v>
      </c>
      <c r="B19" s="347"/>
      <c r="C19" s="365" t="s">
        <v>364</v>
      </c>
      <c r="D19" s="364" t="s">
        <v>365</v>
      </c>
      <c r="E19" s="364">
        <v>2005</v>
      </c>
      <c r="F19" s="370" t="s">
        <v>43</v>
      </c>
      <c r="G19" s="371" t="s">
        <v>18</v>
      </c>
      <c r="H19" s="364">
        <v>3.19</v>
      </c>
      <c r="I19" s="364">
        <v>3.61</v>
      </c>
      <c r="J19" s="364">
        <v>3.67</v>
      </c>
      <c r="K19" s="383">
        <v>3.67</v>
      </c>
      <c r="L19" s="364">
        <v>12</v>
      </c>
      <c r="M19" s="364">
        <v>19</v>
      </c>
      <c r="N19" s="379">
        <v>11</v>
      </c>
    </row>
    <row r="20" spans="1:14" ht="29.95" customHeight="1" x14ac:dyDescent="0.3">
      <c r="A20" s="345">
        <v>30</v>
      </c>
      <c r="B20" s="347"/>
      <c r="C20" s="365" t="s">
        <v>449</v>
      </c>
      <c r="D20" s="364" t="s">
        <v>67</v>
      </c>
      <c r="E20" s="364">
        <v>2006</v>
      </c>
      <c r="F20" s="370" t="s">
        <v>100</v>
      </c>
      <c r="G20" s="371" t="s">
        <v>18</v>
      </c>
      <c r="H20" s="364">
        <v>3.65</v>
      </c>
      <c r="I20" s="364">
        <v>3.44</v>
      </c>
      <c r="J20" s="364">
        <v>3.66</v>
      </c>
      <c r="K20" s="383">
        <v>3.66</v>
      </c>
      <c r="L20" s="382">
        <v>13</v>
      </c>
      <c r="M20" s="382">
        <v>18</v>
      </c>
      <c r="N20" s="379">
        <v>12</v>
      </c>
    </row>
    <row r="21" spans="1:14" ht="29.95" customHeight="1" x14ac:dyDescent="0.3">
      <c r="A21" s="345">
        <v>27</v>
      </c>
      <c r="B21" s="347"/>
      <c r="C21" s="365" t="s">
        <v>423</v>
      </c>
      <c r="D21" s="364" t="s">
        <v>86</v>
      </c>
      <c r="E21" s="364">
        <v>2005</v>
      </c>
      <c r="F21" s="370" t="s">
        <v>58</v>
      </c>
      <c r="G21" s="371" t="s">
        <v>18</v>
      </c>
      <c r="H21" s="364">
        <v>3.34</v>
      </c>
      <c r="I21" s="364">
        <v>3.44</v>
      </c>
      <c r="J21" s="364">
        <v>3.45</v>
      </c>
      <c r="K21" s="383">
        <v>3.45</v>
      </c>
      <c r="L21" s="364">
        <v>14</v>
      </c>
      <c r="M21" s="364">
        <v>17</v>
      </c>
      <c r="N21" s="379">
        <v>13</v>
      </c>
    </row>
    <row r="22" spans="1:14" ht="29.95" customHeight="1" x14ac:dyDescent="0.3">
      <c r="A22" s="345">
        <v>6</v>
      </c>
      <c r="B22" s="347"/>
      <c r="C22" s="365" t="s">
        <v>122</v>
      </c>
      <c r="D22" s="364" t="s">
        <v>123</v>
      </c>
      <c r="E22" s="364">
        <v>2005</v>
      </c>
      <c r="F22" s="370" t="s">
        <v>55</v>
      </c>
      <c r="G22" s="371" t="s">
        <v>18</v>
      </c>
      <c r="H22" s="364" t="s">
        <v>642</v>
      </c>
      <c r="I22" s="364">
        <v>3.21</v>
      </c>
      <c r="J22" s="364">
        <v>3.29</v>
      </c>
      <c r="K22" s="383">
        <v>3.29</v>
      </c>
      <c r="L22" s="382">
        <v>15</v>
      </c>
      <c r="M22" s="382">
        <v>16</v>
      </c>
      <c r="N22" s="379">
        <v>14</v>
      </c>
    </row>
    <row r="23" spans="1:14" ht="29.95" customHeight="1" x14ac:dyDescent="0.3">
      <c r="A23" s="345">
        <v>4</v>
      </c>
      <c r="B23" s="347"/>
      <c r="C23" s="365" t="s">
        <v>92</v>
      </c>
      <c r="D23" s="364" t="s">
        <v>93</v>
      </c>
      <c r="E23" s="364">
        <v>2005</v>
      </c>
      <c r="F23" s="370" t="s">
        <v>43</v>
      </c>
      <c r="G23" s="371" t="s">
        <v>18</v>
      </c>
      <c r="H23" s="364">
        <v>3.17</v>
      </c>
      <c r="I23" s="364">
        <v>3.27</v>
      </c>
      <c r="J23" s="364">
        <v>2.99</v>
      </c>
      <c r="K23" s="383">
        <v>3.27</v>
      </c>
      <c r="L23" s="364">
        <v>16</v>
      </c>
      <c r="M23" s="364">
        <v>15</v>
      </c>
      <c r="N23" s="379">
        <v>15</v>
      </c>
    </row>
    <row r="24" spans="1:14" ht="29.95" customHeight="1" x14ac:dyDescent="0.3">
      <c r="A24" s="345">
        <v>18</v>
      </c>
      <c r="B24" s="347"/>
      <c r="C24" s="365" t="s">
        <v>316</v>
      </c>
      <c r="D24" s="364" t="s">
        <v>66</v>
      </c>
      <c r="E24" s="364">
        <v>2006</v>
      </c>
      <c r="F24" s="370" t="s">
        <v>58</v>
      </c>
      <c r="G24" s="371" t="s">
        <v>18</v>
      </c>
      <c r="H24" s="364">
        <v>3.26</v>
      </c>
      <c r="I24" s="364">
        <v>3.04</v>
      </c>
      <c r="J24" s="364">
        <v>2.56</v>
      </c>
      <c r="K24" s="383">
        <v>3.26</v>
      </c>
      <c r="L24" s="382">
        <v>17</v>
      </c>
      <c r="M24" s="382">
        <v>14</v>
      </c>
      <c r="N24" s="379">
        <v>16</v>
      </c>
    </row>
    <row r="25" spans="1:14" ht="29.95" customHeight="1" x14ac:dyDescent="0.3">
      <c r="A25" s="345">
        <v>25</v>
      </c>
      <c r="B25" s="347"/>
      <c r="C25" s="365" t="s">
        <v>413</v>
      </c>
      <c r="D25" s="364" t="s">
        <v>51</v>
      </c>
      <c r="E25" s="364">
        <v>2005</v>
      </c>
      <c r="F25" s="370" t="s">
        <v>58</v>
      </c>
      <c r="G25" s="371" t="s">
        <v>18</v>
      </c>
      <c r="H25" s="364">
        <v>3.17</v>
      </c>
      <c r="I25" s="364">
        <v>2.94</v>
      </c>
      <c r="J25" s="364">
        <v>3.21</v>
      </c>
      <c r="K25" s="383">
        <v>3.21</v>
      </c>
      <c r="L25" s="364">
        <v>18</v>
      </c>
      <c r="M25" s="364">
        <v>13</v>
      </c>
      <c r="N25" s="379">
        <v>17</v>
      </c>
    </row>
    <row r="26" spans="1:14" ht="29.95" customHeight="1" x14ac:dyDescent="0.3">
      <c r="A26" s="345">
        <v>14</v>
      </c>
      <c r="B26" s="347"/>
      <c r="C26" s="365" t="s">
        <v>257</v>
      </c>
      <c r="D26" s="364" t="s">
        <v>51</v>
      </c>
      <c r="E26" s="364">
        <v>2006</v>
      </c>
      <c r="F26" s="370" t="s">
        <v>38</v>
      </c>
      <c r="G26" s="371" t="s">
        <v>18</v>
      </c>
      <c r="H26" s="364">
        <v>2.89</v>
      </c>
      <c r="I26" s="364">
        <v>2.84</v>
      </c>
      <c r="J26" s="364">
        <v>3.2</v>
      </c>
      <c r="K26" s="383">
        <v>3.2</v>
      </c>
      <c r="L26" s="382">
        <v>19</v>
      </c>
      <c r="M26" s="382">
        <v>12</v>
      </c>
      <c r="N26" s="379">
        <v>18</v>
      </c>
    </row>
    <row r="27" spans="1:14" ht="29.95" customHeight="1" x14ac:dyDescent="0.3">
      <c r="A27" s="345">
        <v>24</v>
      </c>
      <c r="B27" s="347"/>
      <c r="C27" s="365" t="s">
        <v>408</v>
      </c>
      <c r="D27" s="364" t="s">
        <v>409</v>
      </c>
      <c r="E27" s="364">
        <v>2005</v>
      </c>
      <c r="F27" s="370" t="s">
        <v>100</v>
      </c>
      <c r="G27" s="371" t="s">
        <v>18</v>
      </c>
      <c r="H27" s="364">
        <v>2.83</v>
      </c>
      <c r="I27" s="364">
        <v>2.17</v>
      </c>
      <c r="J27" s="364">
        <v>2.39</v>
      </c>
      <c r="K27" s="383">
        <v>2.83</v>
      </c>
      <c r="L27" s="364">
        <v>20</v>
      </c>
      <c r="M27" s="364">
        <v>11</v>
      </c>
      <c r="N27" s="379">
        <v>19</v>
      </c>
    </row>
    <row r="28" spans="1:14" ht="29.95" customHeight="1" x14ac:dyDescent="0.3">
      <c r="A28" s="345">
        <v>16</v>
      </c>
      <c r="B28" s="347"/>
      <c r="C28" s="365" t="s">
        <v>298</v>
      </c>
      <c r="D28" s="364" t="s">
        <v>299</v>
      </c>
      <c r="E28" s="364">
        <v>2006</v>
      </c>
      <c r="F28" s="370" t="s">
        <v>479</v>
      </c>
      <c r="G28" s="371" t="s">
        <v>18</v>
      </c>
      <c r="H28" s="364" t="s">
        <v>642</v>
      </c>
      <c r="I28" s="364">
        <v>2.67</v>
      </c>
      <c r="J28" s="364">
        <v>2.8</v>
      </c>
      <c r="K28" s="383">
        <v>2.8</v>
      </c>
      <c r="L28" s="382">
        <v>21</v>
      </c>
      <c r="M28" s="382">
        <v>10</v>
      </c>
      <c r="N28" s="379">
        <v>20</v>
      </c>
    </row>
    <row r="29" spans="1:14" ht="29.95" customHeight="1" x14ac:dyDescent="0.3">
      <c r="A29" s="345">
        <v>17</v>
      </c>
      <c r="B29" s="347"/>
      <c r="C29" s="365" t="s">
        <v>309</v>
      </c>
      <c r="D29" s="364" t="s">
        <v>310</v>
      </c>
      <c r="E29" s="364">
        <v>2005</v>
      </c>
      <c r="F29" s="370" t="s">
        <v>58</v>
      </c>
      <c r="G29" s="371" t="s">
        <v>18</v>
      </c>
      <c r="H29" s="364">
        <v>2.79</v>
      </c>
      <c r="I29" s="364">
        <v>2.69</v>
      </c>
      <c r="J29" s="364">
        <v>2.71</v>
      </c>
      <c r="K29" s="383">
        <v>2.79</v>
      </c>
      <c r="L29" s="364">
        <v>22</v>
      </c>
      <c r="M29" s="364">
        <v>9</v>
      </c>
      <c r="N29" s="379">
        <v>21</v>
      </c>
    </row>
    <row r="30" spans="1:14" ht="29.95" customHeight="1" x14ac:dyDescent="0.3">
      <c r="A30" s="345">
        <v>7</v>
      </c>
      <c r="B30" s="347"/>
      <c r="C30" s="365" t="s">
        <v>134</v>
      </c>
      <c r="D30" s="364" t="s">
        <v>40</v>
      </c>
      <c r="E30" s="364">
        <v>2006</v>
      </c>
      <c r="F30" s="370" t="s">
        <v>81</v>
      </c>
      <c r="G30" s="371" t="s">
        <v>18</v>
      </c>
      <c r="H30" s="364" t="s">
        <v>642</v>
      </c>
      <c r="I30" s="364">
        <v>2.39</v>
      </c>
      <c r="J30" s="364">
        <v>2.72</v>
      </c>
      <c r="K30" s="383">
        <v>2.72</v>
      </c>
      <c r="L30" s="382">
        <v>23</v>
      </c>
      <c r="M30" s="382">
        <v>8</v>
      </c>
      <c r="N30" s="379">
        <v>22</v>
      </c>
    </row>
    <row r="31" spans="1:14" ht="29.95" customHeight="1" x14ac:dyDescent="0.3">
      <c r="A31" s="345">
        <v>28</v>
      </c>
      <c r="B31" s="347"/>
      <c r="C31" s="365" t="s">
        <v>432</v>
      </c>
      <c r="D31" s="364" t="s">
        <v>117</v>
      </c>
      <c r="E31" s="364">
        <v>2006</v>
      </c>
      <c r="F31" s="370" t="s">
        <v>58</v>
      </c>
      <c r="G31" s="371" t="s">
        <v>18</v>
      </c>
      <c r="H31" s="364">
        <v>2.5</v>
      </c>
      <c r="I31" s="364">
        <v>2.48</v>
      </c>
      <c r="J31" s="364">
        <v>2.54</v>
      </c>
      <c r="K31" s="383">
        <v>2.54</v>
      </c>
      <c r="L31" s="364">
        <v>24</v>
      </c>
      <c r="M31" s="364">
        <v>7</v>
      </c>
      <c r="N31" s="379">
        <v>23</v>
      </c>
    </row>
    <row r="32" spans="1:14" ht="29.95" customHeight="1" x14ac:dyDescent="0.3">
      <c r="A32" s="345">
        <v>20</v>
      </c>
      <c r="B32" s="347"/>
      <c r="C32" s="365" t="s">
        <v>336</v>
      </c>
      <c r="D32" s="364" t="s">
        <v>91</v>
      </c>
      <c r="E32" s="364">
        <v>2005</v>
      </c>
      <c r="F32" s="370" t="s">
        <v>38</v>
      </c>
      <c r="G32" s="371" t="s">
        <v>18</v>
      </c>
      <c r="H32" s="364">
        <v>2.29</v>
      </c>
      <c r="I32" s="364">
        <v>2.1800000000000002</v>
      </c>
      <c r="J32" s="364">
        <v>2.37</v>
      </c>
      <c r="K32" s="383">
        <v>2.37</v>
      </c>
      <c r="L32" s="382">
        <v>25</v>
      </c>
      <c r="M32" s="382">
        <v>6</v>
      </c>
      <c r="N32" s="379"/>
    </row>
    <row r="33" spans="1:14" ht="29.95" customHeight="1" x14ac:dyDescent="0.3">
      <c r="A33" s="345">
        <v>3</v>
      </c>
      <c r="B33" s="347"/>
      <c r="C33" s="365" t="s">
        <v>85</v>
      </c>
      <c r="D33" s="364" t="s">
        <v>86</v>
      </c>
      <c r="E33" s="364">
        <v>2005</v>
      </c>
      <c r="F33" s="370" t="s">
        <v>58</v>
      </c>
      <c r="G33" s="371" t="s">
        <v>18</v>
      </c>
      <c r="H33" s="364">
        <v>2.11</v>
      </c>
      <c r="I33" s="364">
        <v>2.35</v>
      </c>
      <c r="J33" s="364">
        <v>2.1800000000000002</v>
      </c>
      <c r="K33" s="383">
        <v>2.35</v>
      </c>
      <c r="L33" s="364">
        <v>26</v>
      </c>
      <c r="M33" s="364">
        <v>5</v>
      </c>
      <c r="N33" s="379"/>
    </row>
    <row r="34" spans="1:14" ht="29.95" customHeight="1" x14ac:dyDescent="0.35">
      <c r="A34" s="334">
        <v>2</v>
      </c>
      <c r="B34" s="336"/>
      <c r="C34" s="342" t="str">
        <f>IF(ISERROR(VLOOKUP(B34,[5]teserati!$A$2:$J$2213,2,FALSE)),"",VLOOKUP(B34,[5]teserati!$A$2:$J$2213,2,FALSE))</f>
        <v/>
      </c>
      <c r="D34" s="343" t="str">
        <f>IF(ISERROR(VLOOKUP(B34,[5]teserati!$A$2:$J$2213,3,FALSE)),"",VLOOKUP(B34,[5]teserati!$A$2:$J$2213,3,FALSE))</f>
        <v/>
      </c>
      <c r="E34" s="364" t="str">
        <f>IF(ISERROR(VLOOKUP(B34,[5]teserati!$A$2:$J$2213,6,FALSE)),"",VLOOKUP(B34,[5]teserati!$A$2:$J$2213,6,FALSE))</f>
        <v/>
      </c>
      <c r="F34" s="370" t="str">
        <f>IF(ISERROR(VLOOKUP(B34,[5]teserati!$A$2:$J$2213,4,FALSE)),"",VLOOKUP(B34,[5]teserati!$A$2:$J$2213,4,FALSE))</f>
        <v/>
      </c>
      <c r="G34" s="371" t="str">
        <f>IF(ISERROR(VLOOKUP(B34,[5]teserati!$A$2:$J$2213,8,FALSE)),"",VLOOKUP(B34,[5]teserati!$A$2:$J$2213,8,FALSE))</f>
        <v/>
      </c>
      <c r="H34" s="363" t="s">
        <v>648</v>
      </c>
      <c r="I34" s="363" t="s">
        <v>648</v>
      </c>
      <c r="J34" s="363" t="s">
        <v>648</v>
      </c>
      <c r="K34" s="384">
        <f t="shared" ref="K34:K36" si="0">MAX(H34:J34)</f>
        <v>0</v>
      </c>
      <c r="L34" s="363"/>
      <c r="M34" s="363"/>
      <c r="N34" s="362"/>
    </row>
    <row r="35" spans="1:14" ht="29.95" customHeight="1" x14ac:dyDescent="0.35">
      <c r="A35" s="334">
        <v>5</v>
      </c>
      <c r="B35" s="336"/>
      <c r="C35" s="342" t="str">
        <f>IF(ISERROR(VLOOKUP(B35,[5]teserati!$A$2:$J$2213,2,FALSE)),"",VLOOKUP(B35,[5]teserati!$A$2:$J$2213,2,FALSE))</f>
        <v/>
      </c>
      <c r="D35" s="343" t="str">
        <f>IF(ISERROR(VLOOKUP(B35,[5]teserati!$A$2:$J$2213,3,FALSE)),"",VLOOKUP(B35,[5]teserati!$A$2:$J$2213,3,FALSE))</f>
        <v/>
      </c>
      <c r="E35" s="364" t="str">
        <f>IF(ISERROR(VLOOKUP(B35,[5]teserati!$A$2:$J$2213,6,FALSE)),"",VLOOKUP(B35,[5]teserati!$A$2:$J$2213,6,FALSE))</f>
        <v/>
      </c>
      <c r="F35" s="370" t="str">
        <f>IF(ISERROR(VLOOKUP(B35,[5]teserati!$A$2:$J$2213,4,FALSE)),"",VLOOKUP(B35,[5]teserati!$A$2:$J$2213,4,FALSE))</f>
        <v/>
      </c>
      <c r="G35" s="371" t="str">
        <f>IF(ISERROR(VLOOKUP(B35,[5]teserati!$A$2:$J$2213,8,FALSE)),"",VLOOKUP(B35,[5]teserati!$A$2:$J$2213,8,FALSE))</f>
        <v/>
      </c>
      <c r="H35" s="363" t="s">
        <v>648</v>
      </c>
      <c r="I35" s="363" t="s">
        <v>648</v>
      </c>
      <c r="J35" s="363" t="s">
        <v>648</v>
      </c>
      <c r="K35" s="384">
        <f t="shared" si="0"/>
        <v>0</v>
      </c>
      <c r="L35" s="363"/>
      <c r="M35" s="363"/>
      <c r="N35" s="362"/>
    </row>
    <row r="36" spans="1:14" ht="29.95" customHeight="1" x14ac:dyDescent="0.35">
      <c r="A36" s="334">
        <v>9</v>
      </c>
      <c r="B36" s="336"/>
      <c r="C36" s="342" t="str">
        <f>IF(ISERROR(VLOOKUP(B36,[5]teserati!$A$2:$J$2213,2,FALSE)),"",VLOOKUP(B36,[5]teserati!$A$2:$J$2213,2,FALSE))</f>
        <v/>
      </c>
      <c r="D36" s="343" t="str">
        <f>IF(ISERROR(VLOOKUP(B36,[5]teserati!$A$2:$J$2213,3,FALSE)),"",VLOOKUP(B36,[5]teserati!$A$2:$J$2213,3,FALSE))</f>
        <v/>
      </c>
      <c r="E36" s="364" t="str">
        <f>IF(ISERROR(VLOOKUP(B36,[5]teserati!$A$2:$J$2213,6,FALSE)),"",VLOOKUP(B36,[5]teserati!$A$2:$J$2213,6,FALSE))</f>
        <v/>
      </c>
      <c r="F36" s="370" t="str">
        <f>IF(ISERROR(VLOOKUP(B36,[5]teserati!$A$2:$J$2213,4,FALSE)),"",VLOOKUP(B36,[5]teserati!$A$2:$J$2213,4,FALSE))</f>
        <v/>
      </c>
      <c r="G36" s="371" t="str">
        <f>IF(ISERROR(VLOOKUP(B36,[5]teserati!$A$2:$J$2213,8,FALSE)),"",VLOOKUP(B36,[5]teserati!$A$2:$J$2213,8,FALSE))</f>
        <v/>
      </c>
      <c r="H36" s="363"/>
      <c r="I36" s="363"/>
      <c r="J36" s="363"/>
      <c r="K36" s="384">
        <f t="shared" si="0"/>
        <v>0</v>
      </c>
      <c r="L36" s="363"/>
      <c r="M36" s="363"/>
      <c r="N36" s="362"/>
    </row>
    <row r="37" spans="1:14" ht="28" customHeight="1" x14ac:dyDescent="0.3">
      <c r="A37" s="334">
        <v>29</v>
      </c>
      <c r="B37" s="337"/>
      <c r="C37" s="338"/>
      <c r="D37" s="332"/>
      <c r="E37" s="337"/>
      <c r="F37" s="339"/>
      <c r="G37" s="337"/>
      <c r="H37" s="333"/>
      <c r="I37" s="333"/>
      <c r="J37" s="333"/>
      <c r="K37" s="337"/>
      <c r="L37" s="333"/>
      <c r="M37" s="333"/>
    </row>
    <row r="38" spans="1:14" ht="27.85" customHeight="1" x14ac:dyDescent="0.3">
      <c r="A38" s="340"/>
      <c r="L38" s="333"/>
      <c r="M38" s="333"/>
    </row>
    <row r="39" spans="1:14" ht="27.85" customHeight="1" x14ac:dyDescent="0.3"/>
    <row r="40" spans="1:14" ht="15.75" customHeight="1" x14ac:dyDescent="0.3"/>
    <row r="41" spans="1:14" ht="15.75" customHeight="1" x14ac:dyDescent="0.3"/>
    <row r="42" spans="1:14" ht="15.75" customHeight="1" x14ac:dyDescent="0.3"/>
    <row r="43" spans="1:14" ht="15.75" customHeight="1" x14ac:dyDescent="0.3"/>
    <row r="44" spans="1:14" ht="15.75" customHeight="1" x14ac:dyDescent="0.3"/>
    <row r="45" spans="1:14" ht="15.75" customHeight="1" x14ac:dyDescent="0.3"/>
    <row r="46" spans="1:14" ht="15.75" customHeight="1" x14ac:dyDescent="0.3"/>
    <row r="47" spans="1:14" ht="15.75" customHeight="1" x14ac:dyDescent="0.3"/>
    <row r="48" spans="1:14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  <row r="1001" ht="15.75" customHeight="1" x14ac:dyDescent="0.3"/>
  </sheetData>
  <mergeCells count="27">
    <mergeCell ref="H6:J6"/>
    <mergeCell ref="K6:K7"/>
    <mergeCell ref="L6:L7"/>
    <mergeCell ref="M6:M7"/>
    <mergeCell ref="A6:A7"/>
    <mergeCell ref="B6:B7"/>
    <mergeCell ref="C6:D6"/>
    <mergeCell ref="E6:E7"/>
    <mergeCell ref="F6:F7"/>
    <mergeCell ref="G6:G7"/>
    <mergeCell ref="A3:C3"/>
    <mergeCell ref="D3:F3"/>
    <mergeCell ref="G3:H3"/>
    <mergeCell ref="I3:J3"/>
    <mergeCell ref="K3:M3"/>
    <mergeCell ref="A4:C5"/>
    <mergeCell ref="D4:F5"/>
    <mergeCell ref="G4:H5"/>
    <mergeCell ref="I4:J5"/>
    <mergeCell ref="K4:M5"/>
    <mergeCell ref="A1:C2"/>
    <mergeCell ref="D1:F1"/>
    <mergeCell ref="G1:J1"/>
    <mergeCell ref="K1:M1"/>
    <mergeCell ref="D2:F2"/>
    <mergeCell ref="G2:J2"/>
    <mergeCell ref="K2:M2"/>
  </mergeCells>
  <conditionalFormatting sqref="K8:K9 K12:K33">
    <cfRule type="duplicateValues" dxfId="10" priority="3"/>
  </conditionalFormatting>
  <conditionalFormatting sqref="K10">
    <cfRule type="duplicateValues" dxfId="9" priority="2"/>
  </conditionalFormatting>
  <conditionalFormatting sqref="K11">
    <cfRule type="duplicateValues" dxfId="8" priority="1"/>
  </conditionalFormatting>
  <pageMargins left="0.23" right="0.2" top="0.23" bottom="0.16" header="0" footer="0"/>
  <pageSetup paperSize="9" scale="6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001"/>
  <sheetViews>
    <sheetView topLeftCell="A19" zoomScale="59" zoomScaleNormal="59" workbookViewId="0">
      <selection activeCell="S18" sqref="S17:S18"/>
    </sheetView>
  </sheetViews>
  <sheetFormatPr defaultColWidth="14.44140625" defaultRowHeight="15.05" customHeight="1" x14ac:dyDescent="0.3"/>
  <cols>
    <col min="1" max="1" width="8.6640625" style="331" customWidth="1"/>
    <col min="2" max="2" width="13.33203125" style="331" customWidth="1"/>
    <col min="3" max="3" width="26.109375" style="331" customWidth="1"/>
    <col min="4" max="4" width="33.109375" style="331" customWidth="1"/>
    <col min="5" max="5" width="11.33203125" style="331" customWidth="1"/>
    <col min="6" max="6" width="26" style="331" customWidth="1"/>
    <col min="7" max="7" width="11.109375" style="331" customWidth="1"/>
    <col min="8" max="10" width="12.6640625" style="331" customWidth="1"/>
    <col min="11" max="11" width="25" style="331" customWidth="1"/>
    <col min="12" max="13" width="10.6640625" style="331" customWidth="1"/>
    <col min="14" max="26" width="8.6640625" style="331" customWidth="1"/>
    <col min="27" max="16384" width="14.44140625" style="331"/>
  </cols>
  <sheetData>
    <row r="1" spans="1:16" ht="29.95" customHeight="1" x14ac:dyDescent="0.35">
      <c r="A1" s="786"/>
      <c r="B1" s="787"/>
      <c r="C1" s="788"/>
      <c r="D1" s="792" t="s">
        <v>5</v>
      </c>
      <c r="E1" s="787"/>
      <c r="F1" s="787"/>
      <c r="G1" s="792" t="s">
        <v>0</v>
      </c>
      <c r="H1" s="787"/>
      <c r="I1" s="787"/>
      <c r="J1" s="788"/>
      <c r="K1" s="793" t="s">
        <v>625</v>
      </c>
      <c r="L1" s="794"/>
      <c r="M1" s="795"/>
      <c r="N1" s="362"/>
    </row>
    <row r="2" spans="1:16" ht="29.95" customHeight="1" x14ac:dyDescent="0.35">
      <c r="A2" s="789"/>
      <c r="B2" s="790"/>
      <c r="C2" s="791"/>
      <c r="D2" s="796" t="s">
        <v>626</v>
      </c>
      <c r="E2" s="794"/>
      <c r="F2" s="795"/>
      <c r="G2" s="797" t="s">
        <v>485</v>
      </c>
      <c r="H2" s="794"/>
      <c r="I2" s="794"/>
      <c r="J2" s="795"/>
      <c r="K2" s="796" t="s">
        <v>12</v>
      </c>
      <c r="L2" s="794"/>
      <c r="M2" s="795"/>
      <c r="N2" s="362"/>
    </row>
    <row r="3" spans="1:16" ht="29.95" customHeight="1" x14ac:dyDescent="0.35">
      <c r="A3" s="805" t="s">
        <v>6</v>
      </c>
      <c r="B3" s="794"/>
      <c r="C3" s="795"/>
      <c r="D3" s="806" t="s">
        <v>4</v>
      </c>
      <c r="E3" s="794"/>
      <c r="F3" s="795"/>
      <c r="G3" s="807" t="s">
        <v>2</v>
      </c>
      <c r="H3" s="795"/>
      <c r="I3" s="807" t="s">
        <v>3</v>
      </c>
      <c r="J3" s="795"/>
      <c r="K3" s="793" t="s">
        <v>1</v>
      </c>
      <c r="L3" s="794"/>
      <c r="M3" s="795"/>
      <c r="N3" s="362"/>
    </row>
    <row r="4" spans="1:16" ht="29.95" customHeight="1" x14ac:dyDescent="0.35">
      <c r="A4" s="798" t="s">
        <v>649</v>
      </c>
      <c r="B4" s="787"/>
      <c r="C4" s="788"/>
      <c r="D4" s="799" t="s">
        <v>641</v>
      </c>
      <c r="E4" s="787"/>
      <c r="F4" s="788"/>
      <c r="G4" s="800">
        <v>11.45</v>
      </c>
      <c r="H4" s="801"/>
      <c r="I4" s="800">
        <v>12.15</v>
      </c>
      <c r="J4" s="801"/>
      <c r="K4" s="804">
        <v>43275</v>
      </c>
      <c r="L4" s="787"/>
      <c r="M4" s="788"/>
      <c r="N4" s="362"/>
    </row>
    <row r="5" spans="1:16" ht="29.95" customHeight="1" x14ac:dyDescent="0.35">
      <c r="A5" s="789"/>
      <c r="B5" s="790"/>
      <c r="C5" s="791"/>
      <c r="D5" s="789"/>
      <c r="E5" s="790"/>
      <c r="F5" s="791"/>
      <c r="G5" s="802"/>
      <c r="H5" s="803"/>
      <c r="I5" s="802"/>
      <c r="J5" s="803"/>
      <c r="K5" s="789"/>
      <c r="L5" s="790"/>
      <c r="M5" s="791"/>
      <c r="N5" s="362"/>
    </row>
    <row r="6" spans="1:16" ht="29.95" customHeight="1" x14ac:dyDescent="0.35">
      <c r="A6" s="811"/>
      <c r="B6" s="808" t="s">
        <v>7</v>
      </c>
      <c r="C6" s="807" t="s">
        <v>629</v>
      </c>
      <c r="D6" s="795"/>
      <c r="E6" s="808" t="s">
        <v>8</v>
      </c>
      <c r="F6" s="792" t="s">
        <v>17</v>
      </c>
      <c r="G6" s="808" t="s">
        <v>6</v>
      </c>
      <c r="H6" s="807" t="s">
        <v>630</v>
      </c>
      <c r="I6" s="794"/>
      <c r="J6" s="795"/>
      <c r="K6" s="808" t="s">
        <v>631</v>
      </c>
      <c r="L6" s="808" t="s">
        <v>632</v>
      </c>
      <c r="M6" s="808" t="s">
        <v>496</v>
      </c>
      <c r="N6" s="362"/>
    </row>
    <row r="7" spans="1:16" ht="29.95" customHeight="1" x14ac:dyDescent="0.35">
      <c r="A7" s="809"/>
      <c r="B7" s="809"/>
      <c r="C7" s="373" t="s">
        <v>633</v>
      </c>
      <c r="D7" s="373" t="s">
        <v>634</v>
      </c>
      <c r="E7" s="809"/>
      <c r="F7" s="789"/>
      <c r="G7" s="809"/>
      <c r="H7" s="363">
        <v>1</v>
      </c>
      <c r="I7" s="363">
        <v>2</v>
      </c>
      <c r="J7" s="363">
        <v>3</v>
      </c>
      <c r="K7" s="809"/>
      <c r="L7" s="809"/>
      <c r="M7" s="809"/>
      <c r="N7" s="362"/>
    </row>
    <row r="8" spans="1:16" ht="29.95" customHeight="1" x14ac:dyDescent="0.35">
      <c r="A8" s="387"/>
      <c r="B8" s="341"/>
      <c r="C8" s="385" t="s">
        <v>429</v>
      </c>
      <c r="D8" s="386" t="s">
        <v>172</v>
      </c>
      <c r="E8" s="374">
        <v>2005</v>
      </c>
      <c r="F8" s="375" t="s">
        <v>31</v>
      </c>
      <c r="G8" s="376" t="s">
        <v>35</v>
      </c>
      <c r="H8" s="363">
        <v>4.84</v>
      </c>
      <c r="I8" s="363">
        <v>3.95</v>
      </c>
      <c r="J8" s="363">
        <v>4.01</v>
      </c>
      <c r="K8" s="388">
        <v>4.84</v>
      </c>
      <c r="L8" s="369">
        <v>1</v>
      </c>
      <c r="M8" s="369">
        <v>25</v>
      </c>
      <c r="N8" s="362"/>
    </row>
    <row r="9" spans="1:16" ht="29.95" customHeight="1" x14ac:dyDescent="0.35">
      <c r="A9" s="389">
        <v>1</v>
      </c>
      <c r="B9" s="344"/>
      <c r="C9" s="385" t="s">
        <v>239</v>
      </c>
      <c r="D9" s="386" t="s">
        <v>56</v>
      </c>
      <c r="E9" s="363">
        <v>2006</v>
      </c>
      <c r="F9" s="377" t="s">
        <v>478</v>
      </c>
      <c r="G9" s="378" t="s">
        <v>35</v>
      </c>
      <c r="H9" s="363">
        <v>4.08</v>
      </c>
      <c r="I9" s="363">
        <v>4.1900000000000004</v>
      </c>
      <c r="J9" s="363">
        <v>4.13</v>
      </c>
      <c r="K9" s="384">
        <v>4.1900000000000004</v>
      </c>
      <c r="L9" s="363">
        <v>2</v>
      </c>
      <c r="M9" s="363">
        <v>23</v>
      </c>
      <c r="N9" s="362">
        <v>1</v>
      </c>
      <c r="P9" s="335" t="s">
        <v>530</v>
      </c>
    </row>
    <row r="10" spans="1:16" ht="29.95" customHeight="1" x14ac:dyDescent="0.35">
      <c r="A10" s="389">
        <v>2</v>
      </c>
      <c r="B10" s="344"/>
      <c r="C10" s="385" t="s">
        <v>342</v>
      </c>
      <c r="D10" s="386" t="s">
        <v>90</v>
      </c>
      <c r="E10" s="363">
        <v>2005</v>
      </c>
      <c r="F10" s="377" t="s">
        <v>43</v>
      </c>
      <c r="G10" s="378" t="s">
        <v>35</v>
      </c>
      <c r="H10" s="363">
        <v>3.92</v>
      </c>
      <c r="I10" s="363">
        <v>3.78</v>
      </c>
      <c r="J10" s="363">
        <v>4.1500000000000004</v>
      </c>
      <c r="K10" s="384">
        <v>4.1500000000000004</v>
      </c>
      <c r="L10" s="363">
        <v>3</v>
      </c>
      <c r="M10" s="369">
        <v>21</v>
      </c>
      <c r="N10" s="362">
        <v>2</v>
      </c>
    </row>
    <row r="11" spans="1:16" ht="29.95" customHeight="1" x14ac:dyDescent="0.35">
      <c r="A11" s="389">
        <v>3</v>
      </c>
      <c r="B11" s="344"/>
      <c r="C11" s="385" t="s">
        <v>251</v>
      </c>
      <c r="D11" s="386" t="s">
        <v>252</v>
      </c>
      <c r="E11" s="363">
        <v>2005</v>
      </c>
      <c r="F11" s="377" t="s">
        <v>479</v>
      </c>
      <c r="G11" s="378" t="s">
        <v>35</v>
      </c>
      <c r="H11" s="363">
        <v>4.03</v>
      </c>
      <c r="I11" s="363">
        <v>3.91</v>
      </c>
      <c r="J11" s="363">
        <v>3.99</v>
      </c>
      <c r="K11" s="384">
        <v>4.03</v>
      </c>
      <c r="L11" s="363">
        <v>4</v>
      </c>
      <c r="M11" s="363">
        <v>19</v>
      </c>
      <c r="N11" s="362">
        <v>3</v>
      </c>
    </row>
    <row r="12" spans="1:16" ht="29.95" customHeight="1" x14ac:dyDescent="0.35">
      <c r="A12" s="389">
        <v>4</v>
      </c>
      <c r="B12" s="344"/>
      <c r="C12" s="385" t="s">
        <v>324</v>
      </c>
      <c r="D12" s="386" t="s">
        <v>126</v>
      </c>
      <c r="E12" s="363">
        <v>2005</v>
      </c>
      <c r="F12" s="377" t="s">
        <v>479</v>
      </c>
      <c r="G12" s="378" t="s">
        <v>35</v>
      </c>
      <c r="H12" s="363">
        <v>3.78</v>
      </c>
      <c r="I12" s="372">
        <v>4</v>
      </c>
      <c r="J12" s="363">
        <v>3.84</v>
      </c>
      <c r="K12" s="384">
        <v>4</v>
      </c>
      <c r="L12" s="363">
        <v>5</v>
      </c>
      <c r="M12" s="369">
        <v>17</v>
      </c>
      <c r="N12" s="362">
        <v>4</v>
      </c>
    </row>
    <row r="13" spans="1:16" ht="29.95" customHeight="1" x14ac:dyDescent="0.35">
      <c r="A13" s="389">
        <v>5</v>
      </c>
      <c r="B13" s="344"/>
      <c r="C13" s="385" t="s">
        <v>215</v>
      </c>
      <c r="D13" s="386" t="s">
        <v>164</v>
      </c>
      <c r="E13" s="363">
        <v>2005</v>
      </c>
      <c r="F13" s="377" t="s">
        <v>479</v>
      </c>
      <c r="G13" s="378" t="s">
        <v>35</v>
      </c>
      <c r="H13" s="363">
        <v>3.88</v>
      </c>
      <c r="I13" s="363">
        <v>3.62</v>
      </c>
      <c r="J13" s="363">
        <v>3.46</v>
      </c>
      <c r="K13" s="384">
        <v>3.88</v>
      </c>
      <c r="L13" s="363">
        <v>6</v>
      </c>
      <c r="M13" s="363">
        <v>15</v>
      </c>
      <c r="N13" s="362">
        <v>5</v>
      </c>
    </row>
    <row r="14" spans="1:16" ht="29.95" customHeight="1" x14ac:dyDescent="0.35">
      <c r="A14" s="389">
        <v>6</v>
      </c>
      <c r="B14" s="344"/>
      <c r="C14" s="385" t="s">
        <v>461</v>
      </c>
      <c r="D14" s="386" t="s">
        <v>121</v>
      </c>
      <c r="E14" s="363">
        <v>2006</v>
      </c>
      <c r="F14" s="377" t="s">
        <v>70</v>
      </c>
      <c r="G14" s="378" t="s">
        <v>35</v>
      </c>
      <c r="H14" s="363">
        <v>3.5</v>
      </c>
      <c r="I14" s="363">
        <v>3.68</v>
      </c>
      <c r="J14" s="363">
        <v>3.62</v>
      </c>
      <c r="K14" s="384">
        <v>3.68</v>
      </c>
      <c r="L14" s="363">
        <v>7</v>
      </c>
      <c r="M14" s="369">
        <v>13</v>
      </c>
      <c r="N14" s="362">
        <v>6</v>
      </c>
    </row>
    <row r="15" spans="1:16" ht="29.95" customHeight="1" x14ac:dyDescent="0.35">
      <c r="A15" s="389">
        <v>7</v>
      </c>
      <c r="B15" s="344"/>
      <c r="C15" s="385" t="s">
        <v>389</v>
      </c>
      <c r="D15" s="386" t="s">
        <v>78</v>
      </c>
      <c r="E15" s="363">
        <v>2006</v>
      </c>
      <c r="F15" s="377" t="s">
        <v>58</v>
      </c>
      <c r="G15" s="378" t="s">
        <v>35</v>
      </c>
      <c r="H15" s="363">
        <v>3.44</v>
      </c>
      <c r="I15" s="363">
        <v>3.68</v>
      </c>
      <c r="J15" s="363">
        <v>2.91</v>
      </c>
      <c r="K15" s="384">
        <v>3.68</v>
      </c>
      <c r="L15" s="363">
        <v>8</v>
      </c>
      <c r="M15" s="363">
        <v>11</v>
      </c>
      <c r="N15" s="362">
        <v>7</v>
      </c>
    </row>
    <row r="16" spans="1:16" ht="29.95" customHeight="1" x14ac:dyDescent="0.35">
      <c r="A16" s="389">
        <v>8</v>
      </c>
      <c r="B16" s="344"/>
      <c r="C16" s="385" t="s">
        <v>466</v>
      </c>
      <c r="D16" s="386" t="s">
        <v>49</v>
      </c>
      <c r="E16" s="363">
        <v>2006</v>
      </c>
      <c r="F16" s="377" t="s">
        <v>478</v>
      </c>
      <c r="G16" s="378" t="s">
        <v>35</v>
      </c>
      <c r="H16" s="363">
        <v>3.65</v>
      </c>
      <c r="I16" s="363">
        <v>3.58</v>
      </c>
      <c r="J16" s="363">
        <v>3.43</v>
      </c>
      <c r="K16" s="384">
        <v>3.65</v>
      </c>
      <c r="L16" s="363">
        <v>9</v>
      </c>
      <c r="M16" s="369">
        <v>9</v>
      </c>
      <c r="N16" s="362">
        <v>8</v>
      </c>
    </row>
    <row r="17" spans="1:14" ht="29.95" customHeight="1" x14ac:dyDescent="0.35">
      <c r="A17" s="389">
        <v>9</v>
      </c>
      <c r="B17" s="344"/>
      <c r="C17" s="385" t="s">
        <v>373</v>
      </c>
      <c r="D17" s="386" t="s">
        <v>52</v>
      </c>
      <c r="E17" s="363">
        <v>2006</v>
      </c>
      <c r="F17" s="377" t="s">
        <v>41</v>
      </c>
      <c r="G17" s="378" t="s">
        <v>35</v>
      </c>
      <c r="H17" s="363">
        <v>3.65</v>
      </c>
      <c r="I17" s="363">
        <v>3.41</v>
      </c>
      <c r="J17" s="363">
        <v>3.55</v>
      </c>
      <c r="K17" s="384">
        <v>3.65</v>
      </c>
      <c r="L17" s="363">
        <v>10</v>
      </c>
      <c r="M17" s="363">
        <v>7</v>
      </c>
      <c r="N17" s="362">
        <v>9</v>
      </c>
    </row>
    <row r="18" spans="1:14" ht="29.95" customHeight="1" x14ac:dyDescent="0.35">
      <c r="A18" s="389">
        <v>10</v>
      </c>
      <c r="B18" s="344"/>
      <c r="C18" s="385" t="s">
        <v>480</v>
      </c>
      <c r="D18" s="386" t="s">
        <v>481</v>
      </c>
      <c r="E18" s="363">
        <v>2005</v>
      </c>
      <c r="F18" s="377" t="s">
        <v>479</v>
      </c>
      <c r="G18" s="378" t="s">
        <v>35</v>
      </c>
      <c r="H18" s="363">
        <v>3.29</v>
      </c>
      <c r="I18" s="363">
        <v>3.64</v>
      </c>
      <c r="J18" s="363">
        <v>3.56</v>
      </c>
      <c r="K18" s="384">
        <v>3.64</v>
      </c>
      <c r="L18" s="363">
        <v>11</v>
      </c>
      <c r="M18" s="369">
        <v>5</v>
      </c>
      <c r="N18" s="362">
        <v>10</v>
      </c>
    </row>
    <row r="19" spans="1:14" ht="29.95" customHeight="1" x14ac:dyDescent="0.35">
      <c r="A19" s="389">
        <v>11</v>
      </c>
      <c r="B19" s="344"/>
      <c r="C19" s="385" t="s">
        <v>422</v>
      </c>
      <c r="D19" s="386" t="s">
        <v>84</v>
      </c>
      <c r="E19" s="363">
        <v>2005</v>
      </c>
      <c r="F19" s="377" t="s">
        <v>31</v>
      </c>
      <c r="G19" s="378" t="s">
        <v>35</v>
      </c>
      <c r="H19" s="363">
        <v>2.98</v>
      </c>
      <c r="I19" s="363">
        <v>3.59</v>
      </c>
      <c r="J19" s="363">
        <v>3.21</v>
      </c>
      <c r="K19" s="384">
        <v>3.59</v>
      </c>
      <c r="L19" s="363">
        <v>12</v>
      </c>
      <c r="M19" s="369">
        <v>5</v>
      </c>
      <c r="N19" s="362">
        <v>11</v>
      </c>
    </row>
    <row r="20" spans="1:14" ht="29.95" customHeight="1" x14ac:dyDescent="0.35">
      <c r="A20" s="389">
        <v>12</v>
      </c>
      <c r="B20" s="344"/>
      <c r="C20" s="385" t="s">
        <v>433</v>
      </c>
      <c r="D20" s="386" t="s">
        <v>194</v>
      </c>
      <c r="E20" s="363">
        <v>2006</v>
      </c>
      <c r="F20" s="377" t="s">
        <v>479</v>
      </c>
      <c r="G20" s="378" t="s">
        <v>35</v>
      </c>
      <c r="H20" s="363">
        <v>3.43</v>
      </c>
      <c r="I20" s="363">
        <v>3.47</v>
      </c>
      <c r="J20" s="363">
        <v>3.41</v>
      </c>
      <c r="K20" s="384">
        <v>3.47</v>
      </c>
      <c r="L20" s="363">
        <v>13</v>
      </c>
      <c r="M20" s="369">
        <v>5</v>
      </c>
      <c r="N20" s="362">
        <v>12</v>
      </c>
    </row>
    <row r="21" spans="1:14" ht="29.95" customHeight="1" x14ac:dyDescent="0.35">
      <c r="A21" s="389">
        <v>13</v>
      </c>
      <c r="B21" s="344"/>
      <c r="C21" s="385" t="s">
        <v>318</v>
      </c>
      <c r="D21" s="386" t="s">
        <v>64</v>
      </c>
      <c r="E21" s="363">
        <v>2005</v>
      </c>
      <c r="F21" s="377" t="s">
        <v>478</v>
      </c>
      <c r="G21" s="378" t="s">
        <v>35</v>
      </c>
      <c r="H21" s="363">
        <v>3.45</v>
      </c>
      <c r="I21" s="372">
        <v>3.3</v>
      </c>
      <c r="J21" s="363">
        <v>3.06</v>
      </c>
      <c r="K21" s="384">
        <v>3.45</v>
      </c>
      <c r="L21" s="363">
        <v>14</v>
      </c>
      <c r="M21" s="369">
        <v>5</v>
      </c>
      <c r="N21" s="362">
        <v>13</v>
      </c>
    </row>
    <row r="22" spans="1:14" ht="29.95" customHeight="1" x14ac:dyDescent="0.35">
      <c r="A22" s="389">
        <v>14</v>
      </c>
      <c r="B22" s="344"/>
      <c r="C22" s="385" t="s">
        <v>258</v>
      </c>
      <c r="D22" s="386" t="s">
        <v>259</v>
      </c>
      <c r="E22" s="363">
        <v>2006</v>
      </c>
      <c r="F22" s="377" t="s">
        <v>32</v>
      </c>
      <c r="G22" s="378" t="s">
        <v>35</v>
      </c>
      <c r="H22" s="363">
        <v>3.02</v>
      </c>
      <c r="I22" s="363">
        <v>3.39</v>
      </c>
      <c r="J22" s="363" t="s">
        <v>650</v>
      </c>
      <c r="K22" s="384">
        <v>3.39</v>
      </c>
      <c r="L22" s="363">
        <v>15</v>
      </c>
      <c r="M22" s="369">
        <v>5</v>
      </c>
      <c r="N22" s="362">
        <v>14</v>
      </c>
    </row>
    <row r="23" spans="1:14" ht="29.95" customHeight="1" x14ac:dyDescent="0.35">
      <c r="A23" s="389">
        <v>15</v>
      </c>
      <c r="B23" s="344"/>
      <c r="C23" s="385" t="s">
        <v>145</v>
      </c>
      <c r="D23" s="386" t="s">
        <v>146</v>
      </c>
      <c r="E23" s="363">
        <v>2006</v>
      </c>
      <c r="F23" s="377" t="s">
        <v>55</v>
      </c>
      <c r="G23" s="378" t="s">
        <v>35</v>
      </c>
      <c r="H23" s="363">
        <v>3.17</v>
      </c>
      <c r="I23" s="363" t="s">
        <v>650</v>
      </c>
      <c r="J23" s="363">
        <v>3.37</v>
      </c>
      <c r="K23" s="384">
        <v>3.37</v>
      </c>
      <c r="L23" s="363">
        <v>16</v>
      </c>
      <c r="M23" s="369">
        <v>5</v>
      </c>
      <c r="N23" s="362">
        <v>15</v>
      </c>
    </row>
    <row r="24" spans="1:14" ht="29.95" customHeight="1" x14ac:dyDescent="0.35">
      <c r="A24" s="389">
        <v>16</v>
      </c>
      <c r="B24" s="344"/>
      <c r="C24" s="385" t="s">
        <v>281</v>
      </c>
      <c r="D24" s="386" t="s">
        <v>49</v>
      </c>
      <c r="E24" s="363">
        <v>2005</v>
      </c>
      <c r="F24" s="377" t="s">
        <v>479</v>
      </c>
      <c r="G24" s="378" t="s">
        <v>35</v>
      </c>
      <c r="H24" s="363">
        <v>3.12</v>
      </c>
      <c r="I24" s="363">
        <v>3.25</v>
      </c>
      <c r="J24" s="363">
        <v>3.25</v>
      </c>
      <c r="K24" s="384">
        <v>3.25</v>
      </c>
      <c r="L24" s="363">
        <v>17</v>
      </c>
      <c r="M24" s="369">
        <v>5</v>
      </c>
      <c r="N24" s="362">
        <v>16</v>
      </c>
    </row>
    <row r="25" spans="1:14" ht="29.95" customHeight="1" x14ac:dyDescent="0.35">
      <c r="A25" s="389">
        <v>17</v>
      </c>
      <c r="B25" s="344"/>
      <c r="C25" s="385" t="s">
        <v>283</v>
      </c>
      <c r="D25" s="386" t="s">
        <v>284</v>
      </c>
      <c r="E25" s="363">
        <v>2006</v>
      </c>
      <c r="F25" s="377" t="s">
        <v>32</v>
      </c>
      <c r="G25" s="378" t="s">
        <v>35</v>
      </c>
      <c r="H25" s="363">
        <v>2.81</v>
      </c>
      <c r="I25" s="363">
        <v>2.88</v>
      </c>
      <c r="J25" s="363">
        <v>2.76</v>
      </c>
      <c r="K25" s="384">
        <v>2.88</v>
      </c>
      <c r="L25" s="363">
        <v>18</v>
      </c>
      <c r="M25" s="369">
        <v>5</v>
      </c>
      <c r="N25" s="362">
        <v>17</v>
      </c>
    </row>
    <row r="26" spans="1:14" ht="29.95" customHeight="1" x14ac:dyDescent="0.35">
      <c r="A26" s="389">
        <v>18</v>
      </c>
      <c r="B26" s="344"/>
      <c r="C26" s="385" t="s">
        <v>487</v>
      </c>
      <c r="D26" s="386" t="s">
        <v>489</v>
      </c>
      <c r="E26" s="363">
        <v>2006</v>
      </c>
      <c r="F26" s="377" t="s">
        <v>479</v>
      </c>
      <c r="G26" s="378" t="s">
        <v>35</v>
      </c>
      <c r="H26" s="363" t="s">
        <v>650</v>
      </c>
      <c r="I26" s="363" t="s">
        <v>650</v>
      </c>
      <c r="J26" s="363">
        <v>2.46</v>
      </c>
      <c r="K26" s="384">
        <v>2.46</v>
      </c>
      <c r="L26" s="363">
        <v>19</v>
      </c>
      <c r="M26" s="369">
        <v>5</v>
      </c>
      <c r="N26" s="362">
        <v>18</v>
      </c>
    </row>
    <row r="27" spans="1:14" ht="29.95" customHeight="1" x14ac:dyDescent="0.35">
      <c r="A27" s="389">
        <v>19</v>
      </c>
      <c r="B27" s="344"/>
      <c r="C27" s="385" t="str">
        <f>IF(ISERROR(VLOOKUP(B27,[6]teserati!$A$2:$J$2213,2,FALSE)),"",VLOOKUP(B27,[6]teserati!$A$2:$J$2213,2,FALSE))</f>
        <v/>
      </c>
      <c r="D27" s="386" t="str">
        <f>IF(ISERROR(VLOOKUP(B27,[6]teserati!$A$2:$J$2213,3,FALSE)),"",VLOOKUP(B27,[6]teserati!$A$2:$J$2213,3,FALSE))</f>
        <v/>
      </c>
      <c r="E27" s="363" t="str">
        <f>IF(ISERROR(VLOOKUP(B27,[6]teserati!$A$2:$J$2213,6,FALSE)),"",VLOOKUP(B27,[6]teserati!$A$2:$J$2213,6,FALSE))</f>
        <v/>
      </c>
      <c r="F27" s="377" t="str">
        <f>IF(ISERROR(VLOOKUP(B27,[6]teserati!$A$2:$J$2213,4,FALSE)),"",VLOOKUP(B27,[6]teserati!$A$2:$J$2213,4,FALSE))</f>
        <v/>
      </c>
      <c r="G27" s="378" t="str">
        <f>IF(ISERROR(VLOOKUP(B27,[6]teserati!$A$2:$J$2213,8,FALSE)),"",VLOOKUP(B27,[6]teserati!$A$2:$J$2213,8,FALSE))</f>
        <v/>
      </c>
      <c r="H27" s="363"/>
      <c r="I27" s="363"/>
      <c r="J27" s="363"/>
      <c r="K27" s="384"/>
      <c r="L27" s="363"/>
      <c r="M27" s="363"/>
      <c r="N27" s="362">
        <v>19</v>
      </c>
    </row>
    <row r="28" spans="1:14" ht="29.95" customHeight="1" x14ac:dyDescent="0.35">
      <c r="A28" s="389">
        <v>20</v>
      </c>
      <c r="B28" s="344"/>
      <c r="C28" s="385"/>
      <c r="D28" s="386"/>
      <c r="E28" s="363" t="str">
        <f>IF(ISERROR(VLOOKUP(B28,[6]teserati!$A$2:$J$2213,6,FALSE)),"",VLOOKUP(B28,[6]teserati!$A$2:$J$2213,6,FALSE))</f>
        <v/>
      </c>
      <c r="F28" s="377" t="str">
        <f>IF(ISERROR(VLOOKUP(B28,[6]teserati!$A$2:$J$2213,4,FALSE)),"",VLOOKUP(B28,[6]teserati!$A$2:$J$2213,4,FALSE))</f>
        <v/>
      </c>
      <c r="G28" s="378" t="str">
        <f>IF(ISERROR(VLOOKUP(B28,[6]teserati!$A$2:$J$2213,8,FALSE)),"",VLOOKUP(B28,[6]teserati!$A$2:$J$2213,8,FALSE))</f>
        <v/>
      </c>
      <c r="H28" s="363"/>
      <c r="I28" s="363"/>
      <c r="J28" s="363"/>
      <c r="K28" s="384"/>
      <c r="L28" s="363"/>
      <c r="M28" s="363"/>
      <c r="N28" s="362">
        <v>20</v>
      </c>
    </row>
    <row r="29" spans="1:14" ht="29.95" customHeight="1" x14ac:dyDescent="0.35">
      <c r="A29" s="389">
        <v>21</v>
      </c>
      <c r="B29" s="344"/>
      <c r="C29" s="385" t="str">
        <f>IF(ISERROR(VLOOKUP(B29,[6]teserati!$A$2:$J$2213,2,FALSE)),"",VLOOKUP(B29,[6]teserati!$A$2:$J$2213,2,FALSE))</f>
        <v/>
      </c>
      <c r="D29" s="386" t="str">
        <f>IF(ISERROR(VLOOKUP(B29,[6]teserati!$A$2:$J$2213,3,FALSE)),"",VLOOKUP(B29,[6]teserati!$A$2:$J$2213,3,FALSE))</f>
        <v/>
      </c>
      <c r="E29" s="363" t="str">
        <f>IF(ISERROR(VLOOKUP(B29,[6]teserati!$A$2:$J$2213,6,FALSE)),"",VLOOKUP(B29,[6]teserati!$A$2:$J$2213,6,FALSE))</f>
        <v/>
      </c>
      <c r="F29" s="377" t="str">
        <f>IF(ISERROR(VLOOKUP(B29,[6]teserati!$A$2:$J$2213,4,FALSE)),"",VLOOKUP(B29,[6]teserati!$A$2:$J$2213,4,FALSE))</f>
        <v/>
      </c>
      <c r="G29" s="378" t="str">
        <f>IF(ISERROR(VLOOKUP(B29,[6]teserati!$A$2:$J$2213,8,FALSE)),"",VLOOKUP(B29,[6]teserati!$A$2:$J$2213,8,FALSE))</f>
        <v/>
      </c>
      <c r="H29" s="363"/>
      <c r="I29" s="363"/>
      <c r="J29" s="363"/>
      <c r="K29" s="384"/>
      <c r="L29" s="363"/>
      <c r="M29" s="363"/>
      <c r="N29" s="362">
        <v>21</v>
      </c>
    </row>
    <row r="30" spans="1:14" ht="29.95" customHeight="1" x14ac:dyDescent="0.35">
      <c r="A30" s="389">
        <v>22</v>
      </c>
      <c r="B30" s="344"/>
      <c r="C30" s="385" t="str">
        <f>IF(ISERROR(VLOOKUP(B30,[6]teserati!$A$2:$J$2213,2,FALSE)),"",VLOOKUP(B30,[6]teserati!$A$2:$J$2213,2,FALSE))</f>
        <v/>
      </c>
      <c r="D30" s="386" t="str">
        <f>IF(ISERROR(VLOOKUP(B30,[6]teserati!$A$2:$J$2213,3,FALSE)),"",VLOOKUP(B30,[6]teserati!$A$2:$J$2213,3,FALSE))</f>
        <v/>
      </c>
      <c r="E30" s="363" t="str">
        <f>IF(ISERROR(VLOOKUP(B30,[6]teserati!$A$2:$J$2213,6,FALSE)),"",VLOOKUP(B30,[6]teserati!$A$2:$J$2213,6,FALSE))</f>
        <v/>
      </c>
      <c r="F30" s="377" t="str">
        <f>IF(ISERROR(VLOOKUP(B30,[6]teserati!$A$2:$J$2213,4,FALSE)),"",VLOOKUP(B30,[6]teserati!$A$2:$J$2213,4,FALSE))</f>
        <v/>
      </c>
      <c r="G30" s="378" t="str">
        <f>IF(ISERROR(VLOOKUP(B30,[6]teserati!$A$2:$J$2213,8,FALSE)),"",VLOOKUP(B30,[6]teserati!$A$2:$J$2213,8,FALSE))</f>
        <v/>
      </c>
      <c r="H30" s="363"/>
      <c r="I30" s="363"/>
      <c r="J30" s="363"/>
      <c r="K30" s="384"/>
      <c r="L30" s="363"/>
      <c r="M30" s="363"/>
      <c r="N30" s="362">
        <v>22</v>
      </c>
    </row>
    <row r="31" spans="1:14" ht="29.95" customHeight="1" x14ac:dyDescent="0.35">
      <c r="A31" s="389">
        <v>23</v>
      </c>
      <c r="B31" s="390"/>
      <c r="C31" s="391"/>
      <c r="D31" s="373"/>
      <c r="E31" s="390"/>
      <c r="F31" s="392"/>
      <c r="G31" s="390"/>
      <c r="H31" s="363"/>
      <c r="I31" s="363"/>
      <c r="J31" s="363"/>
      <c r="K31" s="390"/>
      <c r="L31" s="363"/>
      <c r="M31" s="363"/>
      <c r="N31" s="362">
        <v>23</v>
      </c>
    </row>
    <row r="32" spans="1:14" ht="29.95" customHeight="1" x14ac:dyDescent="0.35">
      <c r="A32" s="807" t="s">
        <v>651</v>
      </c>
      <c r="B32" s="794"/>
      <c r="C32" s="795"/>
      <c r="D32" s="810" t="s">
        <v>654</v>
      </c>
      <c r="E32" s="794"/>
      <c r="F32" s="794"/>
      <c r="G32" s="795"/>
      <c r="H32" s="810" t="s">
        <v>653</v>
      </c>
      <c r="I32" s="794"/>
      <c r="J32" s="794"/>
      <c r="K32" s="795"/>
      <c r="L32" s="393"/>
      <c r="M32" s="362"/>
      <c r="N32" s="362"/>
    </row>
    <row r="33" spans="1:14" ht="29.95" customHeight="1" x14ac:dyDescent="0.35">
      <c r="A33" s="810" t="s">
        <v>652</v>
      </c>
      <c r="B33" s="794"/>
      <c r="C33" s="794"/>
      <c r="D33" s="794"/>
      <c r="E33" s="794"/>
      <c r="F33" s="795"/>
      <c r="G33" s="812" t="s">
        <v>639</v>
      </c>
      <c r="H33" s="794"/>
      <c r="I33" s="794"/>
      <c r="J33" s="794"/>
      <c r="K33" s="794"/>
      <c r="L33" s="795"/>
      <c r="M33" s="362"/>
      <c r="N33" s="362"/>
    </row>
    <row r="34" spans="1:14" ht="29.95" customHeight="1" x14ac:dyDescent="0.35">
      <c r="A34" s="362"/>
      <c r="B34" s="362"/>
      <c r="C34" s="362"/>
      <c r="D34" s="362"/>
      <c r="E34" s="362"/>
      <c r="F34" s="362"/>
      <c r="G34" s="362"/>
      <c r="H34" s="362"/>
      <c r="I34" s="362"/>
      <c r="J34" s="362"/>
      <c r="K34" s="362"/>
      <c r="L34" s="362"/>
      <c r="M34" s="362"/>
      <c r="N34" s="362"/>
    </row>
    <row r="35" spans="1:14" ht="29.95" customHeight="1" x14ac:dyDescent="0.35">
      <c r="A35" s="362"/>
      <c r="B35" s="394"/>
      <c r="C35" s="362"/>
      <c r="D35" s="362"/>
      <c r="E35" s="362"/>
      <c r="F35" s="362"/>
      <c r="G35" s="362"/>
      <c r="H35" s="362"/>
      <c r="I35" s="362"/>
      <c r="J35" s="362"/>
      <c r="K35" s="362"/>
      <c r="L35" s="362"/>
      <c r="M35" s="362"/>
      <c r="N35" s="362"/>
    </row>
    <row r="36" spans="1:14" ht="29.95" customHeight="1" x14ac:dyDescent="0.35">
      <c r="A36" s="362"/>
      <c r="B36" s="362"/>
      <c r="C36" s="362"/>
      <c r="D36" s="362"/>
      <c r="E36" s="362"/>
      <c r="F36" s="362"/>
      <c r="G36" s="362"/>
      <c r="H36" s="362"/>
      <c r="I36" s="362"/>
      <c r="J36" s="362"/>
      <c r="K36" s="362"/>
      <c r="L36" s="362"/>
      <c r="M36" s="362"/>
      <c r="N36" s="362"/>
    </row>
    <row r="37" spans="1:14" ht="29.95" customHeight="1" x14ac:dyDescent="0.35">
      <c r="A37" s="362"/>
      <c r="B37" s="362"/>
      <c r="C37" s="362"/>
      <c r="D37" s="362"/>
      <c r="E37" s="362"/>
      <c r="F37" s="362"/>
      <c r="G37" s="362"/>
      <c r="H37" s="362"/>
      <c r="I37" s="362"/>
      <c r="J37" s="362"/>
      <c r="K37" s="362"/>
      <c r="L37" s="362"/>
      <c r="M37" s="362"/>
      <c r="N37" s="362"/>
    </row>
    <row r="38" spans="1:14" ht="29.95" customHeight="1" x14ac:dyDescent="0.35">
      <c r="A38" s="362"/>
      <c r="B38" s="362"/>
      <c r="C38" s="362"/>
      <c r="D38" s="362"/>
      <c r="E38" s="362"/>
      <c r="F38" s="362"/>
      <c r="G38" s="362"/>
      <c r="H38" s="362"/>
      <c r="I38" s="362"/>
      <c r="J38" s="362"/>
      <c r="K38" s="362"/>
      <c r="L38" s="362"/>
      <c r="M38" s="362"/>
      <c r="N38" s="362"/>
    </row>
    <row r="39" spans="1:14" ht="29.95" customHeight="1" x14ac:dyDescent="0.35">
      <c r="A39" s="362"/>
      <c r="B39" s="362"/>
      <c r="C39" s="362"/>
      <c r="D39" s="362"/>
      <c r="E39" s="362"/>
      <c r="F39" s="362"/>
      <c r="G39" s="362"/>
      <c r="H39" s="362"/>
      <c r="I39" s="362"/>
      <c r="J39" s="362"/>
      <c r="K39" s="362"/>
      <c r="L39" s="362"/>
      <c r="M39" s="362"/>
      <c r="N39" s="362"/>
    </row>
    <row r="40" spans="1:14" ht="29.95" customHeight="1" x14ac:dyDescent="0.35">
      <c r="A40" s="362"/>
      <c r="B40" s="362"/>
      <c r="C40" s="362"/>
      <c r="D40" s="362"/>
      <c r="E40" s="362"/>
      <c r="F40" s="362"/>
      <c r="G40" s="362"/>
      <c r="H40" s="362"/>
      <c r="I40" s="362"/>
      <c r="J40" s="362"/>
      <c r="K40" s="362"/>
      <c r="L40" s="362"/>
      <c r="M40" s="362"/>
      <c r="N40" s="362"/>
    </row>
    <row r="41" spans="1:14" ht="29.95" customHeight="1" x14ac:dyDescent="0.35">
      <c r="A41" s="362"/>
      <c r="B41" s="362"/>
      <c r="C41" s="362"/>
      <c r="D41" s="362"/>
      <c r="E41" s="362"/>
      <c r="F41" s="362"/>
      <c r="G41" s="362"/>
      <c r="H41" s="362"/>
      <c r="I41" s="362"/>
      <c r="J41" s="362"/>
      <c r="K41" s="362"/>
      <c r="L41" s="362"/>
      <c r="M41" s="362"/>
      <c r="N41" s="362"/>
    </row>
    <row r="42" spans="1:14" ht="29.95" customHeight="1" x14ac:dyDescent="0.35">
      <c r="A42" s="362"/>
      <c r="B42" s="362"/>
      <c r="C42" s="362"/>
      <c r="D42" s="362"/>
      <c r="E42" s="362"/>
      <c r="F42" s="362"/>
      <c r="G42" s="362"/>
      <c r="H42" s="362"/>
      <c r="I42" s="362"/>
      <c r="J42" s="362"/>
      <c r="K42" s="362"/>
      <c r="L42" s="362"/>
      <c r="M42" s="362"/>
      <c r="N42" s="362"/>
    </row>
    <row r="43" spans="1:14" ht="29.95" customHeight="1" x14ac:dyDescent="0.35">
      <c r="A43" s="362"/>
      <c r="B43" s="362"/>
      <c r="C43" s="362"/>
      <c r="D43" s="362"/>
      <c r="E43" s="362"/>
      <c r="F43" s="362"/>
      <c r="G43" s="362"/>
      <c r="H43" s="362"/>
      <c r="I43" s="362"/>
      <c r="J43" s="362"/>
      <c r="K43" s="362"/>
      <c r="L43" s="362"/>
      <c r="M43" s="362"/>
      <c r="N43" s="362"/>
    </row>
    <row r="44" spans="1:14" ht="29.95" customHeight="1" x14ac:dyDescent="0.35">
      <c r="A44" s="362"/>
      <c r="B44" s="362"/>
      <c r="C44" s="362"/>
      <c r="D44" s="362"/>
      <c r="E44" s="362"/>
      <c r="F44" s="362"/>
      <c r="G44" s="362"/>
      <c r="H44" s="362"/>
      <c r="I44" s="362"/>
      <c r="J44" s="362"/>
      <c r="K44" s="362"/>
      <c r="L44" s="362"/>
      <c r="M44" s="362"/>
      <c r="N44" s="362"/>
    </row>
    <row r="45" spans="1:14" ht="29.95" customHeight="1" x14ac:dyDescent="0.35">
      <c r="A45" s="362"/>
      <c r="B45" s="362"/>
      <c r="C45" s="362"/>
      <c r="D45" s="362"/>
      <c r="E45" s="362"/>
      <c r="F45" s="362"/>
      <c r="G45" s="362"/>
      <c r="H45" s="362"/>
      <c r="I45" s="362"/>
      <c r="J45" s="362"/>
      <c r="K45" s="362"/>
      <c r="L45" s="362"/>
      <c r="M45" s="362"/>
      <c r="N45" s="362"/>
    </row>
    <row r="46" spans="1:14" ht="29.95" customHeight="1" x14ac:dyDescent="0.35">
      <c r="A46" s="362"/>
      <c r="B46" s="362"/>
      <c r="C46" s="362"/>
      <c r="D46" s="362"/>
      <c r="E46" s="362"/>
      <c r="F46" s="362"/>
      <c r="G46" s="362"/>
      <c r="H46" s="362"/>
      <c r="I46" s="362"/>
      <c r="J46" s="362"/>
      <c r="K46" s="362"/>
      <c r="L46" s="362"/>
      <c r="M46" s="362"/>
      <c r="N46" s="362"/>
    </row>
    <row r="47" spans="1:14" ht="29.95" customHeight="1" x14ac:dyDescent="0.35">
      <c r="A47" s="362"/>
      <c r="B47" s="362"/>
      <c r="C47" s="362"/>
      <c r="D47" s="362"/>
      <c r="E47" s="362"/>
      <c r="F47" s="362"/>
      <c r="G47" s="362"/>
      <c r="H47" s="362"/>
      <c r="I47" s="362"/>
      <c r="J47" s="362"/>
      <c r="K47" s="362"/>
      <c r="L47" s="362"/>
      <c r="M47" s="362"/>
      <c r="N47" s="362"/>
    </row>
    <row r="48" spans="1:14" ht="29.95" customHeight="1" x14ac:dyDescent="0.35">
      <c r="A48" s="362"/>
      <c r="B48" s="362"/>
      <c r="C48" s="362"/>
      <c r="D48" s="362"/>
      <c r="E48" s="362"/>
      <c r="F48" s="362"/>
      <c r="G48" s="362"/>
      <c r="H48" s="362"/>
      <c r="I48" s="362"/>
      <c r="J48" s="362"/>
      <c r="K48" s="362"/>
      <c r="L48" s="362"/>
      <c r="M48" s="362"/>
      <c r="N48" s="362"/>
    </row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  <row r="1001" ht="15.75" customHeight="1" x14ac:dyDescent="0.3"/>
  </sheetData>
  <mergeCells count="32">
    <mergeCell ref="A33:F33"/>
    <mergeCell ref="G33:L33"/>
    <mergeCell ref="H6:J6"/>
    <mergeCell ref="K6:K7"/>
    <mergeCell ref="L6:L7"/>
    <mergeCell ref="M6:M7"/>
    <mergeCell ref="A32:C32"/>
    <mergeCell ref="D32:G32"/>
    <mergeCell ref="H32:K32"/>
    <mergeCell ref="A6:A7"/>
    <mergeCell ref="B6:B7"/>
    <mergeCell ref="C6:D6"/>
    <mergeCell ref="E6:E7"/>
    <mergeCell ref="F6:F7"/>
    <mergeCell ref="G6:G7"/>
    <mergeCell ref="A3:C3"/>
    <mergeCell ref="D3:F3"/>
    <mergeCell ref="G3:H3"/>
    <mergeCell ref="I3:J3"/>
    <mergeCell ref="K3:M3"/>
    <mergeCell ref="A4:C5"/>
    <mergeCell ref="D4:F5"/>
    <mergeCell ref="G4:H5"/>
    <mergeCell ref="I4:J5"/>
    <mergeCell ref="K4:M5"/>
    <mergeCell ref="A1:C2"/>
    <mergeCell ref="D1:F1"/>
    <mergeCell ref="G1:J1"/>
    <mergeCell ref="K1:M1"/>
    <mergeCell ref="D2:F2"/>
    <mergeCell ref="G2:J2"/>
    <mergeCell ref="K2:M2"/>
  </mergeCells>
  <conditionalFormatting sqref="K8:K13 K18:K26">
    <cfRule type="duplicateValues" dxfId="7" priority="7"/>
  </conditionalFormatting>
  <conditionalFormatting sqref="K15">
    <cfRule type="duplicateValues" dxfId="6" priority="6"/>
  </conditionalFormatting>
  <conditionalFormatting sqref="K14">
    <cfRule type="duplicateValues" dxfId="5" priority="5"/>
  </conditionalFormatting>
  <conditionalFormatting sqref="K28">
    <cfRule type="duplicateValues" dxfId="4" priority="4"/>
  </conditionalFormatting>
  <conditionalFormatting sqref="K16">
    <cfRule type="duplicateValues" dxfId="3" priority="3"/>
  </conditionalFormatting>
  <conditionalFormatting sqref="K17">
    <cfRule type="duplicateValues" dxfId="2" priority="2"/>
  </conditionalFormatting>
  <conditionalFormatting sqref="K8:K26">
    <cfRule type="duplicateValues" dxfId="1" priority="1"/>
  </conditionalFormatting>
  <pageMargins left="0.23" right="0.2" top="0.23" bottom="0.16" header="0" footer="0"/>
  <pageSetup paperSize="9" scale="67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9"/>
  <sheetViews>
    <sheetView zoomScale="70" zoomScaleNormal="70" workbookViewId="0">
      <selection activeCell="C8" sqref="C8:K14"/>
    </sheetView>
  </sheetViews>
  <sheetFormatPr defaultColWidth="9.109375" defaultRowHeight="15.05" x14ac:dyDescent="0.3"/>
  <cols>
    <col min="1" max="1" width="9.109375" style="182"/>
    <col min="2" max="2" width="13.33203125" style="182" customWidth="1"/>
    <col min="3" max="3" width="21.44140625" style="182" customWidth="1"/>
    <col min="4" max="4" width="26.109375" style="182" customWidth="1"/>
    <col min="5" max="5" width="11.33203125" style="182" customWidth="1"/>
    <col min="6" max="6" width="26" style="182" customWidth="1"/>
    <col min="7" max="7" width="9.5546875" style="182" customWidth="1"/>
    <col min="8" max="8" width="10" style="182" customWidth="1"/>
    <col min="9" max="9" width="14" style="182" customWidth="1"/>
    <col min="10" max="10" width="11.44140625" style="182" customWidth="1"/>
    <col min="11" max="11" width="11.6640625" style="182" customWidth="1"/>
    <col min="12" max="16384" width="9.109375" style="182"/>
  </cols>
  <sheetData>
    <row r="1" spans="1:13" ht="29.3" customHeight="1" x14ac:dyDescent="0.3">
      <c r="A1" s="704"/>
      <c r="B1" s="704"/>
      <c r="C1" s="704"/>
      <c r="D1" s="702" t="s">
        <v>5</v>
      </c>
      <c r="E1" s="705"/>
      <c r="F1" s="705"/>
      <c r="G1" s="823" t="s">
        <v>655</v>
      </c>
      <c r="H1" s="607"/>
      <c r="I1" s="607"/>
      <c r="J1" s="823" t="s">
        <v>1</v>
      </c>
      <c r="K1" s="607"/>
    </row>
    <row r="2" spans="1:13" ht="25.55" customHeight="1" x14ac:dyDescent="0.3">
      <c r="A2" s="704"/>
      <c r="B2" s="704"/>
      <c r="C2" s="704"/>
      <c r="D2" s="709" t="s">
        <v>656</v>
      </c>
      <c r="E2" s="709"/>
      <c r="F2" s="709"/>
      <c r="G2" s="823" t="s">
        <v>657</v>
      </c>
      <c r="H2" s="607"/>
      <c r="I2" s="607"/>
      <c r="J2" s="824">
        <v>43275</v>
      </c>
      <c r="K2" s="704"/>
    </row>
    <row r="3" spans="1:13" ht="19.5" customHeight="1" x14ac:dyDescent="0.3">
      <c r="A3" s="715" t="s">
        <v>6</v>
      </c>
      <c r="B3" s="704"/>
      <c r="C3" s="704"/>
      <c r="D3" s="716" t="s">
        <v>4</v>
      </c>
      <c r="E3" s="717"/>
      <c r="F3" s="718"/>
      <c r="G3" s="395" t="s">
        <v>2</v>
      </c>
      <c r="H3" s="330"/>
      <c r="I3" s="330" t="s">
        <v>3</v>
      </c>
      <c r="J3" s="704"/>
      <c r="K3" s="704"/>
    </row>
    <row r="4" spans="1:13" ht="15.05" customHeight="1" x14ac:dyDescent="0.3">
      <c r="A4" s="719" t="s">
        <v>25</v>
      </c>
      <c r="B4" s="704"/>
      <c r="C4" s="704"/>
      <c r="D4" s="720" t="s">
        <v>658</v>
      </c>
      <c r="E4" s="721"/>
      <c r="F4" s="721"/>
      <c r="G4" s="704"/>
      <c r="H4" s="704"/>
      <c r="I4" s="704"/>
      <c r="J4" s="704"/>
      <c r="K4" s="704"/>
    </row>
    <row r="5" spans="1:13" ht="15.05" customHeight="1" x14ac:dyDescent="0.3">
      <c r="A5" s="704"/>
      <c r="B5" s="704"/>
      <c r="C5" s="704"/>
      <c r="D5" s="723"/>
      <c r="E5" s="724"/>
      <c r="F5" s="724"/>
      <c r="G5" s="704"/>
      <c r="H5" s="704"/>
      <c r="I5" s="704"/>
      <c r="J5" s="704"/>
      <c r="K5" s="704"/>
    </row>
    <row r="6" spans="1:13" ht="21.8" customHeight="1" x14ac:dyDescent="0.3">
      <c r="A6" s="699"/>
      <c r="B6" s="692" t="s">
        <v>7</v>
      </c>
      <c r="C6" s="684" t="s">
        <v>629</v>
      </c>
      <c r="D6" s="701"/>
      <c r="E6" s="692" t="s">
        <v>8</v>
      </c>
      <c r="F6" s="702" t="s">
        <v>17</v>
      </c>
      <c r="G6" s="396" t="s">
        <v>659</v>
      </c>
      <c r="H6" s="397" t="s">
        <v>660</v>
      </c>
      <c r="I6" s="398" t="s">
        <v>661</v>
      </c>
      <c r="J6" s="399" t="s">
        <v>662</v>
      </c>
      <c r="K6" s="400"/>
    </row>
    <row r="7" spans="1:13" ht="18" customHeight="1" x14ac:dyDescent="0.35">
      <c r="A7" s="700"/>
      <c r="B7" s="692"/>
      <c r="C7" s="329" t="s">
        <v>633</v>
      </c>
      <c r="D7" s="329" t="s">
        <v>634</v>
      </c>
      <c r="E7" s="692"/>
      <c r="F7" s="703"/>
      <c r="G7" s="401"/>
      <c r="H7" s="401"/>
      <c r="I7" s="402"/>
      <c r="J7" s="400"/>
      <c r="K7" s="403">
        <v>1</v>
      </c>
    </row>
    <row r="8" spans="1:13" ht="29.95" customHeight="1" x14ac:dyDescent="0.3">
      <c r="A8" s="240">
        <v>1</v>
      </c>
      <c r="B8" s="287"/>
      <c r="C8" s="284" t="s">
        <v>374</v>
      </c>
      <c r="D8" s="285" t="s">
        <v>62</v>
      </c>
      <c r="E8" s="280">
        <v>1994</v>
      </c>
      <c r="F8" s="281" t="s">
        <v>38</v>
      </c>
      <c r="G8" s="404">
        <v>1</v>
      </c>
      <c r="H8" s="404">
        <v>4</v>
      </c>
      <c r="I8" s="405">
        <v>172</v>
      </c>
      <c r="J8" s="406">
        <v>1</v>
      </c>
      <c r="K8" s="407">
        <v>20</v>
      </c>
      <c r="M8" s="193" t="s">
        <v>530</v>
      </c>
    </row>
    <row r="9" spans="1:13" ht="29.95" customHeight="1" x14ac:dyDescent="0.3">
      <c r="A9" s="240">
        <v>2</v>
      </c>
      <c r="B9" s="352"/>
      <c r="C9" s="278" t="s">
        <v>327</v>
      </c>
      <c r="D9" s="279" t="s">
        <v>328</v>
      </c>
      <c r="E9" s="280">
        <v>1986</v>
      </c>
      <c r="F9" s="281" t="s">
        <v>100</v>
      </c>
      <c r="G9" s="404">
        <v>2</v>
      </c>
      <c r="H9" s="404">
        <v>3</v>
      </c>
      <c r="I9" s="405">
        <v>170</v>
      </c>
      <c r="J9" s="406">
        <v>2</v>
      </c>
      <c r="K9" s="407">
        <v>17</v>
      </c>
    </row>
    <row r="10" spans="1:13" ht="29.95" customHeight="1" x14ac:dyDescent="0.3">
      <c r="A10" s="240">
        <v>3</v>
      </c>
      <c r="B10" s="352"/>
      <c r="C10" s="278" t="s">
        <v>313</v>
      </c>
      <c r="D10" s="279" t="s">
        <v>169</v>
      </c>
      <c r="E10" s="280">
        <v>1998</v>
      </c>
      <c r="F10" s="281" t="s">
        <v>38</v>
      </c>
      <c r="G10" s="408">
        <v>3</v>
      </c>
      <c r="H10" s="404">
        <v>4</v>
      </c>
      <c r="I10" s="405">
        <v>158</v>
      </c>
      <c r="J10" s="406">
        <v>3</v>
      </c>
      <c r="K10" s="407">
        <v>14</v>
      </c>
    </row>
    <row r="11" spans="1:13" ht="29.95" customHeight="1" x14ac:dyDescent="0.3">
      <c r="A11" s="240">
        <v>4</v>
      </c>
      <c r="B11" s="287"/>
      <c r="C11" s="284" t="s">
        <v>454</v>
      </c>
      <c r="D11" s="285" t="s">
        <v>172</v>
      </c>
      <c r="E11" s="280">
        <v>1997</v>
      </c>
      <c r="F11" s="281" t="s">
        <v>478</v>
      </c>
      <c r="G11" s="409">
        <v>1</v>
      </c>
      <c r="H11" s="404">
        <v>0</v>
      </c>
      <c r="I11" s="405">
        <v>145</v>
      </c>
      <c r="J11" s="406">
        <v>4</v>
      </c>
      <c r="K11" s="407">
        <v>11</v>
      </c>
    </row>
    <row r="12" spans="1:13" ht="29.95" customHeight="1" x14ac:dyDescent="0.3">
      <c r="A12" s="240">
        <v>5</v>
      </c>
      <c r="B12" s="352"/>
      <c r="C12" s="278" t="s">
        <v>343</v>
      </c>
      <c r="D12" s="279" t="s">
        <v>344</v>
      </c>
      <c r="E12" s="280">
        <v>1998</v>
      </c>
      <c r="F12" s="281" t="s">
        <v>479</v>
      </c>
      <c r="G12" s="404">
        <v>1</v>
      </c>
      <c r="H12" s="404">
        <v>1</v>
      </c>
      <c r="I12" s="405">
        <v>140</v>
      </c>
      <c r="J12" s="406">
        <v>5</v>
      </c>
      <c r="K12" s="407">
        <v>8</v>
      </c>
    </row>
    <row r="13" spans="1:13" ht="29.95" customHeight="1" x14ac:dyDescent="0.3">
      <c r="A13" s="240">
        <v>6</v>
      </c>
      <c r="B13" s="352"/>
      <c r="C13" s="278" t="s">
        <v>228</v>
      </c>
      <c r="D13" s="279" t="s">
        <v>156</v>
      </c>
      <c r="E13" s="280">
        <v>1991</v>
      </c>
      <c r="F13" s="281" t="s">
        <v>479</v>
      </c>
      <c r="G13" s="404">
        <v>2</v>
      </c>
      <c r="H13" s="404">
        <v>1</v>
      </c>
      <c r="I13" s="405">
        <v>140</v>
      </c>
      <c r="J13" s="406">
        <v>6</v>
      </c>
      <c r="K13" s="407">
        <v>5</v>
      </c>
    </row>
    <row r="14" spans="1:13" ht="29.95" customHeight="1" x14ac:dyDescent="0.3">
      <c r="A14" s="240">
        <v>7</v>
      </c>
      <c r="B14" s="287"/>
      <c r="C14" s="284" t="s">
        <v>379</v>
      </c>
      <c r="D14" s="285" t="s">
        <v>42</v>
      </c>
      <c r="E14" s="280">
        <v>1994</v>
      </c>
      <c r="F14" s="281" t="s">
        <v>43</v>
      </c>
      <c r="G14" s="404">
        <v>2</v>
      </c>
      <c r="H14" s="404">
        <v>1</v>
      </c>
      <c r="I14" s="405">
        <v>140</v>
      </c>
      <c r="J14" s="406">
        <v>6</v>
      </c>
      <c r="K14" s="407">
        <v>5</v>
      </c>
    </row>
    <row r="15" spans="1:13" ht="29.95" customHeight="1" x14ac:dyDescent="0.35">
      <c r="A15" s="240">
        <v>8</v>
      </c>
      <c r="B15" s="352" t="s">
        <v>470</v>
      </c>
      <c r="C15" s="278" t="s">
        <v>470</v>
      </c>
      <c r="D15" s="279" t="str">
        <f>IF(ISERROR(VLOOKUP(B15,[7]!tesserati[#Data],3,FALSE)),"",VLOOKUP(B15,[7]!tesserati[#Data],3,FALSE))</f>
        <v/>
      </c>
      <c r="E15" s="280" t="str">
        <f>IF(ISERROR(VLOOKUP(B15,[7]!tesserati[#Data],6,FALSE)),"",VLOOKUP(B15,[7]!tesserati[#Data],6,FALSE))</f>
        <v/>
      </c>
      <c r="F15" s="281" t="str">
        <f>IF(ISERROR(VLOOKUP(B15,[7]!tesserati[#Data],4,FALSE)),"",VLOOKUP(B15,[7]!tesserati[#Data],4,FALSE))</f>
        <v/>
      </c>
      <c r="G15" s="401"/>
      <c r="H15" s="401"/>
      <c r="I15" s="402"/>
      <c r="J15" s="400"/>
      <c r="K15" s="410">
        <v>9</v>
      </c>
    </row>
    <row r="16" spans="1:13" ht="29.95" customHeight="1" x14ac:dyDescent="0.35">
      <c r="A16" s="240">
        <v>9</v>
      </c>
      <c r="B16" s="352" t="s">
        <v>470</v>
      </c>
      <c r="C16" s="278" t="s">
        <v>470</v>
      </c>
      <c r="D16" s="279" t="str">
        <f>IF(ISERROR(VLOOKUP(B16,[7]!tesserati[#Data],3,FALSE)),"",VLOOKUP(B16,[7]!tesserati[#Data],3,FALSE))</f>
        <v/>
      </c>
      <c r="E16" s="280" t="str">
        <f>IF(ISERROR(VLOOKUP(B16,[7]!tesserati[#Data],6,FALSE)),"",VLOOKUP(B16,[7]!tesserati[#Data],6,FALSE))</f>
        <v/>
      </c>
      <c r="F16" s="281" t="str">
        <f>IF(ISERROR(VLOOKUP(B16,[7]!tesserati[#Data],4,FALSE)),"",VLOOKUP(B16,[7]!tesserati[#Data],4,FALSE))</f>
        <v/>
      </c>
      <c r="G16" s="401"/>
      <c r="H16" s="401"/>
      <c r="I16" s="402"/>
      <c r="J16" s="400"/>
      <c r="K16" s="410">
        <v>10</v>
      </c>
    </row>
    <row r="17" spans="1:11" ht="29.95" customHeight="1" x14ac:dyDescent="0.35">
      <c r="A17" s="240">
        <v>10</v>
      </c>
      <c r="B17" s="352" t="s">
        <v>470</v>
      </c>
      <c r="C17" s="278" t="str">
        <f>IF(ISERROR(VLOOKUP(B17,[7]!tesserati[#Data],2,FALSE)),"",VLOOKUP(B17,[7]!tesserati[#Data],2,FALSE))</f>
        <v/>
      </c>
      <c r="D17" s="279" t="str">
        <f>IF(ISERROR(VLOOKUP(B17,[7]!tesserati[#Data],3,FALSE)),"",VLOOKUP(B17,[7]!tesserati[#Data],3,FALSE))</f>
        <v/>
      </c>
      <c r="E17" s="280" t="str">
        <f>IF(ISERROR(VLOOKUP(B17,[7]!tesserati[#Data],6,FALSE)),"",VLOOKUP(B17,[7]!tesserati[#Data],6,FALSE))</f>
        <v/>
      </c>
      <c r="F17" s="281" t="str">
        <f>IF(ISERROR(VLOOKUP(B17,[7]!tesserati[#Data],4,FALSE)),"",VLOOKUP(B17,[7]!tesserati[#Data],4,FALSE))</f>
        <v/>
      </c>
      <c r="G17" s="401"/>
      <c r="H17" s="401"/>
      <c r="I17" s="402"/>
      <c r="J17" s="400"/>
      <c r="K17" s="410">
        <v>11</v>
      </c>
    </row>
    <row r="18" spans="1:11" ht="29.95" customHeight="1" x14ac:dyDescent="0.35">
      <c r="A18" s="240">
        <v>11</v>
      </c>
      <c r="B18" s="352" t="s">
        <v>470</v>
      </c>
      <c r="C18" s="278" t="str">
        <f>IF(ISERROR(VLOOKUP(B18,[7]!tesserati[#Data],2,FALSE)),"",VLOOKUP(B18,[7]!tesserati[#Data],2,FALSE))</f>
        <v/>
      </c>
      <c r="D18" s="279" t="str">
        <f>IF(ISERROR(VLOOKUP(B18,[7]!tesserati[#Data],3,FALSE)),"",VLOOKUP(B18,[7]!tesserati[#Data],3,FALSE))</f>
        <v/>
      </c>
      <c r="E18" s="280" t="str">
        <f>IF(ISERROR(VLOOKUP(B18,[7]!tesserati[#Data],6,FALSE)),"",VLOOKUP(B18,[7]!tesserati[#Data],6,FALSE))</f>
        <v/>
      </c>
      <c r="F18" s="281" t="str">
        <f>IF(ISERROR(VLOOKUP(B18,[7]!tesserati[#Data],4,FALSE)),"",VLOOKUP(B18,[7]!tesserati[#Data],4,FALSE))</f>
        <v/>
      </c>
      <c r="G18" s="401"/>
      <c r="H18" s="401"/>
      <c r="I18" s="402"/>
      <c r="J18" s="400"/>
      <c r="K18" s="410">
        <v>12</v>
      </c>
    </row>
    <row r="19" spans="1:11" ht="29.95" customHeight="1" x14ac:dyDescent="0.35">
      <c r="A19" s="240">
        <v>12</v>
      </c>
      <c r="B19" s="287" t="s">
        <v>470</v>
      </c>
      <c r="C19" s="284" t="str">
        <f>IF(ISERROR(VLOOKUP(B19,[7]!tesserati[#Data],2,FALSE)),"",VLOOKUP(B19,[7]!tesserati[#Data],2,FALSE))</f>
        <v/>
      </c>
      <c r="D19" s="285" t="str">
        <f>IF(ISERROR(VLOOKUP(B19,[7]!tesserati[#Data],3,FALSE)),"",VLOOKUP(B19,[7]!tesserati[#Data],3,FALSE))</f>
        <v/>
      </c>
      <c r="E19" s="280" t="str">
        <f>IF(ISERROR(VLOOKUP(B19,[7]!tesserati[#Data],6,FALSE)),"",VLOOKUP(B19,[7]!tesserati[#Data],6,FALSE))</f>
        <v/>
      </c>
      <c r="F19" s="281" t="str">
        <f>IF(ISERROR(VLOOKUP(B19,[7]!tesserati[#Data],4,FALSE)),"",VLOOKUP(B19,[7]!tesserati[#Data],4,FALSE))</f>
        <v/>
      </c>
      <c r="G19" s="401"/>
      <c r="H19" s="401"/>
      <c r="I19" s="403"/>
      <c r="J19" s="400"/>
      <c r="K19" s="410">
        <v>13</v>
      </c>
    </row>
    <row r="20" spans="1:11" ht="29.95" customHeight="1" x14ac:dyDescent="0.35">
      <c r="A20" s="240">
        <v>13</v>
      </c>
      <c r="B20" s="287" t="s">
        <v>470</v>
      </c>
      <c r="C20" s="284" t="str">
        <f>IF(ISERROR(VLOOKUP(B20,[7]!tesserati[#Data],2,FALSE)),"",VLOOKUP(B20,[7]!tesserati[#Data],2,FALSE))</f>
        <v/>
      </c>
      <c r="D20" s="285" t="str">
        <f>IF(ISERROR(VLOOKUP(B20,[7]!tesserati[#Data],3,FALSE)),"",VLOOKUP(B20,[7]!tesserati[#Data],3,FALSE))</f>
        <v/>
      </c>
      <c r="E20" s="280" t="str">
        <f>IF(ISERROR(VLOOKUP(B20,[7]!tesserati[#Data],6,FALSE)),"",VLOOKUP(B20,[7]!tesserati[#Data],6,FALSE))</f>
        <v/>
      </c>
      <c r="F20" s="281" t="str">
        <f>IF(ISERROR(VLOOKUP(B20,[7]!tesserati[#Data],4,FALSE)),"",VLOOKUP(B20,[7]!tesserati[#Data],4,FALSE))</f>
        <v/>
      </c>
      <c r="G20" s="411"/>
      <c r="H20" s="401"/>
      <c r="I20" s="402"/>
      <c r="J20" s="400"/>
      <c r="K20" s="410">
        <v>14</v>
      </c>
    </row>
    <row r="21" spans="1:11" ht="29.95" customHeight="1" x14ac:dyDescent="0.35">
      <c r="A21" s="240">
        <v>14</v>
      </c>
      <c r="B21" s="287"/>
      <c r="C21" s="284" t="str">
        <f>IF(ISERROR(VLOOKUP(B21,[7]!tesserati[#Data],2,FALSE)),"",VLOOKUP(B21,[7]!tesserati[#Data],2,FALSE))</f>
        <v/>
      </c>
      <c r="D21" s="285" t="str">
        <f>IF(ISERROR(VLOOKUP(B21,[7]!tesserati[#Data],3,FALSE)),"",VLOOKUP(B21,[7]!tesserati[#Data],3,FALSE))</f>
        <v/>
      </c>
      <c r="E21" s="280" t="str">
        <f>IF(ISERROR(VLOOKUP(B21,[7]!tesserati[#Data],6,FALSE)),"",VLOOKUP(B21,[7]!tesserati[#Data],6,FALSE))</f>
        <v/>
      </c>
      <c r="F21" s="281" t="str">
        <f>IF(ISERROR(VLOOKUP(B21,[7]!tesserati[#Data],4,FALSE)),"",VLOOKUP(B21,[7]!tesserati[#Data],4,FALSE))</f>
        <v/>
      </c>
      <c r="G21" s="412"/>
      <c r="H21" s="412"/>
      <c r="I21" s="402"/>
      <c r="J21" s="400"/>
      <c r="K21" s="410">
        <v>15</v>
      </c>
    </row>
    <row r="22" spans="1:11" ht="29.95" customHeight="1" x14ac:dyDescent="0.35">
      <c r="A22" s="240">
        <v>15</v>
      </c>
      <c r="B22" s="287"/>
      <c r="C22" s="284" t="str">
        <f>IF(ISERROR(VLOOKUP(B22,[7]!tesserati[#Data],2,FALSE)),"",VLOOKUP(B22,[7]!tesserati[#Data],2,FALSE))</f>
        <v/>
      </c>
      <c r="D22" s="285" t="str">
        <f>IF(ISERROR(VLOOKUP(B22,[7]!tesserati[#Data],3,FALSE)),"",VLOOKUP(B22,[7]!tesserati[#Data],3,FALSE))</f>
        <v/>
      </c>
      <c r="E22" s="280" t="str">
        <f>IF(ISERROR(VLOOKUP(B22,[7]!tesserati[#Data],6,FALSE)),"",VLOOKUP(B22,[7]!tesserati[#Data],6,FALSE))</f>
        <v/>
      </c>
      <c r="F22" s="281" t="str">
        <f>IF(ISERROR(VLOOKUP(B22,[7]!tesserati[#Data],4,FALSE)),"",VLOOKUP(B22,[7]!tesserati[#Data],4,FALSE))</f>
        <v/>
      </c>
      <c r="G22" s="401"/>
      <c r="H22" s="401"/>
      <c r="I22" s="402"/>
      <c r="J22" s="400"/>
      <c r="K22" s="410">
        <v>16</v>
      </c>
    </row>
    <row r="23" spans="1:11" ht="29.95" customHeight="1" x14ac:dyDescent="0.35">
      <c r="A23" s="240">
        <v>16</v>
      </c>
      <c r="B23" s="287"/>
      <c r="C23" s="284" t="str">
        <f>IF(ISERROR(VLOOKUP(B23,[7]!tesserati[#Data],2,FALSE)),"",VLOOKUP(B23,[7]!tesserati[#Data],2,FALSE))</f>
        <v/>
      </c>
      <c r="D23" s="285" t="str">
        <f>IF(ISERROR(VLOOKUP(B23,[7]!tesserati[#Data],3,FALSE)),"",VLOOKUP(B23,[7]!tesserati[#Data],3,FALSE))</f>
        <v/>
      </c>
      <c r="E23" s="280" t="str">
        <f>IF(ISERROR(VLOOKUP(B23,[7]!tesserati[#Data],6,FALSE)),"",VLOOKUP(B23,[7]!tesserati[#Data],6,FALSE))</f>
        <v/>
      </c>
      <c r="F23" s="281" t="str">
        <f>IF(ISERROR(VLOOKUP(B23,[7]!tesserati[#Data],4,FALSE)),"",VLOOKUP(B23,[7]!tesserati[#Data],4,FALSE))</f>
        <v/>
      </c>
      <c r="G23" s="401"/>
      <c r="H23" s="401"/>
      <c r="I23" s="402"/>
      <c r="J23" s="400"/>
      <c r="K23" s="410">
        <v>17</v>
      </c>
    </row>
    <row r="24" spans="1:11" ht="29.95" customHeight="1" x14ac:dyDescent="0.35">
      <c r="A24" s="240">
        <v>17</v>
      </c>
      <c r="B24" s="287"/>
      <c r="C24" s="284" t="str">
        <f>IF(ISERROR(VLOOKUP(B24,[7]!tesserati[#Data],2,FALSE)),"",VLOOKUP(B24,[7]!tesserati[#Data],2,FALSE))</f>
        <v/>
      </c>
      <c r="D24" s="285" t="str">
        <f>IF(ISERROR(VLOOKUP(B24,[7]!tesserati[#Data],3,FALSE)),"",VLOOKUP(B24,[7]!tesserati[#Data],3,FALSE))</f>
        <v/>
      </c>
      <c r="E24" s="280" t="str">
        <f>IF(ISERROR(VLOOKUP(B24,[7]!tesserati[#Data],6,FALSE)),"",VLOOKUP(B24,[7]!tesserati[#Data],6,FALSE))</f>
        <v/>
      </c>
      <c r="F24" s="281" t="str">
        <f>IF(ISERROR(VLOOKUP(B24,[7]!tesserati[#Data],4,FALSE)),"",VLOOKUP(B24,[7]!tesserati[#Data],4,FALSE))</f>
        <v/>
      </c>
      <c r="G24" s="401"/>
      <c r="H24" s="413"/>
      <c r="I24" s="403"/>
      <c r="J24" s="400"/>
      <c r="K24" s="410">
        <v>18</v>
      </c>
    </row>
    <row r="25" spans="1:11" ht="29.95" customHeight="1" x14ac:dyDescent="0.35">
      <c r="A25" s="240">
        <v>18</v>
      </c>
      <c r="B25" s="287"/>
      <c r="C25" s="284" t="str">
        <f>IF(ISERROR(VLOOKUP(B25,[7]!tesserati[#Data],2,FALSE)),"",VLOOKUP(B25,[7]!tesserati[#Data],2,FALSE))</f>
        <v/>
      </c>
      <c r="D25" s="285" t="str">
        <f>IF(ISERROR(VLOOKUP(B25,[7]!tesserati[#Data],3,FALSE)),"",VLOOKUP(B25,[7]!tesserati[#Data],3,FALSE))</f>
        <v/>
      </c>
      <c r="E25" s="280" t="str">
        <f>IF(ISERROR(VLOOKUP(B25,[7]!tesserati[#Data],6,FALSE)),"",VLOOKUP(B25,[7]!tesserati[#Data],6,FALSE))</f>
        <v/>
      </c>
      <c r="F25" s="281" t="str">
        <f>IF(ISERROR(VLOOKUP(B25,[7]!tesserati[#Data],4,FALSE)),"",VLOOKUP(B25,[7]!tesserati[#Data],4,FALSE))</f>
        <v/>
      </c>
      <c r="G25" s="401"/>
      <c r="H25" s="413"/>
      <c r="I25" s="403"/>
      <c r="J25" s="400"/>
      <c r="K25" s="410">
        <v>19</v>
      </c>
    </row>
    <row r="26" spans="1:11" ht="29.95" customHeight="1" x14ac:dyDescent="0.35">
      <c r="A26" s="240">
        <v>19</v>
      </c>
      <c r="B26" s="287"/>
      <c r="C26" s="284" t="str">
        <f>IF(ISERROR(VLOOKUP(B26,[7]!tesserati[#Data],2,FALSE)),"",VLOOKUP(B26,[7]!tesserati[#Data],2,FALSE))</f>
        <v/>
      </c>
      <c r="D26" s="285" t="str">
        <f>IF(ISERROR(VLOOKUP(B26,[7]!tesserati[#Data],3,FALSE)),"",VLOOKUP(B26,[7]!tesserati[#Data],3,FALSE))</f>
        <v/>
      </c>
      <c r="E26" s="280" t="str">
        <f>IF(ISERROR(VLOOKUP(B26,[7]!tesserati[#Data],6,FALSE)),"",VLOOKUP(B26,[7]!tesserati[#Data],6,FALSE))</f>
        <v/>
      </c>
      <c r="F26" s="281" t="str">
        <f>IF(ISERROR(VLOOKUP(B26,[7]!tesserati[#Data],4,FALSE)),"",VLOOKUP(B26,[7]!tesserati[#Data],4,FALSE))</f>
        <v/>
      </c>
      <c r="G26" s="401"/>
      <c r="H26" s="413"/>
      <c r="I26" s="403"/>
      <c r="J26" s="400"/>
      <c r="K26" s="410">
        <v>20</v>
      </c>
    </row>
    <row r="27" spans="1:11" ht="29.95" customHeight="1" x14ac:dyDescent="0.3">
      <c r="A27" s="240">
        <v>20</v>
      </c>
      <c r="B27" s="287"/>
      <c r="C27" s="284" t="str">
        <f>IF(ISERROR(VLOOKUP(B27,[7]!tesserati[#Data],2,FALSE)),"",VLOOKUP(B27,[7]!tesserati[#Data],2,FALSE))</f>
        <v/>
      </c>
      <c r="D27" s="285" t="str">
        <f>IF(ISERROR(VLOOKUP(B27,[7]!tesserati[#Data],3,FALSE)),"",VLOOKUP(B27,[7]!tesserati[#Data],3,FALSE))</f>
        <v/>
      </c>
      <c r="E27" s="280" t="str">
        <f>IF(ISERROR(VLOOKUP(B27,[7]!tesserati[#Data],6,FALSE)),"",VLOOKUP(B27,[7]!tesserati[#Data],6,FALSE))</f>
        <v/>
      </c>
      <c r="F27" s="281" t="str">
        <f>IF(ISERROR(VLOOKUP(B27,[7]!tesserati[#Data],4,FALSE)),"",VLOOKUP(B27,[7]!tesserati[#Data],4,FALSE))</f>
        <v/>
      </c>
      <c r="G27" s="414"/>
      <c r="H27" s="415"/>
      <c r="I27" s="403"/>
      <c r="J27" s="400"/>
      <c r="K27" s="410">
        <v>23</v>
      </c>
    </row>
    <row r="28" spans="1:11" ht="35.200000000000003" customHeight="1" x14ac:dyDescent="0.3">
      <c r="A28" s="240">
        <v>21</v>
      </c>
      <c r="B28" s="287"/>
      <c r="C28" s="284" t="str">
        <f>IF(ISERROR(VLOOKUP(B28,[7]!tesserati[#Data],2,FALSE)),"",VLOOKUP(B28,[7]!tesserati[#Data],2,FALSE))</f>
        <v/>
      </c>
      <c r="D28" s="285" t="str">
        <f>IF(ISERROR(VLOOKUP(B28,[7]!tesserati[#Data],3,FALSE)),"",VLOOKUP(B28,[7]!tesserati[#Data],3,FALSE))</f>
        <v/>
      </c>
      <c r="E28" s="280" t="str">
        <f>IF(ISERROR(VLOOKUP(B28,[7]!tesserati[#Data],6,FALSE)),"",VLOOKUP(B28,[7]!tesserati[#Data],6,FALSE))</f>
        <v/>
      </c>
      <c r="F28" s="281" t="str">
        <f>IF(ISERROR(VLOOKUP(B28,[7]!tesserati[#Data],4,FALSE)),"",VLOOKUP(B28,[7]!tesserati[#Data],4,FALSE))</f>
        <v/>
      </c>
      <c r="G28" s="414"/>
      <c r="H28" s="415"/>
      <c r="I28" s="403"/>
      <c r="J28" s="400"/>
      <c r="K28" s="410">
        <v>23</v>
      </c>
    </row>
    <row r="29" spans="1:11" ht="35.200000000000003" customHeight="1" x14ac:dyDescent="0.3">
      <c r="A29" s="240">
        <v>22</v>
      </c>
      <c r="B29" s="287"/>
      <c r="C29" s="284" t="str">
        <f>IF(ISERROR(VLOOKUP(B29,[7]!tesserati[#Data],2,FALSE)),"",VLOOKUP(B29,[7]!tesserati[#Data],2,FALSE))</f>
        <v/>
      </c>
      <c r="D29" s="285" t="str">
        <f>IF(ISERROR(VLOOKUP(B29,[7]!tesserati[#Data],3,FALSE)),"",VLOOKUP(B29,[7]!tesserati[#Data],3,FALSE))</f>
        <v/>
      </c>
      <c r="E29" s="288" t="str">
        <f>IF(ISERROR(VLOOKUP(B29,[7]!tesserati[#Data],6,FALSE)),"",VLOOKUP(B29,[7]!tesserati[#Data],6,FALSE))</f>
        <v/>
      </c>
      <c r="F29" s="289" t="str">
        <f>IF(ISERROR(VLOOKUP(B29,[7]!tesserati[#Data],4,FALSE)),"",VLOOKUP(B29,[7]!tesserati[#Data],4,FALSE))</f>
        <v/>
      </c>
      <c r="G29" s="414"/>
      <c r="H29" s="415"/>
      <c r="I29" s="403"/>
      <c r="J29" s="400"/>
      <c r="K29" s="410">
        <v>23</v>
      </c>
    </row>
    <row r="30" spans="1:11" ht="35.200000000000003" customHeight="1" x14ac:dyDescent="0.3">
      <c r="A30" s="240">
        <v>23</v>
      </c>
      <c r="B30" s="287"/>
      <c r="C30" s="416" t="str">
        <f>IF(ISERROR(VLOOKUP(B30,[7]!tesserati[#Data],2,FALSE)),"",VLOOKUP(B30,[7]!tesserati[#Data],2,FALSE))</f>
        <v/>
      </c>
      <c r="D30" s="328" t="str">
        <f>IF(ISERROR(VLOOKUP(B30,[7]!tesserati[#Data],3,FALSE)),"",VLOOKUP(B30,[7]!tesserati[#Data],3,FALSE))</f>
        <v/>
      </c>
      <c r="E30" s="47" t="str">
        <f>IF(ISERROR(VLOOKUP(B30,[7]!tesserati[#Data],6,FALSE)),"",VLOOKUP(B30,[7]!tesserati[#Data],6,FALSE))</f>
        <v/>
      </c>
      <c r="F30" s="292" t="str">
        <f>IF(ISERROR(VLOOKUP(B30,[7]!tesserati[#Data],4,FALSE)),"",VLOOKUP(B30,[7]!tesserati[#Data],4,FALSE))</f>
        <v/>
      </c>
      <c r="G30" s="414"/>
      <c r="H30" s="415"/>
      <c r="I30" s="403"/>
      <c r="J30" s="400"/>
      <c r="K30" s="410">
        <v>23</v>
      </c>
    </row>
    <row r="31" spans="1:11" ht="29.95" customHeight="1" x14ac:dyDescent="0.3">
      <c r="A31" s="240">
        <v>24</v>
      </c>
      <c r="B31" s="287"/>
      <c r="C31" s="284" t="str">
        <f>IF(ISERROR(VLOOKUP(B31,[7]!tesserati[#Data],2,FALSE)),"",VLOOKUP(B31,[7]!tesserati[#Data],2,FALSE))</f>
        <v/>
      </c>
      <c r="D31" s="285" t="str">
        <f>IF(ISERROR(VLOOKUP(B31,[7]!tesserati[#Data],3,FALSE)),"",VLOOKUP(B31,[7]!tesserati[#Data],3,FALSE))</f>
        <v/>
      </c>
      <c r="E31" s="280" t="str">
        <f>IF(ISERROR(VLOOKUP(B31,[7]!tesserati[#Data],6,FALSE)),"",VLOOKUP(B31,[7]!tesserati[#Data],6,FALSE))</f>
        <v/>
      </c>
      <c r="F31" s="281" t="str">
        <f>IF(ISERROR(VLOOKUP(B31,[7]!tesserati[#Data],4,FALSE)),"",VLOOKUP(B31,[7]!tesserati[#Data],4,FALSE))</f>
        <v/>
      </c>
      <c r="G31" s="414"/>
      <c r="H31" s="415"/>
      <c r="I31" s="403"/>
      <c r="J31" s="400"/>
      <c r="K31" s="410">
        <v>23</v>
      </c>
    </row>
    <row r="32" spans="1:11" ht="35.200000000000003" customHeight="1" x14ac:dyDescent="0.3">
      <c r="A32" s="240">
        <v>25</v>
      </c>
      <c r="B32" s="287"/>
      <c r="C32" s="284" t="str">
        <f>IF(ISERROR(VLOOKUP(B32,[7]!tesserati[#Data],2,FALSE)),"",VLOOKUP(B32,[7]!tesserati[#Data],2,FALSE))</f>
        <v/>
      </c>
      <c r="D32" s="285" t="str">
        <f>IF(ISERROR(VLOOKUP(B32,[7]!tesserati[#Data],3,FALSE)),"",VLOOKUP(B32,[7]!tesserati[#Data],3,FALSE))</f>
        <v/>
      </c>
      <c r="E32" s="280" t="str">
        <f>IF(ISERROR(VLOOKUP(B32,[7]!tesserati[#Data],6,FALSE)),"",VLOOKUP(B32,[7]!tesserati[#Data],6,FALSE))</f>
        <v/>
      </c>
      <c r="F32" s="281" t="str">
        <f>IF(ISERROR(VLOOKUP(B32,[7]!tesserati[#Data],4,FALSE)),"",VLOOKUP(B32,[7]!tesserati[#Data],4,FALSE))</f>
        <v/>
      </c>
      <c r="G32" s="414"/>
      <c r="H32" s="415"/>
      <c r="I32" s="403"/>
      <c r="J32" s="400"/>
      <c r="K32" s="410">
        <v>23</v>
      </c>
    </row>
    <row r="33" spans="1:11" ht="35.200000000000003" customHeight="1" x14ac:dyDescent="0.3">
      <c r="A33" s="240">
        <v>26</v>
      </c>
      <c r="B33" s="417"/>
      <c r="C33" s="284" t="str">
        <f>IF(ISERROR(VLOOKUP(B33,[7]!tesserati[#Data],2,FALSE)),"",VLOOKUP(B33,[7]!tesserati[#Data],2,FALSE))</f>
        <v/>
      </c>
      <c r="D33" s="285" t="str">
        <f>IF(ISERROR(VLOOKUP(B33,[7]!tesserati[#Data],3,FALSE)),"",VLOOKUP(B33,[7]!tesserati[#Data],3,FALSE))</f>
        <v/>
      </c>
      <c r="E33" s="288" t="str">
        <f>IF(ISERROR(VLOOKUP(B33,[7]!tesserati[#Data],6,FALSE)),"",VLOOKUP(B33,[7]!tesserati[#Data],6,FALSE))</f>
        <v/>
      </c>
      <c r="F33" s="289" t="str">
        <f>IF(ISERROR(VLOOKUP(B33,[7]!tesserati[#Data],4,FALSE)),"",VLOOKUP(B33,[7]!tesserati[#Data],4,FALSE))</f>
        <v/>
      </c>
      <c r="G33" s="414"/>
      <c r="H33" s="415"/>
      <c r="I33" s="403"/>
      <c r="J33" s="400"/>
      <c r="K33" s="410">
        <v>23</v>
      </c>
    </row>
    <row r="34" spans="1:11" s="419" customFormat="1" ht="28.5" customHeight="1" x14ac:dyDescent="0.3">
      <c r="A34" s="818" t="s">
        <v>635</v>
      </c>
      <c r="B34" s="819"/>
      <c r="C34" s="819"/>
      <c r="D34" s="820" t="s">
        <v>663</v>
      </c>
      <c r="E34" s="821"/>
      <c r="F34" s="821"/>
      <c r="G34" s="821"/>
      <c r="H34" s="821"/>
      <c r="I34" s="821"/>
      <c r="J34" s="821"/>
      <c r="K34" s="821"/>
    </row>
    <row r="35" spans="1:11" s="419" customFormat="1" ht="18" customHeight="1" x14ac:dyDescent="0.3">
      <c r="A35" s="813" t="s">
        <v>664</v>
      </c>
      <c r="B35" s="814"/>
      <c r="C35" s="814"/>
      <c r="D35" s="815" t="s">
        <v>665</v>
      </c>
      <c r="E35" s="816"/>
      <c r="F35" s="816"/>
      <c r="G35" s="816"/>
      <c r="H35" s="816"/>
      <c r="I35" s="816"/>
      <c r="J35" s="816"/>
      <c r="K35" s="816"/>
    </row>
    <row r="36" spans="1:11" s="419" customFormat="1" ht="18" customHeight="1" x14ac:dyDescent="0.3">
      <c r="A36" s="813" t="s">
        <v>666</v>
      </c>
      <c r="B36" s="822"/>
      <c r="C36" s="822"/>
      <c r="D36" s="815" t="s">
        <v>667</v>
      </c>
      <c r="E36" s="816"/>
      <c r="F36" s="816"/>
      <c r="G36" s="816"/>
      <c r="H36" s="816"/>
      <c r="I36" s="816"/>
      <c r="J36" s="816"/>
      <c r="K36" s="816"/>
    </row>
    <row r="37" spans="1:11" s="419" customFormat="1" ht="18" customHeight="1" x14ac:dyDescent="0.3">
      <c r="A37" s="813" t="s">
        <v>668</v>
      </c>
      <c r="B37" s="814"/>
      <c r="C37" s="814"/>
      <c r="D37" s="815" t="s">
        <v>669</v>
      </c>
      <c r="E37" s="816"/>
      <c r="F37" s="816"/>
      <c r="G37" s="816"/>
      <c r="H37" s="816"/>
      <c r="I37" s="816"/>
      <c r="J37" s="816"/>
      <c r="K37" s="816"/>
    </row>
    <row r="38" spans="1:11" s="419" customFormat="1" ht="18" customHeight="1" x14ac:dyDescent="0.3">
      <c r="A38" s="813"/>
      <c r="B38" s="814"/>
      <c r="C38" s="814"/>
      <c r="D38" s="817" t="s">
        <v>670</v>
      </c>
      <c r="E38" s="816"/>
      <c r="F38" s="816"/>
      <c r="G38" s="816"/>
      <c r="H38" s="816"/>
      <c r="I38" s="816"/>
      <c r="J38" s="816"/>
      <c r="K38" s="816"/>
    </row>
    <row r="39" spans="1:11" s="419" customFormat="1" ht="47.95" customHeight="1" x14ac:dyDescent="0.3">
      <c r="A39" s="815" t="s">
        <v>638</v>
      </c>
      <c r="B39" s="816"/>
      <c r="C39" s="816"/>
      <c r="D39" s="816"/>
      <c r="E39" s="816"/>
      <c r="F39" s="816"/>
      <c r="G39" s="816"/>
      <c r="H39" s="816"/>
      <c r="I39" s="816"/>
      <c r="J39" s="816"/>
      <c r="K39" s="816"/>
    </row>
  </sheetData>
  <mergeCells count="30">
    <mergeCell ref="A1:C2"/>
    <mergeCell ref="D1:F1"/>
    <mergeCell ref="G1:I1"/>
    <mergeCell ref="J1:K1"/>
    <mergeCell ref="D2:F2"/>
    <mergeCell ref="G2:I2"/>
    <mergeCell ref="J2:K3"/>
    <mergeCell ref="A3:C3"/>
    <mergeCell ref="D3:F3"/>
    <mergeCell ref="A6:A7"/>
    <mergeCell ref="B6:B7"/>
    <mergeCell ref="C6:D6"/>
    <mergeCell ref="E6:E7"/>
    <mergeCell ref="F6:F7"/>
    <mergeCell ref="A4:C5"/>
    <mergeCell ref="D4:F5"/>
    <mergeCell ref="G4:H5"/>
    <mergeCell ref="I4:I5"/>
    <mergeCell ref="J4:K5"/>
    <mergeCell ref="A34:C34"/>
    <mergeCell ref="D34:K34"/>
    <mergeCell ref="A35:C35"/>
    <mergeCell ref="D35:K35"/>
    <mergeCell ref="A36:C36"/>
    <mergeCell ref="D36:K36"/>
    <mergeCell ref="A37:C37"/>
    <mergeCell ref="D37:K37"/>
    <mergeCell ref="A38:C38"/>
    <mergeCell ref="D38:K38"/>
    <mergeCell ref="A39:K39"/>
  </mergeCells>
  <pageMargins left="0.23" right="0.27" top="0.35433070866141736" bottom="0.16" header="0.31496062992125984" footer="0.21"/>
  <pageSetup paperSize="9" scale="87" fitToHeight="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9"/>
  <sheetViews>
    <sheetView zoomScale="70" zoomScaleNormal="70" workbookViewId="0">
      <selection activeCell="D10" sqref="D10"/>
    </sheetView>
  </sheetViews>
  <sheetFormatPr defaultColWidth="9.109375" defaultRowHeight="15.05" x14ac:dyDescent="0.3"/>
  <cols>
    <col min="1" max="1" width="9.109375" style="182"/>
    <col min="2" max="2" width="13.33203125" style="182" customWidth="1"/>
    <col min="3" max="3" width="21.44140625" style="182" customWidth="1"/>
    <col min="4" max="4" width="26.109375" style="182" customWidth="1"/>
    <col min="5" max="5" width="11.33203125" style="182" customWidth="1"/>
    <col min="6" max="6" width="26" style="182" customWidth="1"/>
    <col min="7" max="7" width="9.5546875" style="182" customWidth="1"/>
    <col min="8" max="8" width="10" style="182" customWidth="1"/>
    <col min="9" max="9" width="14" style="182" customWidth="1"/>
    <col min="10" max="10" width="11.44140625" style="182" customWidth="1"/>
    <col min="11" max="11" width="11.6640625" style="182" customWidth="1"/>
    <col min="12" max="16384" width="9.109375" style="182"/>
  </cols>
  <sheetData>
    <row r="1" spans="1:13" ht="29.3" customHeight="1" x14ac:dyDescent="0.3">
      <c r="A1" s="704"/>
      <c r="B1" s="704"/>
      <c r="C1" s="704"/>
      <c r="D1" s="702" t="s">
        <v>5</v>
      </c>
      <c r="E1" s="705"/>
      <c r="F1" s="705"/>
      <c r="G1" s="823" t="s">
        <v>655</v>
      </c>
      <c r="H1" s="607"/>
      <c r="I1" s="607"/>
      <c r="J1" s="823" t="s">
        <v>1</v>
      </c>
      <c r="K1" s="607"/>
    </row>
    <row r="2" spans="1:13" ht="25.55" customHeight="1" x14ac:dyDescent="0.3">
      <c r="A2" s="704"/>
      <c r="B2" s="704"/>
      <c r="C2" s="704"/>
      <c r="D2" s="709" t="s">
        <v>656</v>
      </c>
      <c r="E2" s="709"/>
      <c r="F2" s="709"/>
      <c r="G2" s="823" t="s">
        <v>657</v>
      </c>
      <c r="H2" s="607"/>
      <c r="I2" s="607"/>
      <c r="J2" s="824">
        <v>43275</v>
      </c>
      <c r="K2" s="704"/>
    </row>
    <row r="3" spans="1:13" ht="19.5" customHeight="1" x14ac:dyDescent="0.3">
      <c r="A3" s="715" t="s">
        <v>6</v>
      </c>
      <c r="B3" s="704"/>
      <c r="C3" s="704"/>
      <c r="D3" s="716" t="s">
        <v>4</v>
      </c>
      <c r="E3" s="717"/>
      <c r="F3" s="718"/>
      <c r="G3" s="395" t="s">
        <v>2</v>
      </c>
      <c r="H3" s="330"/>
      <c r="I3" s="330" t="s">
        <v>3</v>
      </c>
      <c r="J3" s="704"/>
      <c r="K3" s="704"/>
    </row>
    <row r="4" spans="1:13" ht="15.05" customHeight="1" x14ac:dyDescent="0.3">
      <c r="A4" s="719" t="s">
        <v>24</v>
      </c>
      <c r="B4" s="704"/>
      <c r="C4" s="704"/>
      <c r="D4" s="720" t="s">
        <v>658</v>
      </c>
      <c r="E4" s="721"/>
      <c r="F4" s="721"/>
      <c r="G4" s="704"/>
      <c r="H4" s="704"/>
      <c r="I4" s="704"/>
      <c r="J4" s="704"/>
      <c r="K4" s="704"/>
    </row>
    <row r="5" spans="1:13" ht="15.05" customHeight="1" x14ac:dyDescent="0.3">
      <c r="A5" s="704"/>
      <c r="B5" s="704"/>
      <c r="C5" s="704"/>
      <c r="D5" s="723"/>
      <c r="E5" s="724"/>
      <c r="F5" s="724"/>
      <c r="G5" s="704"/>
      <c r="H5" s="704"/>
      <c r="I5" s="704"/>
      <c r="J5" s="704"/>
      <c r="K5" s="704"/>
    </row>
    <row r="6" spans="1:13" ht="21.8" customHeight="1" x14ac:dyDescent="0.3">
      <c r="A6" s="699"/>
      <c r="B6" s="692" t="s">
        <v>7</v>
      </c>
      <c r="C6" s="684" t="s">
        <v>629</v>
      </c>
      <c r="D6" s="701"/>
      <c r="E6" s="692" t="s">
        <v>8</v>
      </c>
      <c r="F6" s="702" t="s">
        <v>17</v>
      </c>
      <c r="G6" s="396" t="s">
        <v>659</v>
      </c>
      <c r="H6" s="397" t="s">
        <v>660</v>
      </c>
      <c r="I6" s="398" t="s">
        <v>661</v>
      </c>
      <c r="J6" s="399" t="s">
        <v>662</v>
      </c>
      <c r="K6" s="400"/>
    </row>
    <row r="7" spans="1:13" ht="18" customHeight="1" x14ac:dyDescent="0.35">
      <c r="A7" s="700"/>
      <c r="B7" s="692"/>
      <c r="C7" s="329" t="s">
        <v>633</v>
      </c>
      <c r="D7" s="329" t="s">
        <v>634</v>
      </c>
      <c r="E7" s="692"/>
      <c r="F7" s="703"/>
      <c r="G7" s="401"/>
      <c r="H7" s="401"/>
      <c r="I7" s="402"/>
      <c r="J7" s="400"/>
      <c r="K7" s="403"/>
    </row>
    <row r="8" spans="1:13" ht="29.95" customHeight="1" x14ac:dyDescent="0.3">
      <c r="A8" s="240">
        <v>1</v>
      </c>
      <c r="B8" s="352"/>
      <c r="C8" s="284" t="s">
        <v>46</v>
      </c>
      <c r="D8" s="285" t="s">
        <v>36</v>
      </c>
      <c r="E8" s="288">
        <v>1976</v>
      </c>
      <c r="F8" s="289" t="s">
        <v>478</v>
      </c>
      <c r="G8" s="421">
        <v>1</v>
      </c>
      <c r="H8" s="421">
        <v>2</v>
      </c>
      <c r="I8" s="422">
        <v>146</v>
      </c>
      <c r="J8" s="423">
        <v>1</v>
      </c>
      <c r="K8" s="424">
        <v>20</v>
      </c>
      <c r="M8" s="193" t="s">
        <v>530</v>
      </c>
    </row>
    <row r="9" spans="1:13" ht="29.95" customHeight="1" x14ac:dyDescent="0.3">
      <c r="A9" s="240">
        <v>2</v>
      </c>
      <c r="B9" s="352"/>
      <c r="C9" s="284" t="s">
        <v>472</v>
      </c>
      <c r="D9" s="285" t="s">
        <v>155</v>
      </c>
      <c r="E9" s="288">
        <v>1974</v>
      </c>
      <c r="F9" s="289" t="s">
        <v>478</v>
      </c>
      <c r="G9" s="421">
        <v>1</v>
      </c>
      <c r="H9" s="421">
        <v>0</v>
      </c>
      <c r="I9" s="422">
        <v>125</v>
      </c>
      <c r="J9" s="423">
        <v>2</v>
      </c>
      <c r="K9" s="424">
        <v>17</v>
      </c>
    </row>
    <row r="10" spans="1:13" ht="29.95" customHeight="1" x14ac:dyDescent="0.3">
      <c r="A10" s="240">
        <v>3</v>
      </c>
      <c r="B10" s="352"/>
      <c r="C10" s="278" t="str">
        <f>IF(ISERROR(VLOOKUP(B10,[7]!tesserati[#Data],2,FALSE)),"",VLOOKUP(B10,[7]!tesserati[#Data],2,FALSE))</f>
        <v/>
      </c>
      <c r="D10" s="279" t="str">
        <f>IF(ISERROR(VLOOKUP(B10,[7]!tesserati[#Data],3,FALSE)),"",VLOOKUP(B10,[7]!tesserati[#Data],3,FALSE))</f>
        <v/>
      </c>
      <c r="E10" s="280" t="str">
        <f>IF(ISERROR(VLOOKUP(B10,[7]!tesserati[#Data],6,FALSE)),"",VLOOKUP(B10,[7]!tesserati[#Data],6,FALSE))</f>
        <v/>
      </c>
      <c r="F10" s="281" t="str">
        <f>IF(ISERROR(VLOOKUP(B10,[7]!tesserati[#Data],4,FALSE)),"",VLOOKUP(B10,[7]!tesserati[#Data],4,FALSE))</f>
        <v/>
      </c>
      <c r="G10" s="408"/>
      <c r="H10" s="404"/>
      <c r="I10" s="405"/>
      <c r="J10" s="406"/>
      <c r="K10" s="407"/>
    </row>
    <row r="11" spans="1:13" ht="29.95" customHeight="1" x14ac:dyDescent="0.3">
      <c r="A11" s="719" t="s">
        <v>671</v>
      </c>
      <c r="B11" s="704"/>
      <c r="C11" s="704"/>
      <c r="D11" s="720" t="s">
        <v>658</v>
      </c>
      <c r="E11" s="721"/>
      <c r="F11" s="721"/>
      <c r="G11" s="704"/>
      <c r="H11" s="704"/>
      <c r="I11" s="704"/>
      <c r="J11" s="704"/>
      <c r="K11" s="704"/>
    </row>
    <row r="12" spans="1:13" ht="11.95" customHeight="1" x14ac:dyDescent="0.3">
      <c r="A12" s="704"/>
      <c r="B12" s="704"/>
      <c r="C12" s="704"/>
      <c r="D12" s="723"/>
      <c r="E12" s="724"/>
      <c r="F12" s="724"/>
      <c r="G12" s="704"/>
      <c r="H12" s="704"/>
      <c r="I12" s="704"/>
      <c r="J12" s="704"/>
      <c r="K12" s="704"/>
    </row>
    <row r="13" spans="1:13" ht="29.95" customHeight="1" x14ac:dyDescent="0.3">
      <c r="A13" s="240">
        <v>6</v>
      </c>
      <c r="B13" s="287"/>
      <c r="C13" s="284" t="s">
        <v>399</v>
      </c>
      <c r="D13" s="285" t="s">
        <v>97</v>
      </c>
      <c r="E13" s="280">
        <v>1971</v>
      </c>
      <c r="F13" s="281" t="s">
        <v>478</v>
      </c>
      <c r="G13" s="404">
        <v>2</v>
      </c>
      <c r="H13" s="404">
        <v>1</v>
      </c>
      <c r="I13" s="420">
        <v>149</v>
      </c>
      <c r="J13" s="406">
        <v>1</v>
      </c>
      <c r="K13" s="407">
        <v>20</v>
      </c>
    </row>
    <row r="14" spans="1:13" ht="29.95" customHeight="1" x14ac:dyDescent="0.3">
      <c r="A14" s="240">
        <v>8</v>
      </c>
      <c r="B14" s="352"/>
      <c r="C14" s="278" t="s">
        <v>358</v>
      </c>
      <c r="D14" s="279" t="s">
        <v>72</v>
      </c>
      <c r="E14" s="280">
        <v>1973</v>
      </c>
      <c r="F14" s="281" t="s">
        <v>478</v>
      </c>
      <c r="G14" s="404">
        <v>1</v>
      </c>
      <c r="H14" s="404">
        <v>2</v>
      </c>
      <c r="I14" s="405">
        <v>146</v>
      </c>
      <c r="J14" s="406">
        <v>2</v>
      </c>
      <c r="K14" s="407">
        <v>17</v>
      </c>
    </row>
    <row r="15" spans="1:13" ht="29.95" customHeight="1" x14ac:dyDescent="0.3">
      <c r="A15" s="240">
        <v>9</v>
      </c>
      <c r="B15" s="352"/>
      <c r="C15" s="278" t="s">
        <v>130</v>
      </c>
      <c r="D15" s="279" t="s">
        <v>132</v>
      </c>
      <c r="E15" s="280">
        <v>1965</v>
      </c>
      <c r="F15" s="281" t="s">
        <v>38</v>
      </c>
      <c r="G15" s="404">
        <v>3</v>
      </c>
      <c r="H15" s="404">
        <v>2</v>
      </c>
      <c r="I15" s="405">
        <v>143</v>
      </c>
      <c r="J15" s="406">
        <v>3</v>
      </c>
      <c r="K15" s="407">
        <v>14</v>
      </c>
    </row>
    <row r="16" spans="1:13" ht="29.95" customHeight="1" x14ac:dyDescent="0.3">
      <c r="A16" s="240">
        <v>10</v>
      </c>
      <c r="B16" s="352"/>
      <c r="C16" s="278" t="s">
        <v>200</v>
      </c>
      <c r="D16" s="279" t="s">
        <v>201</v>
      </c>
      <c r="E16" s="280">
        <v>1970</v>
      </c>
      <c r="F16" s="281" t="s">
        <v>478</v>
      </c>
      <c r="G16" s="404">
        <v>3</v>
      </c>
      <c r="H16" s="404">
        <v>3</v>
      </c>
      <c r="I16" s="405">
        <v>143</v>
      </c>
      <c r="J16" s="406">
        <v>4</v>
      </c>
      <c r="K16" s="407">
        <v>11</v>
      </c>
    </row>
    <row r="17" spans="1:11" ht="29.95" customHeight="1" x14ac:dyDescent="0.3">
      <c r="A17" s="240">
        <v>7</v>
      </c>
      <c r="B17" s="287"/>
      <c r="C17" s="284" t="s">
        <v>408</v>
      </c>
      <c r="D17" s="285" t="s">
        <v>95</v>
      </c>
      <c r="E17" s="280">
        <v>1970</v>
      </c>
      <c r="F17" s="281" t="s">
        <v>100</v>
      </c>
      <c r="G17" s="404">
        <v>3</v>
      </c>
      <c r="H17" s="404">
        <v>3</v>
      </c>
      <c r="I17" s="405">
        <v>135</v>
      </c>
      <c r="J17" s="406">
        <v>5</v>
      </c>
      <c r="K17" s="407">
        <v>9</v>
      </c>
    </row>
    <row r="18" spans="1:11" ht="29.95" customHeight="1" x14ac:dyDescent="0.3">
      <c r="A18" s="240">
        <v>11</v>
      </c>
      <c r="B18" s="287"/>
      <c r="C18" s="284" t="str">
        <f>IF(ISERROR(VLOOKUP(B18,[7]!tesserati[#Data],2,FALSE)),"",VLOOKUP(B18,[7]!tesserati[#Data],2,FALSE))</f>
        <v/>
      </c>
      <c r="D18" s="285" t="str">
        <f>IF(ISERROR(VLOOKUP(B18,[7]!tesserati[#Data],3,FALSE)),"",VLOOKUP(B18,[7]!tesserati[#Data],3,FALSE))</f>
        <v/>
      </c>
      <c r="E18" s="280" t="str">
        <f>IF(ISERROR(VLOOKUP(B18,[7]!tesserati[#Data],6,FALSE)),"",VLOOKUP(B18,[7]!tesserati[#Data],6,FALSE))</f>
        <v/>
      </c>
      <c r="F18" s="281" t="str">
        <f>IF(ISERROR(VLOOKUP(B18,[7]!tesserati[#Data],4,FALSE)),"",VLOOKUP(B18,[7]!tesserati[#Data],4,FALSE))</f>
        <v/>
      </c>
      <c r="G18" s="404" t="s">
        <v>470</v>
      </c>
      <c r="H18" s="404" t="s">
        <v>470</v>
      </c>
      <c r="I18" s="405" t="s">
        <v>470</v>
      </c>
      <c r="J18" s="406"/>
      <c r="K18" s="407"/>
    </row>
    <row r="19" spans="1:11" ht="29.95" customHeight="1" x14ac:dyDescent="0.35">
      <c r="A19" s="240">
        <v>12</v>
      </c>
      <c r="B19" s="287"/>
      <c r="C19" s="284" t="str">
        <f>IF(ISERROR(VLOOKUP(B19,[7]!tesserati[#Data],2,FALSE)),"",VLOOKUP(B19,[7]!tesserati[#Data],2,FALSE))</f>
        <v/>
      </c>
      <c r="D19" s="285" t="str">
        <f>IF(ISERROR(VLOOKUP(B19,[7]!tesserati[#Data],3,FALSE)),"",VLOOKUP(B19,[7]!tesserati[#Data],3,FALSE))</f>
        <v/>
      </c>
      <c r="E19" s="280" t="str">
        <f>IF(ISERROR(VLOOKUP(B19,[7]!tesserati[#Data],6,FALSE)),"",VLOOKUP(B19,[7]!tesserati[#Data],6,FALSE))</f>
        <v/>
      </c>
      <c r="F19" s="281" t="str">
        <f>IF(ISERROR(VLOOKUP(B19,[7]!tesserati[#Data],4,FALSE)),"",VLOOKUP(B19,[7]!tesserati[#Data],4,FALSE))</f>
        <v/>
      </c>
      <c r="G19" s="401"/>
      <c r="H19" s="401"/>
      <c r="I19" s="402"/>
      <c r="J19" s="400"/>
      <c r="K19" s="410"/>
    </row>
    <row r="20" spans="1:11" ht="29.95" customHeight="1" x14ac:dyDescent="0.35">
      <c r="A20" s="240">
        <v>13</v>
      </c>
      <c r="B20" s="287"/>
      <c r="C20" s="284" t="str">
        <f>IF(ISERROR(VLOOKUP(B20,[7]!tesserati[#Data],2,FALSE)),"",VLOOKUP(B20,[7]!tesserati[#Data],2,FALSE))</f>
        <v/>
      </c>
      <c r="D20" s="285" t="str">
        <f>IF(ISERROR(VLOOKUP(B20,[7]!tesserati[#Data],3,FALSE)),"",VLOOKUP(B20,[7]!tesserati[#Data],3,FALSE))</f>
        <v/>
      </c>
      <c r="E20" s="280" t="str">
        <f>IF(ISERROR(VLOOKUP(B20,[7]!tesserati[#Data],6,FALSE)),"",VLOOKUP(B20,[7]!tesserati[#Data],6,FALSE))</f>
        <v/>
      </c>
      <c r="F20" s="281" t="str">
        <f>IF(ISERROR(VLOOKUP(B20,[7]!tesserati[#Data],4,FALSE)),"",VLOOKUP(B20,[7]!tesserati[#Data],4,FALSE))</f>
        <v/>
      </c>
      <c r="G20" s="411"/>
      <c r="H20" s="401"/>
      <c r="I20" s="402"/>
      <c r="J20" s="400"/>
      <c r="K20" s="410"/>
    </row>
    <row r="21" spans="1:11" ht="29.95" customHeight="1" x14ac:dyDescent="0.35">
      <c r="A21" s="240">
        <v>14</v>
      </c>
      <c r="B21" s="287"/>
      <c r="C21" s="284" t="str">
        <f>IF(ISERROR(VLOOKUP(B21,[7]!tesserati[#Data],2,FALSE)),"",VLOOKUP(B21,[7]!tesserati[#Data],2,FALSE))</f>
        <v/>
      </c>
      <c r="D21" s="285" t="str">
        <f>IF(ISERROR(VLOOKUP(B21,[7]!tesserati[#Data],3,FALSE)),"",VLOOKUP(B21,[7]!tesserati[#Data],3,FALSE))</f>
        <v/>
      </c>
      <c r="E21" s="280" t="str">
        <f>IF(ISERROR(VLOOKUP(B21,[7]!tesserati[#Data],6,FALSE)),"",VLOOKUP(B21,[7]!tesserati[#Data],6,FALSE))</f>
        <v/>
      </c>
      <c r="F21" s="281" t="str">
        <f>IF(ISERROR(VLOOKUP(B21,[7]!tesserati[#Data],4,FALSE)),"",VLOOKUP(B21,[7]!tesserati[#Data],4,FALSE))</f>
        <v/>
      </c>
      <c r="G21" s="412"/>
      <c r="H21" s="412"/>
      <c r="I21" s="402"/>
      <c r="J21" s="400"/>
      <c r="K21" s="410"/>
    </row>
    <row r="22" spans="1:11" ht="29.95" customHeight="1" x14ac:dyDescent="0.35">
      <c r="A22" s="240">
        <v>15</v>
      </c>
      <c r="B22" s="287"/>
      <c r="C22" s="284" t="str">
        <f>IF(ISERROR(VLOOKUP(B22,[7]!tesserati[#Data],2,FALSE)),"",VLOOKUP(B22,[7]!tesserati[#Data],2,FALSE))</f>
        <v/>
      </c>
      <c r="D22" s="285" t="str">
        <f>IF(ISERROR(VLOOKUP(B22,[7]!tesserati[#Data],3,FALSE)),"",VLOOKUP(B22,[7]!tesserati[#Data],3,FALSE))</f>
        <v/>
      </c>
      <c r="E22" s="280" t="str">
        <f>IF(ISERROR(VLOOKUP(B22,[7]!tesserati[#Data],6,FALSE)),"",VLOOKUP(B22,[7]!tesserati[#Data],6,FALSE))</f>
        <v/>
      </c>
      <c r="F22" s="281" t="str">
        <f>IF(ISERROR(VLOOKUP(B22,[7]!tesserati[#Data],4,FALSE)),"",VLOOKUP(B22,[7]!tesserati[#Data],4,FALSE))</f>
        <v/>
      </c>
      <c r="G22" s="401"/>
      <c r="H22" s="401"/>
      <c r="I22" s="402"/>
      <c r="J22" s="400"/>
      <c r="K22" s="410"/>
    </row>
    <row r="23" spans="1:11" ht="29.95" customHeight="1" x14ac:dyDescent="0.35">
      <c r="A23" s="240">
        <v>16</v>
      </c>
      <c r="B23" s="287"/>
      <c r="C23" s="284" t="str">
        <f>IF(ISERROR(VLOOKUP(B23,[7]!tesserati[#Data],2,FALSE)),"",VLOOKUP(B23,[7]!tesserati[#Data],2,FALSE))</f>
        <v/>
      </c>
      <c r="D23" s="285" t="str">
        <f>IF(ISERROR(VLOOKUP(B23,[7]!tesserati[#Data],3,FALSE)),"",VLOOKUP(B23,[7]!tesserati[#Data],3,FALSE))</f>
        <v/>
      </c>
      <c r="E23" s="280" t="str">
        <f>IF(ISERROR(VLOOKUP(B23,[7]!tesserati[#Data],6,FALSE)),"",VLOOKUP(B23,[7]!tesserati[#Data],6,FALSE))</f>
        <v/>
      </c>
      <c r="F23" s="281" t="str">
        <f>IF(ISERROR(VLOOKUP(B23,[7]!tesserati[#Data],4,FALSE)),"",VLOOKUP(B23,[7]!tesserati[#Data],4,FALSE))</f>
        <v/>
      </c>
      <c r="G23" s="401"/>
      <c r="H23" s="401"/>
      <c r="I23" s="402"/>
      <c r="J23" s="400"/>
      <c r="K23" s="410"/>
    </row>
    <row r="24" spans="1:11" ht="29.95" customHeight="1" x14ac:dyDescent="0.35">
      <c r="A24" s="240">
        <v>17</v>
      </c>
      <c r="B24" s="287"/>
      <c r="C24" s="284" t="str">
        <f>IF(ISERROR(VLOOKUP(B24,[7]!tesserati[#Data],2,FALSE)),"",VLOOKUP(B24,[7]!tesserati[#Data],2,FALSE))</f>
        <v/>
      </c>
      <c r="D24" s="285" t="str">
        <f>IF(ISERROR(VLOOKUP(B24,[7]!tesserati[#Data],3,FALSE)),"",VLOOKUP(B24,[7]!tesserati[#Data],3,FALSE))</f>
        <v/>
      </c>
      <c r="E24" s="280" t="str">
        <f>IF(ISERROR(VLOOKUP(B24,[7]!tesserati[#Data],6,FALSE)),"",VLOOKUP(B24,[7]!tesserati[#Data],6,FALSE))</f>
        <v/>
      </c>
      <c r="F24" s="281" t="str">
        <f>IF(ISERROR(VLOOKUP(B24,[7]!tesserati[#Data],4,FALSE)),"",VLOOKUP(B24,[7]!tesserati[#Data],4,FALSE))</f>
        <v/>
      </c>
      <c r="G24" s="401"/>
      <c r="H24" s="413"/>
      <c r="I24" s="403"/>
      <c r="J24" s="400"/>
      <c r="K24" s="410"/>
    </row>
    <row r="25" spans="1:11" ht="29.95" customHeight="1" x14ac:dyDescent="0.35">
      <c r="A25" s="240">
        <v>18</v>
      </c>
      <c r="B25" s="287"/>
      <c r="C25" s="284" t="str">
        <f>IF(ISERROR(VLOOKUP(B25,[7]!tesserati[#Data],2,FALSE)),"",VLOOKUP(B25,[7]!tesserati[#Data],2,FALSE))</f>
        <v/>
      </c>
      <c r="D25" s="285" t="str">
        <f>IF(ISERROR(VLOOKUP(B25,[7]!tesserati[#Data],3,FALSE)),"",VLOOKUP(B25,[7]!tesserati[#Data],3,FALSE))</f>
        <v/>
      </c>
      <c r="E25" s="280" t="str">
        <f>IF(ISERROR(VLOOKUP(B25,[7]!tesserati[#Data],6,FALSE)),"",VLOOKUP(B25,[7]!tesserati[#Data],6,FALSE))</f>
        <v/>
      </c>
      <c r="F25" s="281" t="str">
        <f>IF(ISERROR(VLOOKUP(B25,[7]!tesserati[#Data],4,FALSE)),"",VLOOKUP(B25,[7]!tesserati[#Data],4,FALSE))</f>
        <v/>
      </c>
      <c r="G25" s="401"/>
      <c r="H25" s="413"/>
      <c r="I25" s="403"/>
      <c r="J25" s="400"/>
      <c r="K25" s="410"/>
    </row>
    <row r="26" spans="1:11" ht="29.95" customHeight="1" x14ac:dyDescent="0.35">
      <c r="A26" s="240">
        <v>19</v>
      </c>
      <c r="B26" s="287"/>
      <c r="C26" s="284" t="str">
        <f>IF(ISERROR(VLOOKUP(B26,[7]!tesserati[#Data],2,FALSE)),"",VLOOKUP(B26,[7]!tesserati[#Data],2,FALSE))</f>
        <v/>
      </c>
      <c r="D26" s="285" t="str">
        <f>IF(ISERROR(VLOOKUP(B26,[7]!tesserati[#Data],3,FALSE)),"",VLOOKUP(B26,[7]!tesserati[#Data],3,FALSE))</f>
        <v/>
      </c>
      <c r="E26" s="280" t="str">
        <f>IF(ISERROR(VLOOKUP(B26,[7]!tesserati[#Data],6,FALSE)),"",VLOOKUP(B26,[7]!tesserati[#Data],6,FALSE))</f>
        <v/>
      </c>
      <c r="F26" s="281" t="str">
        <f>IF(ISERROR(VLOOKUP(B26,[7]!tesserati[#Data],4,FALSE)),"",VLOOKUP(B26,[7]!tesserati[#Data],4,FALSE))</f>
        <v/>
      </c>
      <c r="G26" s="401"/>
      <c r="H26" s="413"/>
      <c r="I26" s="403"/>
      <c r="J26" s="400"/>
      <c r="K26" s="410"/>
    </row>
    <row r="27" spans="1:11" ht="29.95" customHeight="1" x14ac:dyDescent="0.3">
      <c r="A27" s="240">
        <v>20</v>
      </c>
      <c r="B27" s="287"/>
      <c r="C27" s="284" t="str">
        <f>IF(ISERROR(VLOOKUP(B27,[7]!tesserati[#Data],2,FALSE)),"",VLOOKUP(B27,[7]!tesserati[#Data],2,FALSE))</f>
        <v/>
      </c>
      <c r="D27" s="285" t="str">
        <f>IF(ISERROR(VLOOKUP(B27,[7]!tesserati[#Data],3,FALSE)),"",VLOOKUP(B27,[7]!tesserati[#Data],3,FALSE))</f>
        <v/>
      </c>
      <c r="E27" s="280" t="str">
        <f>IF(ISERROR(VLOOKUP(B27,[7]!tesserati[#Data],6,FALSE)),"",VLOOKUP(B27,[7]!tesserati[#Data],6,FALSE))</f>
        <v/>
      </c>
      <c r="F27" s="281" t="str">
        <f>IF(ISERROR(VLOOKUP(B27,[7]!tesserati[#Data],4,FALSE)),"",VLOOKUP(B27,[7]!tesserati[#Data],4,FALSE))</f>
        <v/>
      </c>
      <c r="G27" s="414"/>
      <c r="H27" s="415"/>
      <c r="I27" s="403"/>
      <c r="J27" s="400"/>
      <c r="K27" s="410">
        <v>23</v>
      </c>
    </row>
    <row r="28" spans="1:11" ht="35.200000000000003" customHeight="1" x14ac:dyDescent="0.3">
      <c r="A28" s="240">
        <v>21</v>
      </c>
      <c r="B28" s="287"/>
      <c r="C28" s="284" t="str">
        <f>IF(ISERROR(VLOOKUP(B28,[7]!tesserati[#Data],2,FALSE)),"",VLOOKUP(B28,[7]!tesserati[#Data],2,FALSE))</f>
        <v/>
      </c>
      <c r="D28" s="285" t="str">
        <f>IF(ISERROR(VLOOKUP(B28,[7]!tesserati[#Data],3,FALSE)),"",VLOOKUP(B28,[7]!tesserati[#Data],3,FALSE))</f>
        <v/>
      </c>
      <c r="E28" s="280" t="str">
        <f>IF(ISERROR(VLOOKUP(B28,[7]!tesserati[#Data],6,FALSE)),"",VLOOKUP(B28,[7]!tesserati[#Data],6,FALSE))</f>
        <v/>
      </c>
      <c r="F28" s="281" t="str">
        <f>IF(ISERROR(VLOOKUP(B28,[7]!tesserati[#Data],4,FALSE)),"",VLOOKUP(B28,[7]!tesserati[#Data],4,FALSE))</f>
        <v/>
      </c>
      <c r="G28" s="414"/>
      <c r="H28" s="415"/>
      <c r="I28" s="403"/>
      <c r="J28" s="400"/>
      <c r="K28" s="410">
        <v>23</v>
      </c>
    </row>
    <row r="29" spans="1:11" ht="35.200000000000003" customHeight="1" x14ac:dyDescent="0.3">
      <c r="A29" s="240">
        <v>22</v>
      </c>
      <c r="B29" s="287"/>
      <c r="C29" s="284" t="str">
        <f>IF(ISERROR(VLOOKUP(B29,[7]!tesserati[#Data],2,FALSE)),"",VLOOKUP(B29,[7]!tesserati[#Data],2,FALSE))</f>
        <v/>
      </c>
      <c r="D29" s="285" t="str">
        <f>IF(ISERROR(VLOOKUP(B29,[7]!tesserati[#Data],3,FALSE)),"",VLOOKUP(B29,[7]!tesserati[#Data],3,FALSE))</f>
        <v/>
      </c>
      <c r="E29" s="288" t="str">
        <f>IF(ISERROR(VLOOKUP(B29,[7]!tesserati[#Data],6,FALSE)),"",VLOOKUP(B29,[7]!tesserati[#Data],6,FALSE))</f>
        <v/>
      </c>
      <c r="F29" s="289" t="str">
        <f>IF(ISERROR(VLOOKUP(B29,[7]!tesserati[#Data],4,FALSE)),"",VLOOKUP(B29,[7]!tesserati[#Data],4,FALSE))</f>
        <v/>
      </c>
      <c r="G29" s="414"/>
      <c r="H29" s="415"/>
      <c r="I29" s="403"/>
      <c r="J29" s="400"/>
      <c r="K29" s="410">
        <v>23</v>
      </c>
    </row>
    <row r="30" spans="1:11" ht="35.200000000000003" customHeight="1" x14ac:dyDescent="0.3">
      <c r="A30" s="240">
        <v>23</v>
      </c>
      <c r="B30" s="287"/>
      <c r="C30" s="416" t="str">
        <f>IF(ISERROR(VLOOKUP(B30,[7]!tesserati[#Data],2,FALSE)),"",VLOOKUP(B30,[7]!tesserati[#Data],2,FALSE))</f>
        <v/>
      </c>
      <c r="D30" s="328" t="str">
        <f>IF(ISERROR(VLOOKUP(B30,[7]!tesserati[#Data],3,FALSE)),"",VLOOKUP(B30,[7]!tesserati[#Data],3,FALSE))</f>
        <v/>
      </c>
      <c r="E30" s="47" t="str">
        <f>IF(ISERROR(VLOOKUP(B30,[7]!tesserati[#Data],6,FALSE)),"",VLOOKUP(B30,[7]!tesserati[#Data],6,FALSE))</f>
        <v/>
      </c>
      <c r="F30" s="292" t="str">
        <f>IF(ISERROR(VLOOKUP(B30,[7]!tesserati[#Data],4,FALSE)),"",VLOOKUP(B30,[7]!tesserati[#Data],4,FALSE))</f>
        <v/>
      </c>
      <c r="G30" s="414"/>
      <c r="H30" s="415"/>
      <c r="I30" s="403"/>
      <c r="J30" s="400"/>
      <c r="K30" s="410">
        <v>23</v>
      </c>
    </row>
    <row r="31" spans="1:11" ht="29.95" customHeight="1" x14ac:dyDescent="0.3">
      <c r="A31" s="240">
        <v>24</v>
      </c>
      <c r="B31" s="287"/>
      <c r="C31" s="284" t="str">
        <f>IF(ISERROR(VLOOKUP(B31,[7]!tesserati[#Data],2,FALSE)),"",VLOOKUP(B31,[7]!tesserati[#Data],2,FALSE))</f>
        <v/>
      </c>
      <c r="D31" s="285" t="str">
        <f>IF(ISERROR(VLOOKUP(B31,[7]!tesserati[#Data],3,FALSE)),"",VLOOKUP(B31,[7]!tesserati[#Data],3,FALSE))</f>
        <v/>
      </c>
      <c r="E31" s="280" t="str">
        <f>IF(ISERROR(VLOOKUP(B31,[7]!tesserati[#Data],6,FALSE)),"",VLOOKUP(B31,[7]!tesserati[#Data],6,FALSE))</f>
        <v/>
      </c>
      <c r="F31" s="281" t="str">
        <f>IF(ISERROR(VLOOKUP(B31,[7]!tesserati[#Data],4,FALSE)),"",VLOOKUP(B31,[7]!tesserati[#Data],4,FALSE))</f>
        <v/>
      </c>
      <c r="G31" s="414"/>
      <c r="H31" s="415"/>
      <c r="I31" s="403"/>
      <c r="J31" s="400"/>
      <c r="K31" s="410">
        <v>23</v>
      </c>
    </row>
    <row r="32" spans="1:11" ht="35.200000000000003" customHeight="1" x14ac:dyDescent="0.3">
      <c r="A32" s="240">
        <v>25</v>
      </c>
      <c r="B32" s="287"/>
      <c r="C32" s="284" t="str">
        <f>IF(ISERROR(VLOOKUP(B32,[7]!tesserati[#Data],2,FALSE)),"",VLOOKUP(B32,[7]!tesserati[#Data],2,FALSE))</f>
        <v/>
      </c>
      <c r="D32" s="285" t="str">
        <f>IF(ISERROR(VLOOKUP(B32,[7]!tesserati[#Data],3,FALSE)),"",VLOOKUP(B32,[7]!tesserati[#Data],3,FALSE))</f>
        <v/>
      </c>
      <c r="E32" s="280" t="str">
        <f>IF(ISERROR(VLOOKUP(B32,[7]!tesserati[#Data],6,FALSE)),"",VLOOKUP(B32,[7]!tesserati[#Data],6,FALSE))</f>
        <v/>
      </c>
      <c r="F32" s="281" t="str">
        <f>IF(ISERROR(VLOOKUP(B32,[7]!tesserati[#Data],4,FALSE)),"",VLOOKUP(B32,[7]!tesserati[#Data],4,FALSE))</f>
        <v/>
      </c>
      <c r="G32" s="414"/>
      <c r="H32" s="415"/>
      <c r="I32" s="403"/>
      <c r="J32" s="400"/>
      <c r="K32" s="410">
        <v>23</v>
      </c>
    </row>
    <row r="33" spans="1:11" ht="35.200000000000003" customHeight="1" x14ac:dyDescent="0.3">
      <c r="A33" s="240">
        <v>26</v>
      </c>
      <c r="B33" s="417"/>
      <c r="C33" s="284" t="str">
        <f>IF(ISERROR(VLOOKUP(B33,[7]!tesserati[#Data],2,FALSE)),"",VLOOKUP(B33,[7]!tesserati[#Data],2,FALSE))</f>
        <v/>
      </c>
      <c r="D33" s="285" t="str">
        <f>IF(ISERROR(VLOOKUP(B33,[7]!tesserati[#Data],3,FALSE)),"",VLOOKUP(B33,[7]!tesserati[#Data],3,FALSE))</f>
        <v/>
      </c>
      <c r="E33" s="288" t="str">
        <f>IF(ISERROR(VLOOKUP(B33,[7]!tesserati[#Data],6,FALSE)),"",VLOOKUP(B33,[7]!tesserati[#Data],6,FALSE))</f>
        <v/>
      </c>
      <c r="F33" s="289" t="str">
        <f>IF(ISERROR(VLOOKUP(B33,[7]!tesserati[#Data],4,FALSE)),"",VLOOKUP(B33,[7]!tesserati[#Data],4,FALSE))</f>
        <v/>
      </c>
      <c r="G33" s="414"/>
      <c r="H33" s="415"/>
      <c r="I33" s="403"/>
      <c r="J33" s="400"/>
      <c r="K33" s="410">
        <v>23</v>
      </c>
    </row>
    <row r="34" spans="1:11" s="419" customFormat="1" ht="28.5" customHeight="1" x14ac:dyDescent="0.3">
      <c r="A34" s="818" t="s">
        <v>635</v>
      </c>
      <c r="B34" s="819"/>
      <c r="C34" s="819"/>
      <c r="D34" s="820" t="s">
        <v>663</v>
      </c>
      <c r="E34" s="821"/>
      <c r="F34" s="821"/>
      <c r="G34" s="821"/>
      <c r="H34" s="821"/>
      <c r="I34" s="821"/>
      <c r="J34" s="821"/>
      <c r="K34" s="821"/>
    </row>
    <row r="35" spans="1:11" s="419" customFormat="1" ht="18" customHeight="1" x14ac:dyDescent="0.3">
      <c r="A35" s="813" t="s">
        <v>664</v>
      </c>
      <c r="B35" s="814"/>
      <c r="C35" s="814"/>
      <c r="D35" s="815" t="s">
        <v>665</v>
      </c>
      <c r="E35" s="816"/>
      <c r="F35" s="816"/>
      <c r="G35" s="816"/>
      <c r="H35" s="816"/>
      <c r="I35" s="816"/>
      <c r="J35" s="816"/>
      <c r="K35" s="816"/>
    </row>
    <row r="36" spans="1:11" s="419" customFormat="1" ht="18" customHeight="1" x14ac:dyDescent="0.3">
      <c r="A36" s="813" t="s">
        <v>666</v>
      </c>
      <c r="B36" s="822"/>
      <c r="C36" s="822"/>
      <c r="D36" s="815" t="s">
        <v>667</v>
      </c>
      <c r="E36" s="816"/>
      <c r="F36" s="816"/>
      <c r="G36" s="816"/>
      <c r="H36" s="816"/>
      <c r="I36" s="816"/>
      <c r="J36" s="816"/>
      <c r="K36" s="816"/>
    </row>
    <row r="37" spans="1:11" s="419" customFormat="1" ht="18" customHeight="1" x14ac:dyDescent="0.3">
      <c r="A37" s="813" t="s">
        <v>668</v>
      </c>
      <c r="B37" s="814"/>
      <c r="C37" s="814"/>
      <c r="D37" s="815" t="s">
        <v>669</v>
      </c>
      <c r="E37" s="816"/>
      <c r="F37" s="816"/>
      <c r="G37" s="816"/>
      <c r="H37" s="816"/>
      <c r="I37" s="816"/>
      <c r="J37" s="816"/>
      <c r="K37" s="816"/>
    </row>
    <row r="38" spans="1:11" s="419" customFormat="1" ht="18" customHeight="1" x14ac:dyDescent="0.3">
      <c r="A38" s="813"/>
      <c r="B38" s="814"/>
      <c r="C38" s="814"/>
      <c r="D38" s="817" t="s">
        <v>670</v>
      </c>
      <c r="E38" s="816"/>
      <c r="F38" s="816"/>
      <c r="G38" s="816"/>
      <c r="H38" s="816"/>
      <c r="I38" s="816"/>
      <c r="J38" s="816"/>
      <c r="K38" s="816"/>
    </row>
    <row r="39" spans="1:11" s="419" customFormat="1" ht="47.95" customHeight="1" x14ac:dyDescent="0.3">
      <c r="A39" s="815" t="s">
        <v>638</v>
      </c>
      <c r="B39" s="816"/>
      <c r="C39" s="816"/>
      <c r="D39" s="816"/>
      <c r="E39" s="816"/>
      <c r="F39" s="816"/>
      <c r="G39" s="816"/>
      <c r="H39" s="816"/>
      <c r="I39" s="816"/>
      <c r="J39" s="816"/>
      <c r="K39" s="816"/>
    </row>
  </sheetData>
  <mergeCells count="35">
    <mergeCell ref="A1:C2"/>
    <mergeCell ref="D1:F1"/>
    <mergeCell ref="G1:I1"/>
    <mergeCell ref="J1:K1"/>
    <mergeCell ref="D2:F2"/>
    <mergeCell ref="G2:I2"/>
    <mergeCell ref="J2:K3"/>
    <mergeCell ref="A3:C3"/>
    <mergeCell ref="D3:F3"/>
    <mergeCell ref="A6:A7"/>
    <mergeCell ref="B6:B7"/>
    <mergeCell ref="C6:D6"/>
    <mergeCell ref="E6:E7"/>
    <mergeCell ref="F6:F7"/>
    <mergeCell ref="A4:C5"/>
    <mergeCell ref="D4:F5"/>
    <mergeCell ref="G4:H5"/>
    <mergeCell ref="I4:I5"/>
    <mergeCell ref="J4:K5"/>
    <mergeCell ref="J11:K12"/>
    <mergeCell ref="A38:C38"/>
    <mergeCell ref="D38:K38"/>
    <mergeCell ref="A39:K39"/>
    <mergeCell ref="A35:C35"/>
    <mergeCell ref="D35:K35"/>
    <mergeCell ref="A36:C36"/>
    <mergeCell ref="D36:K36"/>
    <mergeCell ref="A37:C37"/>
    <mergeCell ref="D37:K37"/>
    <mergeCell ref="A34:C34"/>
    <mergeCell ref="D34:K34"/>
    <mergeCell ref="A11:C12"/>
    <mergeCell ref="D11:F12"/>
    <mergeCell ref="G11:H12"/>
    <mergeCell ref="I11:I12"/>
  </mergeCells>
  <pageMargins left="0.23" right="0.27" top="0.35433070866141736" bottom="0.16" header="0.31496062992125984" footer="0.21"/>
  <pageSetup paperSize="9" scale="87" fitToHeight="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1"/>
  <sheetViews>
    <sheetView topLeftCell="A4" zoomScale="70" zoomScaleNormal="70" workbookViewId="0">
      <selection activeCell="C14" sqref="C14:M19"/>
    </sheetView>
  </sheetViews>
  <sheetFormatPr defaultColWidth="9.109375" defaultRowHeight="15.05" x14ac:dyDescent="0.3"/>
  <cols>
    <col min="1" max="1" width="9.109375" style="182"/>
    <col min="2" max="2" width="13.33203125" style="182" customWidth="1"/>
    <col min="3" max="3" width="22.6640625" style="182" bestFit="1" customWidth="1"/>
    <col min="4" max="4" width="26.109375" style="182" customWidth="1"/>
    <col min="5" max="5" width="11.33203125" style="182" customWidth="1"/>
    <col min="6" max="6" width="26" style="182" customWidth="1"/>
    <col min="7" max="7" width="11.109375" style="182" customWidth="1"/>
    <col min="8" max="10" width="12.6640625" style="182" customWidth="1"/>
    <col min="11" max="11" width="25" style="182" customWidth="1"/>
    <col min="12" max="13" width="10.6640625" style="182" customWidth="1"/>
    <col min="14" max="16384" width="9.109375" style="182"/>
  </cols>
  <sheetData>
    <row r="1" spans="1:16" ht="29.3" customHeight="1" x14ac:dyDescent="0.3">
      <c r="A1" s="704"/>
      <c r="B1" s="704"/>
      <c r="C1" s="704"/>
      <c r="D1" s="702" t="s">
        <v>5</v>
      </c>
      <c r="E1" s="705"/>
      <c r="F1" s="705"/>
      <c r="G1" s="702" t="s">
        <v>0</v>
      </c>
      <c r="H1" s="705"/>
      <c r="I1" s="705"/>
      <c r="J1" s="706"/>
      <c r="K1" s="707" t="s">
        <v>625</v>
      </c>
      <c r="L1" s="708"/>
      <c r="M1" s="708"/>
      <c r="N1" s="636">
        <f>COUNTA(B8:B99)</f>
        <v>0</v>
      </c>
    </row>
    <row r="2" spans="1:16" ht="25.55" customHeight="1" x14ac:dyDescent="0.3">
      <c r="A2" s="704"/>
      <c r="B2" s="704"/>
      <c r="C2" s="704"/>
      <c r="D2" s="709" t="s">
        <v>656</v>
      </c>
      <c r="E2" s="709"/>
      <c r="F2" s="709"/>
      <c r="G2" s="710" t="s">
        <v>485</v>
      </c>
      <c r="H2" s="711"/>
      <c r="I2" s="712"/>
      <c r="J2" s="713"/>
      <c r="K2" s="709" t="s">
        <v>12</v>
      </c>
      <c r="L2" s="714"/>
      <c r="M2" s="714"/>
      <c r="N2" s="637"/>
    </row>
    <row r="3" spans="1:16" ht="19.5" customHeight="1" x14ac:dyDescent="0.3">
      <c r="A3" s="715" t="s">
        <v>6</v>
      </c>
      <c r="B3" s="704"/>
      <c r="C3" s="704"/>
      <c r="D3" s="716" t="s">
        <v>4</v>
      </c>
      <c r="E3" s="717"/>
      <c r="F3" s="718"/>
      <c r="G3" s="692" t="s">
        <v>2</v>
      </c>
      <c r="H3" s="629"/>
      <c r="I3" s="692" t="s">
        <v>3</v>
      </c>
      <c r="J3" s="629"/>
      <c r="K3" s="707" t="s">
        <v>1</v>
      </c>
      <c r="L3" s="707"/>
      <c r="M3" s="707"/>
      <c r="N3" s="637"/>
    </row>
    <row r="4" spans="1:16" ht="15.05" customHeight="1" x14ac:dyDescent="0.3">
      <c r="A4" s="719" t="s">
        <v>672</v>
      </c>
      <c r="B4" s="704"/>
      <c r="C4" s="704"/>
      <c r="D4" s="720" t="s">
        <v>673</v>
      </c>
      <c r="E4" s="721"/>
      <c r="F4" s="722"/>
      <c r="G4" s="658"/>
      <c r="H4" s="658"/>
      <c r="I4" s="658"/>
      <c r="J4" s="658"/>
      <c r="K4" s="691">
        <v>43275</v>
      </c>
      <c r="L4" s="691"/>
      <c r="M4" s="691"/>
      <c r="N4" s="637"/>
    </row>
    <row r="5" spans="1:16" ht="15.05" customHeight="1" x14ac:dyDescent="0.3">
      <c r="A5" s="704"/>
      <c r="B5" s="704"/>
      <c r="C5" s="704"/>
      <c r="D5" s="723"/>
      <c r="E5" s="724"/>
      <c r="F5" s="725"/>
      <c r="G5" s="658"/>
      <c r="H5" s="658"/>
      <c r="I5" s="658"/>
      <c r="J5" s="658"/>
      <c r="K5" s="691"/>
      <c r="L5" s="691"/>
      <c r="M5" s="691"/>
      <c r="N5" s="638"/>
    </row>
    <row r="6" spans="1:16" ht="21.8" customHeight="1" x14ac:dyDescent="0.3">
      <c r="A6" s="699"/>
      <c r="B6" s="692" t="s">
        <v>7</v>
      </c>
      <c r="C6" s="684" t="s">
        <v>629</v>
      </c>
      <c r="D6" s="701"/>
      <c r="E6" s="692" t="s">
        <v>8</v>
      </c>
      <c r="F6" s="702" t="s">
        <v>17</v>
      </c>
      <c r="G6" s="687" t="s">
        <v>6</v>
      </c>
      <c r="H6" s="684" t="s">
        <v>630</v>
      </c>
      <c r="I6" s="685"/>
      <c r="J6" s="686"/>
      <c r="K6" s="687" t="s">
        <v>631</v>
      </c>
      <c r="L6" s="687" t="s">
        <v>632</v>
      </c>
      <c r="M6" s="692" t="s">
        <v>496</v>
      </c>
    </row>
    <row r="7" spans="1:16" ht="18" customHeight="1" x14ac:dyDescent="0.3">
      <c r="A7" s="700"/>
      <c r="B7" s="692"/>
      <c r="C7" s="350" t="s">
        <v>633</v>
      </c>
      <c r="D7" s="350" t="s">
        <v>634</v>
      </c>
      <c r="E7" s="692"/>
      <c r="F7" s="703"/>
      <c r="G7" s="689"/>
      <c r="H7" s="349">
        <v>1</v>
      </c>
      <c r="I7" s="349">
        <v>2</v>
      </c>
      <c r="J7" s="349">
        <v>3</v>
      </c>
      <c r="K7" s="688"/>
      <c r="L7" s="689"/>
      <c r="M7" s="692"/>
    </row>
    <row r="8" spans="1:16" ht="29.95" customHeight="1" x14ac:dyDescent="0.3">
      <c r="A8" s="240">
        <v>2</v>
      </c>
      <c r="B8" s="425"/>
      <c r="C8" s="274" t="s">
        <v>300</v>
      </c>
      <c r="D8" s="275" t="s">
        <v>123</v>
      </c>
      <c r="E8" s="426">
        <v>2000</v>
      </c>
      <c r="F8" s="427" t="s">
        <v>478</v>
      </c>
      <c r="G8" s="428" t="s">
        <v>44</v>
      </c>
      <c r="H8" s="276"/>
      <c r="I8" s="276"/>
      <c r="J8" s="276"/>
      <c r="K8" s="277">
        <v>6.16</v>
      </c>
      <c r="L8" s="276">
        <v>1</v>
      </c>
      <c r="M8" s="349">
        <v>20</v>
      </c>
      <c r="P8" s="193" t="s">
        <v>530</v>
      </c>
    </row>
    <row r="9" spans="1:16" ht="29.95" customHeight="1" x14ac:dyDescent="0.3">
      <c r="A9" s="240">
        <v>3</v>
      </c>
      <c r="B9" s="425"/>
      <c r="C9" s="274" t="s">
        <v>383</v>
      </c>
      <c r="D9" s="275" t="s">
        <v>237</v>
      </c>
      <c r="E9" s="426">
        <v>1999</v>
      </c>
      <c r="F9" s="427" t="s">
        <v>81</v>
      </c>
      <c r="G9" s="428" t="s">
        <v>44</v>
      </c>
      <c r="H9" s="276"/>
      <c r="I9" s="276"/>
      <c r="J9" s="276"/>
      <c r="K9" s="277">
        <v>5.62</v>
      </c>
      <c r="L9" s="276">
        <v>2</v>
      </c>
      <c r="M9" s="349">
        <v>17</v>
      </c>
    </row>
    <row r="10" spans="1:16" ht="29.95" customHeight="1" x14ac:dyDescent="0.3">
      <c r="A10" s="240">
        <v>4</v>
      </c>
      <c r="B10" s="273"/>
      <c r="C10" s="278">
        <v>0</v>
      </c>
      <c r="D10" s="279">
        <v>0</v>
      </c>
      <c r="E10" s="280">
        <v>1900</v>
      </c>
      <c r="F10" s="281">
        <v>0</v>
      </c>
      <c r="G10" s="282" t="s">
        <v>509</v>
      </c>
      <c r="H10" s="276" t="s">
        <v>470</v>
      </c>
      <c r="I10" s="276" t="s">
        <v>470</v>
      </c>
      <c r="J10" s="276" t="s">
        <v>470</v>
      </c>
      <c r="K10" s="277">
        <v>0</v>
      </c>
      <c r="L10" s="276"/>
      <c r="M10" s="349"/>
    </row>
    <row r="11" spans="1:16" ht="29.95" customHeight="1" x14ac:dyDescent="0.3">
      <c r="A11" s="240">
        <v>5</v>
      </c>
      <c r="B11" s="273"/>
      <c r="C11" s="278">
        <v>0</v>
      </c>
      <c r="D11" s="279">
        <v>0</v>
      </c>
      <c r="E11" s="280">
        <v>1900</v>
      </c>
      <c r="F11" s="281">
        <v>0</v>
      </c>
      <c r="G11" s="282" t="s">
        <v>509</v>
      </c>
      <c r="H11" s="276"/>
      <c r="I11" s="276"/>
      <c r="J11" s="276"/>
      <c r="K11" s="277">
        <v>0</v>
      </c>
      <c r="L11" s="276"/>
      <c r="M11" s="349"/>
    </row>
    <row r="12" spans="1:16" ht="29.95" customHeight="1" x14ac:dyDescent="0.3">
      <c r="A12" s="240">
        <v>6</v>
      </c>
      <c r="B12" s="273"/>
      <c r="C12" s="278">
        <v>0</v>
      </c>
      <c r="D12" s="279">
        <v>0</v>
      </c>
      <c r="E12" s="280">
        <v>1900</v>
      </c>
      <c r="F12" s="281">
        <v>0</v>
      </c>
      <c r="G12" s="282" t="s">
        <v>509</v>
      </c>
      <c r="H12" s="276"/>
      <c r="I12" s="276"/>
      <c r="J12" s="276"/>
      <c r="K12" s="277">
        <v>0</v>
      </c>
      <c r="L12" s="276"/>
      <c r="M12" s="349"/>
    </row>
    <row r="13" spans="1:16" ht="29.95" customHeight="1" x14ac:dyDescent="0.3">
      <c r="A13" s="240">
        <v>7</v>
      </c>
      <c r="B13" s="273"/>
      <c r="C13" s="278">
        <v>0</v>
      </c>
      <c r="D13" s="279">
        <v>0</v>
      </c>
      <c r="E13" s="280">
        <v>1900</v>
      </c>
      <c r="F13" s="281">
        <v>0</v>
      </c>
      <c r="G13" s="282" t="s">
        <v>509</v>
      </c>
      <c r="H13" s="276"/>
      <c r="I13" s="276"/>
      <c r="J13" s="276"/>
      <c r="K13" s="277">
        <v>0</v>
      </c>
      <c r="L13" s="276"/>
      <c r="M13" s="349"/>
    </row>
    <row r="14" spans="1:16" ht="29.95" customHeight="1" x14ac:dyDescent="0.3">
      <c r="A14" s="240">
        <v>13</v>
      </c>
      <c r="B14" s="429"/>
      <c r="C14" s="278" t="s">
        <v>425</v>
      </c>
      <c r="D14" s="279" t="s">
        <v>98</v>
      </c>
      <c r="E14" s="430">
        <v>1998</v>
      </c>
      <c r="F14" s="431" t="s">
        <v>479</v>
      </c>
      <c r="G14" s="432" t="s">
        <v>54</v>
      </c>
      <c r="H14" s="276"/>
      <c r="I14" s="276"/>
      <c r="J14" s="276"/>
      <c r="K14" s="277">
        <v>10.6</v>
      </c>
      <c r="L14" s="276">
        <v>1</v>
      </c>
      <c r="M14" s="349">
        <v>20</v>
      </c>
    </row>
    <row r="15" spans="1:16" ht="29.95" customHeight="1" x14ac:dyDescent="0.3">
      <c r="A15" s="240">
        <v>11</v>
      </c>
      <c r="B15" s="433"/>
      <c r="C15" s="278" t="s">
        <v>331</v>
      </c>
      <c r="D15" s="279" t="s">
        <v>332</v>
      </c>
      <c r="E15" s="288">
        <v>1995</v>
      </c>
      <c r="F15" s="289" t="s">
        <v>100</v>
      </c>
      <c r="G15" s="290" t="s">
        <v>54</v>
      </c>
      <c r="H15" s="276"/>
      <c r="I15" s="276"/>
      <c r="J15" s="276"/>
      <c r="K15" s="277">
        <v>8.1199999999999992</v>
      </c>
      <c r="L15" s="276">
        <v>2</v>
      </c>
      <c r="M15" s="349">
        <v>17</v>
      </c>
    </row>
    <row r="16" spans="1:16" ht="29.95" customHeight="1" x14ac:dyDescent="0.3">
      <c r="A16" s="240">
        <v>12</v>
      </c>
      <c r="B16" s="429"/>
      <c r="C16" s="278" t="s">
        <v>419</v>
      </c>
      <c r="D16" s="279" t="s">
        <v>420</v>
      </c>
      <c r="E16" s="430">
        <v>1993</v>
      </c>
      <c r="F16" s="431" t="s">
        <v>43</v>
      </c>
      <c r="G16" s="432" t="s">
        <v>54</v>
      </c>
      <c r="H16" s="276"/>
      <c r="I16" s="276"/>
      <c r="J16" s="276"/>
      <c r="K16" s="277">
        <v>7.93</v>
      </c>
      <c r="L16" s="276">
        <v>3</v>
      </c>
      <c r="M16" s="349">
        <v>14</v>
      </c>
    </row>
    <row r="17" spans="1:13" ht="29.95" customHeight="1" x14ac:dyDescent="0.3">
      <c r="A17" s="240">
        <v>8</v>
      </c>
      <c r="B17" s="273"/>
      <c r="C17" s="278" t="s">
        <v>273</v>
      </c>
      <c r="D17" s="279" t="s">
        <v>274</v>
      </c>
      <c r="E17" s="288">
        <v>1998</v>
      </c>
      <c r="F17" s="289" t="s">
        <v>43</v>
      </c>
      <c r="G17" s="290" t="s">
        <v>54</v>
      </c>
      <c r="H17" s="276"/>
      <c r="I17" s="276"/>
      <c r="J17" s="276"/>
      <c r="K17" s="277">
        <v>7.43</v>
      </c>
      <c r="L17" s="276">
        <v>4</v>
      </c>
      <c r="M17" s="349">
        <v>11</v>
      </c>
    </row>
    <row r="18" spans="1:13" ht="29.95" customHeight="1" x14ac:dyDescent="0.3">
      <c r="A18" s="240">
        <v>10</v>
      </c>
      <c r="B18" s="433"/>
      <c r="C18" s="278" t="s">
        <v>288</v>
      </c>
      <c r="D18" s="279" t="s">
        <v>176</v>
      </c>
      <c r="E18" s="288">
        <v>1995</v>
      </c>
      <c r="F18" s="289" t="s">
        <v>43</v>
      </c>
      <c r="G18" s="290" t="s">
        <v>54</v>
      </c>
      <c r="H18" s="276"/>
      <c r="I18" s="276"/>
      <c r="J18" s="276"/>
      <c r="K18" s="277">
        <v>7.38</v>
      </c>
      <c r="L18" s="276">
        <v>5</v>
      </c>
      <c r="M18" s="349">
        <v>8</v>
      </c>
    </row>
    <row r="19" spans="1:13" ht="29.95" customHeight="1" x14ac:dyDescent="0.3">
      <c r="A19" s="240">
        <v>14</v>
      </c>
      <c r="B19" s="434"/>
      <c r="C19" s="274" t="s">
        <v>320</v>
      </c>
      <c r="D19" s="275" t="s">
        <v>321</v>
      </c>
      <c r="E19" s="435">
        <v>1992</v>
      </c>
      <c r="F19" s="436" t="s">
        <v>478</v>
      </c>
      <c r="G19" s="437" t="s">
        <v>54</v>
      </c>
      <c r="H19" s="418"/>
      <c r="I19" s="418"/>
      <c r="J19" s="418"/>
      <c r="K19" s="277">
        <v>6.43</v>
      </c>
      <c r="L19" s="276">
        <v>6</v>
      </c>
      <c r="M19" s="349">
        <v>5</v>
      </c>
    </row>
    <row r="20" spans="1:13" ht="29.95" customHeight="1" x14ac:dyDescent="0.3">
      <c r="A20" s="240">
        <v>15</v>
      </c>
      <c r="B20" s="434"/>
      <c r="C20" s="274">
        <v>0</v>
      </c>
      <c r="D20" s="275">
        <v>0</v>
      </c>
      <c r="E20" s="438">
        <v>1900</v>
      </c>
      <c r="F20" s="436">
        <v>0</v>
      </c>
      <c r="G20" s="439" t="s">
        <v>509</v>
      </c>
      <c r="H20" s="276"/>
      <c r="I20" s="276"/>
      <c r="J20" s="276"/>
      <c r="K20" s="277">
        <v>0</v>
      </c>
      <c r="L20" s="276"/>
      <c r="M20" s="349"/>
    </row>
    <row r="21" spans="1:13" ht="29.95" customHeight="1" x14ac:dyDescent="0.3">
      <c r="A21" s="240">
        <v>16</v>
      </c>
      <c r="B21" s="434"/>
      <c r="C21" s="274">
        <v>0</v>
      </c>
      <c r="D21" s="275">
        <v>0</v>
      </c>
      <c r="E21" s="438">
        <v>1900</v>
      </c>
      <c r="F21" s="436">
        <v>0</v>
      </c>
      <c r="G21" s="439" t="s">
        <v>509</v>
      </c>
      <c r="H21" s="276"/>
      <c r="I21" s="276"/>
      <c r="J21" s="276"/>
      <c r="K21" s="277">
        <v>0</v>
      </c>
      <c r="L21" s="276"/>
      <c r="M21" s="349"/>
    </row>
    <row r="22" spans="1:13" ht="29.95" customHeight="1" x14ac:dyDescent="0.3">
      <c r="A22" s="240">
        <v>17</v>
      </c>
      <c r="B22" s="434"/>
      <c r="C22" s="274">
        <v>0</v>
      </c>
      <c r="D22" s="275">
        <v>0</v>
      </c>
      <c r="E22" s="438">
        <v>1900</v>
      </c>
      <c r="F22" s="436">
        <v>0</v>
      </c>
      <c r="G22" s="439" t="s">
        <v>509</v>
      </c>
      <c r="H22" s="276"/>
      <c r="I22" s="276"/>
      <c r="J22" s="276"/>
      <c r="K22" s="277">
        <v>0</v>
      </c>
      <c r="L22" s="276"/>
      <c r="M22" s="349"/>
    </row>
    <row r="23" spans="1:13" ht="29.95" customHeight="1" x14ac:dyDescent="0.3">
      <c r="A23" s="240">
        <v>18</v>
      </c>
      <c r="B23" s="434"/>
      <c r="C23" s="274">
        <v>0</v>
      </c>
      <c r="D23" s="275">
        <v>0</v>
      </c>
      <c r="E23" s="438">
        <v>1900</v>
      </c>
      <c r="F23" s="436">
        <v>0</v>
      </c>
      <c r="G23" s="439" t="s">
        <v>509</v>
      </c>
      <c r="H23" s="276"/>
      <c r="I23" s="276"/>
      <c r="J23" s="276"/>
      <c r="K23" s="277">
        <v>0</v>
      </c>
      <c r="L23" s="276"/>
      <c r="M23" s="349"/>
    </row>
    <row r="24" spans="1:13" ht="29.95" customHeight="1" x14ac:dyDescent="0.3">
      <c r="A24" s="240">
        <v>19</v>
      </c>
      <c r="B24" s="434"/>
      <c r="C24" s="274">
        <v>0</v>
      </c>
      <c r="D24" s="275">
        <v>0</v>
      </c>
      <c r="E24" s="438">
        <v>1900</v>
      </c>
      <c r="F24" s="436">
        <v>0</v>
      </c>
      <c r="G24" s="439" t="s">
        <v>509</v>
      </c>
      <c r="H24" s="276"/>
      <c r="I24" s="276"/>
      <c r="J24" s="276"/>
      <c r="K24" s="277">
        <v>0</v>
      </c>
      <c r="L24" s="276"/>
      <c r="M24" s="349"/>
    </row>
    <row r="25" spans="1:13" ht="29.95" customHeight="1" x14ac:dyDescent="0.3">
      <c r="A25" s="240">
        <v>20</v>
      </c>
      <c r="B25" s="434"/>
      <c r="C25" s="274">
        <v>0</v>
      </c>
      <c r="D25" s="275">
        <v>0</v>
      </c>
      <c r="E25" s="438">
        <v>1900</v>
      </c>
      <c r="F25" s="436">
        <v>0</v>
      </c>
      <c r="G25" s="439" t="s">
        <v>509</v>
      </c>
      <c r="H25" s="276"/>
      <c r="I25" s="276"/>
      <c r="J25" s="276"/>
      <c r="K25" s="277">
        <v>0</v>
      </c>
      <c r="L25" s="276"/>
      <c r="M25" s="349"/>
    </row>
    <row r="26" spans="1:13" ht="29.95" customHeight="1" x14ac:dyDescent="0.3">
      <c r="A26" s="240">
        <v>21</v>
      </c>
      <c r="B26" s="434"/>
      <c r="C26" s="274">
        <v>0</v>
      </c>
      <c r="D26" s="275">
        <v>0</v>
      </c>
      <c r="E26" s="438">
        <v>1900</v>
      </c>
      <c r="F26" s="436">
        <v>0</v>
      </c>
      <c r="G26" s="439" t="s">
        <v>509</v>
      </c>
      <c r="H26" s="276"/>
      <c r="I26" s="276"/>
      <c r="J26" s="276"/>
      <c r="K26" s="277">
        <v>0</v>
      </c>
      <c r="L26" s="276"/>
      <c r="M26" s="349"/>
    </row>
    <row r="27" spans="1:13" ht="28" customHeight="1" x14ac:dyDescent="0.3">
      <c r="A27" s="240">
        <v>23</v>
      </c>
      <c r="B27" s="287"/>
      <c r="C27" s="284">
        <v>0</v>
      </c>
      <c r="D27" s="285">
        <v>0</v>
      </c>
      <c r="E27" s="47">
        <v>1900</v>
      </c>
      <c r="F27" s="281">
        <v>0</v>
      </c>
      <c r="G27" s="46" t="s">
        <v>509</v>
      </c>
      <c r="H27" s="418"/>
      <c r="I27" s="418"/>
      <c r="J27" s="418"/>
      <c r="K27" s="277">
        <v>0</v>
      </c>
      <c r="L27" s="418"/>
      <c r="M27" s="348"/>
    </row>
    <row r="28" spans="1:13" ht="20.95" customHeight="1" x14ac:dyDescent="0.3">
      <c r="A28" s="696" t="s">
        <v>635</v>
      </c>
      <c r="B28" s="697"/>
      <c r="C28" s="698"/>
      <c r="D28" s="678" t="s">
        <v>636</v>
      </c>
      <c r="E28" s="679"/>
      <c r="F28" s="679"/>
      <c r="G28" s="680"/>
      <c r="H28" s="678" t="s">
        <v>637</v>
      </c>
      <c r="I28" s="679"/>
      <c r="J28" s="679"/>
      <c r="K28" s="680"/>
      <c r="L28" s="293"/>
    </row>
    <row r="29" spans="1:13" ht="42.75" customHeight="1" x14ac:dyDescent="0.3">
      <c r="A29" s="678" t="s">
        <v>638</v>
      </c>
      <c r="B29" s="679"/>
      <c r="C29" s="679"/>
      <c r="D29" s="679"/>
      <c r="E29" s="679"/>
      <c r="F29" s="680"/>
      <c r="G29" s="681" t="s">
        <v>639</v>
      </c>
      <c r="H29" s="682"/>
      <c r="I29" s="682"/>
      <c r="J29" s="682"/>
      <c r="K29" s="682"/>
      <c r="L29" s="683"/>
    </row>
    <row r="31" spans="1:13" x14ac:dyDescent="0.3">
      <c r="B31" s="294"/>
    </row>
  </sheetData>
  <mergeCells count="33">
    <mergeCell ref="A29:F29"/>
    <mergeCell ref="G29:L29"/>
    <mergeCell ref="H6:J6"/>
    <mergeCell ref="K6:K7"/>
    <mergeCell ref="L6:L7"/>
    <mergeCell ref="I4:J5"/>
    <mergeCell ref="K4:M5"/>
    <mergeCell ref="M6:M7"/>
    <mergeCell ref="A28:C28"/>
    <mergeCell ref="D28:G28"/>
    <mergeCell ref="H28:K28"/>
    <mergeCell ref="A6:A7"/>
    <mergeCell ref="B6:B7"/>
    <mergeCell ref="C6:D6"/>
    <mergeCell ref="E6:E7"/>
    <mergeCell ref="F6:F7"/>
    <mergeCell ref="G6:G7"/>
    <mergeCell ref="A1:C2"/>
    <mergeCell ref="D1:F1"/>
    <mergeCell ref="G1:J1"/>
    <mergeCell ref="K1:M1"/>
    <mergeCell ref="N1:N5"/>
    <mergeCell ref="D2:F2"/>
    <mergeCell ref="G2:J2"/>
    <mergeCell ref="K2:M2"/>
    <mergeCell ref="A3:C3"/>
    <mergeCell ref="D3:F3"/>
    <mergeCell ref="G3:H3"/>
    <mergeCell ref="I3:J3"/>
    <mergeCell ref="K3:M3"/>
    <mergeCell ref="A4:C5"/>
    <mergeCell ref="D4:F5"/>
    <mergeCell ref="G4:H5"/>
  </mergeCells>
  <pageMargins left="0.31496062992125984" right="0.31496062992125984" top="0.28000000000000003" bottom="0.16" header="0.31496062992125984" footer="0.31496062992125984"/>
  <pageSetup paperSize="9" scale="69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7"/>
  <sheetViews>
    <sheetView zoomScale="70" zoomScaleNormal="70" workbookViewId="0">
      <selection activeCell="C8" sqref="C8:M37"/>
    </sheetView>
  </sheetViews>
  <sheetFormatPr defaultColWidth="9.109375" defaultRowHeight="15.05" x14ac:dyDescent="0.3"/>
  <cols>
    <col min="1" max="1" width="9.109375" style="182"/>
    <col min="2" max="2" width="13.33203125" style="182" customWidth="1"/>
    <col min="3" max="3" width="25.109375" style="182" bestFit="1" customWidth="1"/>
    <col min="4" max="4" width="20.5546875" style="182" customWidth="1"/>
    <col min="5" max="5" width="11.33203125" style="182" customWidth="1"/>
    <col min="6" max="6" width="26" style="182" customWidth="1"/>
    <col min="7" max="7" width="11.109375" style="182" customWidth="1"/>
    <col min="8" max="10" width="12.6640625" style="182" customWidth="1"/>
    <col min="11" max="11" width="25" style="182" customWidth="1"/>
    <col min="12" max="13" width="10.6640625" style="182" customWidth="1"/>
    <col min="14" max="16384" width="9.109375" style="182"/>
  </cols>
  <sheetData>
    <row r="1" spans="1:16" ht="29.3" customHeight="1" x14ac:dyDescent="0.3">
      <c r="A1" s="704"/>
      <c r="B1" s="704"/>
      <c r="C1" s="704"/>
      <c r="D1" s="702" t="s">
        <v>5</v>
      </c>
      <c r="E1" s="705"/>
      <c r="F1" s="705"/>
      <c r="G1" s="702" t="s">
        <v>0</v>
      </c>
      <c r="H1" s="705"/>
      <c r="I1" s="705"/>
      <c r="J1" s="706"/>
      <c r="K1" s="707" t="s">
        <v>625</v>
      </c>
      <c r="L1" s="708"/>
      <c r="M1" s="708"/>
      <c r="N1" s="636">
        <f>COUNTA(B8:B97)</f>
        <v>0</v>
      </c>
    </row>
    <row r="2" spans="1:16" ht="25.55" customHeight="1" x14ac:dyDescent="0.3">
      <c r="A2" s="704"/>
      <c r="B2" s="704"/>
      <c r="C2" s="704"/>
      <c r="D2" s="709" t="s">
        <v>656</v>
      </c>
      <c r="E2" s="709"/>
      <c r="F2" s="709"/>
      <c r="G2" s="710" t="s">
        <v>485</v>
      </c>
      <c r="H2" s="711"/>
      <c r="I2" s="712"/>
      <c r="J2" s="713"/>
      <c r="K2" s="709" t="s">
        <v>12</v>
      </c>
      <c r="L2" s="714"/>
      <c r="M2" s="714"/>
      <c r="N2" s="637"/>
    </row>
    <row r="3" spans="1:16" ht="19.5" customHeight="1" x14ac:dyDescent="0.3">
      <c r="A3" s="715" t="s">
        <v>6</v>
      </c>
      <c r="B3" s="704"/>
      <c r="C3" s="704"/>
      <c r="D3" s="716" t="s">
        <v>4</v>
      </c>
      <c r="E3" s="717"/>
      <c r="F3" s="718"/>
      <c r="G3" s="692" t="s">
        <v>2</v>
      </c>
      <c r="H3" s="629"/>
      <c r="I3" s="692" t="s">
        <v>3</v>
      </c>
      <c r="J3" s="629"/>
      <c r="K3" s="707" t="s">
        <v>1</v>
      </c>
      <c r="L3" s="707"/>
      <c r="M3" s="707"/>
      <c r="N3" s="637"/>
    </row>
    <row r="4" spans="1:16" ht="15.05" customHeight="1" x14ac:dyDescent="0.3">
      <c r="A4" s="719" t="s">
        <v>674</v>
      </c>
      <c r="B4" s="704"/>
      <c r="C4" s="704"/>
      <c r="D4" s="720" t="s">
        <v>675</v>
      </c>
      <c r="E4" s="721"/>
      <c r="F4" s="722"/>
      <c r="G4" s="658"/>
      <c r="H4" s="658"/>
      <c r="I4" s="658"/>
      <c r="J4" s="658"/>
      <c r="K4" s="691">
        <v>43275</v>
      </c>
      <c r="L4" s="691"/>
      <c r="M4" s="691"/>
      <c r="N4" s="637"/>
    </row>
    <row r="5" spans="1:16" ht="15.05" customHeight="1" x14ac:dyDescent="0.3">
      <c r="A5" s="704"/>
      <c r="B5" s="704"/>
      <c r="C5" s="704"/>
      <c r="D5" s="723"/>
      <c r="E5" s="724"/>
      <c r="F5" s="725"/>
      <c r="G5" s="658"/>
      <c r="H5" s="658"/>
      <c r="I5" s="658"/>
      <c r="J5" s="658"/>
      <c r="K5" s="691"/>
      <c r="L5" s="691"/>
      <c r="M5" s="691"/>
      <c r="N5" s="638"/>
    </row>
    <row r="6" spans="1:16" ht="21.8" customHeight="1" x14ac:dyDescent="0.3">
      <c r="A6" s="699"/>
      <c r="B6" s="692" t="s">
        <v>7</v>
      </c>
      <c r="C6" s="684" t="s">
        <v>629</v>
      </c>
      <c r="D6" s="701"/>
      <c r="E6" s="692" t="s">
        <v>8</v>
      </c>
      <c r="F6" s="702" t="s">
        <v>17</v>
      </c>
      <c r="G6" s="687" t="s">
        <v>6</v>
      </c>
      <c r="H6" s="684" t="s">
        <v>630</v>
      </c>
      <c r="I6" s="685"/>
      <c r="J6" s="686"/>
      <c r="K6" s="687" t="s">
        <v>631</v>
      </c>
      <c r="L6" s="687" t="s">
        <v>632</v>
      </c>
      <c r="M6" s="692" t="s">
        <v>496</v>
      </c>
    </row>
    <row r="7" spans="1:16" ht="18" customHeight="1" x14ac:dyDescent="0.3">
      <c r="A7" s="700"/>
      <c r="B7" s="687"/>
      <c r="C7" s="351" t="s">
        <v>633</v>
      </c>
      <c r="D7" s="351" t="s">
        <v>634</v>
      </c>
      <c r="E7" s="692"/>
      <c r="F7" s="703"/>
      <c r="G7" s="689"/>
      <c r="H7" s="349">
        <v>1</v>
      </c>
      <c r="I7" s="349">
        <v>2</v>
      </c>
      <c r="J7" s="349">
        <v>3</v>
      </c>
      <c r="K7" s="688"/>
      <c r="L7" s="689"/>
      <c r="M7" s="692"/>
    </row>
    <row r="8" spans="1:16" ht="29.95" customHeight="1" x14ac:dyDescent="0.3">
      <c r="A8" s="240">
        <v>1</v>
      </c>
      <c r="B8" s="273"/>
      <c r="C8" s="285" t="s">
        <v>441</v>
      </c>
      <c r="D8" s="285" t="s">
        <v>155</v>
      </c>
      <c r="E8" s="280">
        <v>2007</v>
      </c>
      <c r="F8" s="281" t="s">
        <v>479</v>
      </c>
      <c r="G8" s="282" t="s">
        <v>61</v>
      </c>
      <c r="H8" s="276"/>
      <c r="I8" s="276"/>
      <c r="J8" s="276"/>
      <c r="K8" s="277" t="s">
        <v>676</v>
      </c>
      <c r="L8" s="276">
        <v>1</v>
      </c>
      <c r="M8" s="349">
        <v>30</v>
      </c>
      <c r="N8" s="182">
        <v>1</v>
      </c>
      <c r="P8" s="193" t="s">
        <v>646</v>
      </c>
    </row>
    <row r="9" spans="1:16" ht="29.95" customHeight="1" x14ac:dyDescent="0.3">
      <c r="A9" s="240">
        <v>2</v>
      </c>
      <c r="B9" s="273"/>
      <c r="C9" s="285" t="s">
        <v>483</v>
      </c>
      <c r="D9" s="285" t="s">
        <v>78</v>
      </c>
      <c r="E9" s="280">
        <v>2008</v>
      </c>
      <c r="F9" s="281" t="s">
        <v>479</v>
      </c>
      <c r="G9" s="282" t="s">
        <v>61</v>
      </c>
      <c r="H9" s="276"/>
      <c r="I9" s="276"/>
      <c r="J9" s="276"/>
      <c r="K9" s="277" t="s">
        <v>677</v>
      </c>
      <c r="L9" s="276">
        <v>2</v>
      </c>
      <c r="M9" s="349">
        <v>29</v>
      </c>
      <c r="N9" s="182">
        <v>2</v>
      </c>
    </row>
    <row r="10" spans="1:16" ht="29.95" customHeight="1" x14ac:dyDescent="0.3">
      <c r="A10" s="240">
        <v>3</v>
      </c>
      <c r="B10" s="358"/>
      <c r="C10" s="279" t="s">
        <v>305</v>
      </c>
      <c r="D10" s="279" t="s">
        <v>252</v>
      </c>
      <c r="E10" s="280">
        <v>2007</v>
      </c>
      <c r="F10" s="281" t="s">
        <v>55</v>
      </c>
      <c r="G10" s="282" t="s">
        <v>61</v>
      </c>
      <c r="H10" s="276"/>
      <c r="I10" s="276"/>
      <c r="J10" s="276"/>
      <c r="K10" s="277" t="s">
        <v>678</v>
      </c>
      <c r="L10" s="276">
        <v>3</v>
      </c>
      <c r="M10" s="349">
        <v>28</v>
      </c>
      <c r="N10" s="182">
        <v>3</v>
      </c>
    </row>
    <row r="11" spans="1:16" ht="29.95" customHeight="1" x14ac:dyDescent="0.3">
      <c r="A11" s="240">
        <v>4</v>
      </c>
      <c r="B11" s="283"/>
      <c r="C11" s="279" t="s">
        <v>171</v>
      </c>
      <c r="D11" s="279" t="s">
        <v>63</v>
      </c>
      <c r="E11" s="280">
        <v>2007</v>
      </c>
      <c r="F11" s="281" t="s">
        <v>19</v>
      </c>
      <c r="G11" s="282" t="s">
        <v>61</v>
      </c>
      <c r="H11" s="276"/>
      <c r="I11" s="276"/>
      <c r="J11" s="276"/>
      <c r="K11" s="277" t="s">
        <v>679</v>
      </c>
      <c r="L11" s="276">
        <v>4</v>
      </c>
      <c r="M11" s="349">
        <v>27</v>
      </c>
      <c r="N11" s="182">
        <v>4</v>
      </c>
    </row>
    <row r="12" spans="1:16" ht="29.95" customHeight="1" x14ac:dyDescent="0.3">
      <c r="A12" s="240">
        <v>5</v>
      </c>
      <c r="B12" s="440"/>
      <c r="C12" s="279" t="s">
        <v>260</v>
      </c>
      <c r="D12" s="279" t="s">
        <v>261</v>
      </c>
      <c r="E12" s="280">
        <v>2007</v>
      </c>
      <c r="F12" s="281" t="s">
        <v>32</v>
      </c>
      <c r="G12" s="282" t="s">
        <v>61</v>
      </c>
      <c r="H12" s="276"/>
      <c r="I12" s="276"/>
      <c r="J12" s="276"/>
      <c r="K12" s="277" t="s">
        <v>680</v>
      </c>
      <c r="L12" s="276">
        <v>5</v>
      </c>
      <c r="M12" s="349">
        <v>26</v>
      </c>
      <c r="N12" s="182">
        <v>5</v>
      </c>
    </row>
    <row r="13" spans="1:16" ht="29.95" customHeight="1" x14ac:dyDescent="0.3">
      <c r="A13" s="240">
        <v>6</v>
      </c>
      <c r="B13" s="358"/>
      <c r="C13" s="279" t="s">
        <v>376</v>
      </c>
      <c r="D13" s="279" t="s">
        <v>52</v>
      </c>
      <c r="E13" s="280">
        <v>2008</v>
      </c>
      <c r="F13" s="281" t="s">
        <v>55</v>
      </c>
      <c r="G13" s="282" t="s">
        <v>61</v>
      </c>
      <c r="H13" s="276"/>
      <c r="I13" s="276"/>
      <c r="J13" s="276"/>
      <c r="K13" s="277" t="s">
        <v>681</v>
      </c>
      <c r="L13" s="276">
        <v>6</v>
      </c>
      <c r="M13" s="349">
        <v>25</v>
      </c>
      <c r="N13" s="182">
        <v>6</v>
      </c>
    </row>
    <row r="14" spans="1:16" ht="29.95" customHeight="1" x14ac:dyDescent="0.3">
      <c r="A14" s="240">
        <v>7</v>
      </c>
      <c r="B14" s="358"/>
      <c r="C14" s="279" t="s">
        <v>275</v>
      </c>
      <c r="D14" s="279" t="s">
        <v>49</v>
      </c>
      <c r="E14" s="280">
        <v>2007</v>
      </c>
      <c r="F14" s="281" t="s">
        <v>478</v>
      </c>
      <c r="G14" s="282" t="s">
        <v>61</v>
      </c>
      <c r="H14" s="276"/>
      <c r="I14" s="276"/>
      <c r="J14" s="276"/>
      <c r="K14" s="277" t="s">
        <v>682</v>
      </c>
      <c r="L14" s="276">
        <v>7</v>
      </c>
      <c r="M14" s="349">
        <v>24</v>
      </c>
      <c r="N14" s="182">
        <v>7</v>
      </c>
    </row>
    <row r="15" spans="1:16" ht="29.95" customHeight="1" x14ac:dyDescent="0.3">
      <c r="A15" s="240">
        <v>8</v>
      </c>
      <c r="B15" s="358"/>
      <c r="C15" s="279" t="s">
        <v>153</v>
      </c>
      <c r="D15" s="279" t="s">
        <v>56</v>
      </c>
      <c r="E15" s="280">
        <v>2007</v>
      </c>
      <c r="F15" s="281" t="s">
        <v>41</v>
      </c>
      <c r="G15" s="282" t="s">
        <v>61</v>
      </c>
      <c r="H15" s="276"/>
      <c r="I15" s="276"/>
      <c r="J15" s="276"/>
      <c r="K15" s="277" t="s">
        <v>683</v>
      </c>
      <c r="L15" s="276">
        <v>8</v>
      </c>
      <c r="M15" s="349">
        <v>23</v>
      </c>
      <c r="N15" s="182">
        <v>8</v>
      </c>
    </row>
    <row r="16" spans="1:16" ht="29.95" customHeight="1" x14ac:dyDescent="0.3">
      <c r="A16" s="240">
        <v>9</v>
      </c>
      <c r="B16" s="358"/>
      <c r="C16" s="279" t="s">
        <v>255</v>
      </c>
      <c r="D16" s="279" t="s">
        <v>56</v>
      </c>
      <c r="E16" s="280">
        <v>2007</v>
      </c>
      <c r="F16" s="281" t="s">
        <v>31</v>
      </c>
      <c r="G16" s="282" t="s">
        <v>61</v>
      </c>
      <c r="H16" s="276"/>
      <c r="I16" s="276"/>
      <c r="J16" s="276"/>
      <c r="K16" s="277" t="s">
        <v>684</v>
      </c>
      <c r="L16" s="276">
        <v>9</v>
      </c>
      <c r="M16" s="349">
        <v>22</v>
      </c>
      <c r="N16" s="182">
        <v>9</v>
      </c>
    </row>
    <row r="17" spans="1:14" ht="29.95" customHeight="1" x14ac:dyDescent="0.3">
      <c r="A17" s="240">
        <v>10</v>
      </c>
      <c r="B17" s="358"/>
      <c r="C17" s="279" t="s">
        <v>59</v>
      </c>
      <c r="D17" s="279" t="s">
        <v>60</v>
      </c>
      <c r="E17" s="280">
        <v>2007</v>
      </c>
      <c r="F17" s="281" t="s">
        <v>41</v>
      </c>
      <c r="G17" s="282" t="s">
        <v>61</v>
      </c>
      <c r="H17" s="276" t="s">
        <v>470</v>
      </c>
      <c r="I17" s="276" t="s">
        <v>470</v>
      </c>
      <c r="J17" s="276" t="s">
        <v>470</v>
      </c>
      <c r="K17" s="277" t="s">
        <v>685</v>
      </c>
      <c r="L17" s="276">
        <v>10</v>
      </c>
      <c r="M17" s="349">
        <v>21</v>
      </c>
      <c r="N17" s="182">
        <v>10</v>
      </c>
    </row>
    <row r="18" spans="1:14" ht="29.95" customHeight="1" x14ac:dyDescent="0.3">
      <c r="A18" s="240">
        <v>11</v>
      </c>
      <c r="B18" s="358"/>
      <c r="C18" s="279" t="s">
        <v>338</v>
      </c>
      <c r="D18" s="279" t="s">
        <v>172</v>
      </c>
      <c r="E18" s="280">
        <v>2008</v>
      </c>
      <c r="F18" s="281" t="s">
        <v>479</v>
      </c>
      <c r="G18" s="282" t="s">
        <v>61</v>
      </c>
      <c r="H18" s="276"/>
      <c r="I18" s="276"/>
      <c r="J18" s="276"/>
      <c r="K18" s="277" t="s">
        <v>686</v>
      </c>
      <c r="L18" s="276">
        <v>11</v>
      </c>
      <c r="M18" s="349">
        <v>20</v>
      </c>
      <c r="N18" s="182">
        <v>11</v>
      </c>
    </row>
    <row r="19" spans="1:14" ht="29.95" customHeight="1" x14ac:dyDescent="0.3">
      <c r="A19" s="240">
        <v>13</v>
      </c>
      <c r="B19" s="358"/>
      <c r="C19" s="279" t="s">
        <v>179</v>
      </c>
      <c r="D19" s="279" t="s">
        <v>156</v>
      </c>
      <c r="E19" s="280">
        <v>2007</v>
      </c>
      <c r="F19" s="281" t="s">
        <v>31</v>
      </c>
      <c r="G19" s="282" t="s">
        <v>61</v>
      </c>
      <c r="H19" s="276"/>
      <c r="I19" s="276"/>
      <c r="J19" s="276"/>
      <c r="K19" s="277" t="s">
        <v>687</v>
      </c>
      <c r="L19" s="276">
        <v>12</v>
      </c>
      <c r="M19" s="349">
        <v>19</v>
      </c>
      <c r="N19" s="182">
        <v>13</v>
      </c>
    </row>
    <row r="20" spans="1:14" ht="29.95" customHeight="1" x14ac:dyDescent="0.3">
      <c r="A20" s="240">
        <v>12</v>
      </c>
      <c r="B20" s="358"/>
      <c r="C20" s="279" t="s">
        <v>144</v>
      </c>
      <c r="D20" s="279" t="s">
        <v>72</v>
      </c>
      <c r="E20" s="280">
        <v>2007</v>
      </c>
      <c r="F20" s="281" t="s">
        <v>55</v>
      </c>
      <c r="G20" s="282" t="s">
        <v>61</v>
      </c>
      <c r="H20" s="276"/>
      <c r="I20" s="276"/>
      <c r="J20" s="276"/>
      <c r="K20" s="277">
        <v>28</v>
      </c>
      <c r="L20" s="276">
        <v>13</v>
      </c>
      <c r="M20" s="349">
        <v>18</v>
      </c>
      <c r="N20" s="182">
        <v>12</v>
      </c>
    </row>
    <row r="21" spans="1:14" ht="29.95" customHeight="1" x14ac:dyDescent="0.3">
      <c r="A21" s="240">
        <v>14</v>
      </c>
      <c r="B21" s="358"/>
      <c r="C21" s="279" t="s">
        <v>402</v>
      </c>
      <c r="D21" s="279" t="s">
        <v>36</v>
      </c>
      <c r="E21" s="280">
        <v>2007</v>
      </c>
      <c r="F21" s="281" t="s">
        <v>31</v>
      </c>
      <c r="G21" s="282" t="s">
        <v>61</v>
      </c>
      <c r="H21" s="276"/>
      <c r="I21" s="276"/>
      <c r="J21" s="276"/>
      <c r="K21" s="277" t="s">
        <v>688</v>
      </c>
      <c r="L21" s="276">
        <v>14</v>
      </c>
      <c r="M21" s="349">
        <v>17</v>
      </c>
      <c r="N21" s="182">
        <v>14</v>
      </c>
    </row>
    <row r="22" spans="1:14" ht="29.95" customHeight="1" x14ac:dyDescent="0.3">
      <c r="A22" s="240">
        <v>15</v>
      </c>
      <c r="B22" s="273"/>
      <c r="C22" s="285" t="s">
        <v>483</v>
      </c>
      <c r="D22" s="285" t="s">
        <v>126</v>
      </c>
      <c r="E22" s="280">
        <v>2008</v>
      </c>
      <c r="F22" s="281" t="s">
        <v>479</v>
      </c>
      <c r="G22" s="282" t="s">
        <v>61</v>
      </c>
      <c r="H22" s="276"/>
      <c r="I22" s="276"/>
      <c r="J22" s="276"/>
      <c r="K22" s="277" t="s">
        <v>689</v>
      </c>
      <c r="L22" s="276">
        <v>15</v>
      </c>
      <c r="M22" s="349">
        <v>16</v>
      </c>
      <c r="N22" s="182">
        <v>15</v>
      </c>
    </row>
    <row r="23" spans="1:14" ht="29.95" customHeight="1" x14ac:dyDescent="0.3">
      <c r="A23" s="240">
        <v>16</v>
      </c>
      <c r="B23" s="358"/>
      <c r="C23" s="279" t="s">
        <v>219</v>
      </c>
      <c r="D23" s="279" t="s">
        <v>129</v>
      </c>
      <c r="E23" s="280">
        <v>2008</v>
      </c>
      <c r="F23" s="281" t="s">
        <v>55</v>
      </c>
      <c r="G23" s="282" t="s">
        <v>61</v>
      </c>
      <c r="H23" s="276"/>
      <c r="I23" s="276"/>
      <c r="J23" s="276"/>
      <c r="K23" s="277" t="s">
        <v>690</v>
      </c>
      <c r="L23" s="276">
        <v>16</v>
      </c>
      <c r="M23" s="349">
        <v>15</v>
      </c>
      <c r="N23" s="182">
        <v>16</v>
      </c>
    </row>
    <row r="24" spans="1:14" ht="29.95" customHeight="1" x14ac:dyDescent="0.3">
      <c r="A24" s="240">
        <v>17</v>
      </c>
      <c r="B24" s="358"/>
      <c r="C24" s="279" t="s">
        <v>221</v>
      </c>
      <c r="D24" s="279" t="s">
        <v>114</v>
      </c>
      <c r="E24" s="280">
        <v>2007</v>
      </c>
      <c r="F24" s="281" t="s">
        <v>479</v>
      </c>
      <c r="G24" s="282" t="s">
        <v>61</v>
      </c>
      <c r="H24" s="276"/>
      <c r="I24" s="276"/>
      <c r="J24" s="276"/>
      <c r="K24" s="277" t="s">
        <v>691</v>
      </c>
      <c r="L24" s="276">
        <v>17</v>
      </c>
      <c r="M24" s="349">
        <v>14</v>
      </c>
      <c r="N24" s="182">
        <v>17</v>
      </c>
    </row>
    <row r="25" spans="1:14" ht="29.95" customHeight="1" x14ac:dyDescent="0.3">
      <c r="A25" s="240">
        <v>18</v>
      </c>
      <c r="B25" s="358"/>
      <c r="C25" s="279" t="s">
        <v>393</v>
      </c>
      <c r="D25" s="279" t="s">
        <v>162</v>
      </c>
      <c r="E25" s="280">
        <v>2007</v>
      </c>
      <c r="F25" s="281" t="s">
        <v>478</v>
      </c>
      <c r="G25" s="282" t="s">
        <v>61</v>
      </c>
      <c r="H25" s="276"/>
      <c r="I25" s="276"/>
      <c r="J25" s="276"/>
      <c r="K25" s="277">
        <v>24.22</v>
      </c>
      <c r="L25" s="276">
        <v>18</v>
      </c>
      <c r="M25" s="349">
        <v>13</v>
      </c>
      <c r="N25" s="182">
        <v>18</v>
      </c>
    </row>
    <row r="26" spans="1:14" ht="29.95" customHeight="1" x14ac:dyDescent="0.3">
      <c r="A26" s="240">
        <v>19</v>
      </c>
      <c r="B26" s="273"/>
      <c r="C26" s="285" t="s">
        <v>438</v>
      </c>
      <c r="D26" s="285" t="s">
        <v>129</v>
      </c>
      <c r="E26" s="280">
        <v>2007</v>
      </c>
      <c r="F26" s="281" t="s">
        <v>478</v>
      </c>
      <c r="G26" s="282" t="s">
        <v>61</v>
      </c>
      <c r="H26" s="276"/>
      <c r="I26" s="276"/>
      <c r="J26" s="276"/>
      <c r="K26" s="277" t="s">
        <v>692</v>
      </c>
      <c r="L26" s="276">
        <v>19</v>
      </c>
      <c r="M26" s="349">
        <v>12</v>
      </c>
      <c r="N26" s="182">
        <v>19</v>
      </c>
    </row>
    <row r="27" spans="1:14" ht="29.95" customHeight="1" x14ac:dyDescent="0.3">
      <c r="A27" s="240">
        <v>20</v>
      </c>
      <c r="B27" s="358"/>
      <c r="C27" s="279" t="s">
        <v>295</v>
      </c>
      <c r="D27" s="279" t="s">
        <v>204</v>
      </c>
      <c r="E27" s="280">
        <v>2008</v>
      </c>
      <c r="F27" s="281" t="s">
        <v>55</v>
      </c>
      <c r="G27" s="282" t="s">
        <v>61</v>
      </c>
      <c r="H27" s="276"/>
      <c r="I27" s="276"/>
      <c r="J27" s="276"/>
      <c r="K27" s="277" t="s">
        <v>693</v>
      </c>
      <c r="L27" s="276">
        <v>20</v>
      </c>
      <c r="M27" s="349">
        <v>11</v>
      </c>
      <c r="N27" s="182">
        <v>20</v>
      </c>
    </row>
    <row r="28" spans="1:14" ht="29.95" customHeight="1" x14ac:dyDescent="0.3">
      <c r="A28" s="240">
        <v>21</v>
      </c>
      <c r="B28" s="358"/>
      <c r="C28" s="279" t="s">
        <v>212</v>
      </c>
      <c r="D28" s="279" t="s">
        <v>64</v>
      </c>
      <c r="E28" s="280">
        <v>2008</v>
      </c>
      <c r="F28" s="281" t="s">
        <v>31</v>
      </c>
      <c r="G28" s="282" t="s">
        <v>61</v>
      </c>
      <c r="H28" s="276"/>
      <c r="I28" s="276"/>
      <c r="J28" s="276"/>
      <c r="K28" s="277" t="s">
        <v>694</v>
      </c>
      <c r="L28" s="276">
        <v>21</v>
      </c>
      <c r="M28" s="349">
        <v>10</v>
      </c>
      <c r="N28" s="182">
        <v>21</v>
      </c>
    </row>
    <row r="29" spans="1:14" ht="28" customHeight="1" x14ac:dyDescent="0.3">
      <c r="A29" s="240">
        <v>22</v>
      </c>
      <c r="B29" s="358"/>
      <c r="C29" s="279" t="s">
        <v>256</v>
      </c>
      <c r="D29" s="279" t="s">
        <v>152</v>
      </c>
      <c r="E29" s="280">
        <v>2008</v>
      </c>
      <c r="F29" s="281" t="s">
        <v>43</v>
      </c>
      <c r="G29" s="282" t="s">
        <v>61</v>
      </c>
      <c r="H29" s="276"/>
      <c r="I29" s="276"/>
      <c r="J29" s="276"/>
      <c r="K29" s="277" t="s">
        <v>695</v>
      </c>
      <c r="L29" s="276">
        <v>22</v>
      </c>
      <c r="M29" s="349">
        <v>9</v>
      </c>
      <c r="N29" s="182">
        <v>22</v>
      </c>
    </row>
    <row r="30" spans="1:14" ht="28" customHeight="1" thickBot="1" x14ac:dyDescent="0.35">
      <c r="A30" s="240">
        <v>23</v>
      </c>
      <c r="B30" s="358"/>
      <c r="C30" s="279" t="s">
        <v>372</v>
      </c>
      <c r="D30" s="279" t="s">
        <v>282</v>
      </c>
      <c r="E30" s="280">
        <v>2008</v>
      </c>
      <c r="F30" s="281" t="s">
        <v>41</v>
      </c>
      <c r="G30" s="282" t="s">
        <v>61</v>
      </c>
      <c r="H30" s="276"/>
      <c r="I30" s="276"/>
      <c r="J30" s="276"/>
      <c r="K30" s="277" t="s">
        <v>696</v>
      </c>
      <c r="L30" s="276">
        <v>23</v>
      </c>
      <c r="M30" s="349">
        <v>8</v>
      </c>
      <c r="N30" s="182">
        <v>23</v>
      </c>
    </row>
    <row r="31" spans="1:14" ht="29.95" customHeight="1" thickBot="1" x14ac:dyDescent="0.35">
      <c r="A31" s="240">
        <v>24</v>
      </c>
      <c r="B31" s="441"/>
      <c r="C31" s="278" t="s">
        <v>392</v>
      </c>
      <c r="D31" s="279" t="s">
        <v>143</v>
      </c>
      <c r="E31" s="280">
        <v>2007</v>
      </c>
      <c r="F31" s="281" t="s">
        <v>53</v>
      </c>
      <c r="G31" s="282" t="s">
        <v>61</v>
      </c>
      <c r="H31" s="276" t="s">
        <v>470</v>
      </c>
      <c r="I31" s="276" t="s">
        <v>470</v>
      </c>
      <c r="J31" s="276" t="s">
        <v>470</v>
      </c>
      <c r="K31" s="277">
        <v>20.91</v>
      </c>
      <c r="L31" s="276">
        <v>24</v>
      </c>
      <c r="M31" s="349">
        <v>7</v>
      </c>
      <c r="N31" s="182">
        <v>1</v>
      </c>
    </row>
    <row r="32" spans="1:14" ht="29.95" customHeight="1" thickBot="1" x14ac:dyDescent="0.35">
      <c r="A32" s="240">
        <v>25</v>
      </c>
      <c r="B32" s="441"/>
      <c r="C32" s="278" t="s">
        <v>487</v>
      </c>
      <c r="D32" s="279" t="s">
        <v>488</v>
      </c>
      <c r="E32" s="280">
        <v>2008</v>
      </c>
      <c r="F32" s="281" t="s">
        <v>479</v>
      </c>
      <c r="G32" s="282" t="s">
        <v>23</v>
      </c>
      <c r="H32" s="276"/>
      <c r="I32" s="276"/>
      <c r="J32" s="276"/>
      <c r="K32" s="277" t="s">
        <v>697</v>
      </c>
      <c r="L32" s="276">
        <v>25</v>
      </c>
      <c r="M32" s="349">
        <v>6</v>
      </c>
      <c r="N32" s="182">
        <v>2</v>
      </c>
    </row>
    <row r="33" spans="1:14" ht="29.95" customHeight="1" thickBot="1" x14ac:dyDescent="0.35">
      <c r="A33" s="240">
        <v>26</v>
      </c>
      <c r="B33" s="441"/>
      <c r="C33" s="278" t="s">
        <v>211</v>
      </c>
      <c r="D33" s="279" t="s">
        <v>133</v>
      </c>
      <c r="E33" s="280">
        <v>2007</v>
      </c>
      <c r="F33" s="281" t="s">
        <v>479</v>
      </c>
      <c r="G33" s="282" t="s">
        <v>61</v>
      </c>
      <c r="H33" s="276"/>
      <c r="I33" s="276"/>
      <c r="J33" s="276"/>
      <c r="K33" s="277" t="s">
        <v>698</v>
      </c>
      <c r="L33" s="276">
        <v>26</v>
      </c>
      <c r="M33" s="349">
        <v>5</v>
      </c>
      <c r="N33" s="182">
        <v>3</v>
      </c>
    </row>
    <row r="34" spans="1:14" ht="29.95" customHeight="1" x14ac:dyDescent="0.3">
      <c r="A34" s="240">
        <v>27</v>
      </c>
      <c r="B34" s="273"/>
      <c r="C34" s="284" t="s">
        <v>459</v>
      </c>
      <c r="D34" s="285" t="s">
        <v>78</v>
      </c>
      <c r="E34" s="280">
        <v>2007</v>
      </c>
      <c r="F34" s="281" t="s">
        <v>479</v>
      </c>
      <c r="G34" s="282" t="s">
        <v>61</v>
      </c>
      <c r="H34" s="276"/>
      <c r="I34" s="276"/>
      <c r="J34" s="276"/>
      <c r="K34" s="277" t="s">
        <v>699</v>
      </c>
      <c r="L34" s="276">
        <v>27</v>
      </c>
      <c r="M34" s="349">
        <v>5</v>
      </c>
      <c r="N34" s="182">
        <v>4</v>
      </c>
    </row>
    <row r="35" spans="1:14" ht="29.95" customHeight="1" x14ac:dyDescent="0.3">
      <c r="A35" s="240">
        <v>28</v>
      </c>
      <c r="B35" s="358"/>
      <c r="C35" s="278" t="s">
        <v>153</v>
      </c>
      <c r="D35" s="279" t="s">
        <v>155</v>
      </c>
      <c r="E35" s="280">
        <v>2008</v>
      </c>
      <c r="F35" s="281" t="s">
        <v>41</v>
      </c>
      <c r="G35" s="282" t="s">
        <v>61</v>
      </c>
      <c r="H35" s="276"/>
      <c r="I35" s="276"/>
      <c r="J35" s="276"/>
      <c r="K35" s="277" t="s">
        <v>700</v>
      </c>
      <c r="L35" s="276">
        <v>28</v>
      </c>
      <c r="M35" s="349">
        <v>5</v>
      </c>
      <c r="N35" s="182">
        <v>5</v>
      </c>
    </row>
    <row r="36" spans="1:14" ht="29.95" customHeight="1" x14ac:dyDescent="0.3">
      <c r="A36" s="240">
        <v>29</v>
      </c>
      <c r="B36" s="358"/>
      <c r="C36" s="278" t="s">
        <v>482</v>
      </c>
      <c r="D36" s="279" t="s">
        <v>49</v>
      </c>
      <c r="E36" s="288">
        <v>2007</v>
      </c>
      <c r="F36" s="281" t="s">
        <v>55</v>
      </c>
      <c r="G36" s="290" t="s">
        <v>61</v>
      </c>
      <c r="H36" s="418"/>
      <c r="I36" s="418"/>
      <c r="J36" s="418"/>
      <c r="K36" s="277" t="s">
        <v>701</v>
      </c>
      <c r="L36" s="276">
        <v>29</v>
      </c>
      <c r="M36" s="349">
        <v>5</v>
      </c>
      <c r="N36" s="182">
        <v>6</v>
      </c>
    </row>
    <row r="37" spans="1:14" ht="29.95" customHeight="1" x14ac:dyDescent="0.3">
      <c r="A37" s="240">
        <v>30</v>
      </c>
      <c r="B37" s="358"/>
      <c r="C37" s="278" t="s">
        <v>372</v>
      </c>
      <c r="D37" s="279" t="s">
        <v>60</v>
      </c>
      <c r="E37" s="280">
        <v>2007</v>
      </c>
      <c r="F37" s="281" t="s">
        <v>41</v>
      </c>
      <c r="G37" s="282" t="s">
        <v>61</v>
      </c>
      <c r="H37" s="276"/>
      <c r="I37" s="276"/>
      <c r="J37" s="276"/>
      <c r="K37" s="277" t="s">
        <v>702</v>
      </c>
      <c r="L37" s="276">
        <v>30</v>
      </c>
      <c r="M37" s="349">
        <v>5</v>
      </c>
      <c r="N37" s="182">
        <v>7</v>
      </c>
    </row>
    <row r="38" spans="1:14" ht="29.95" customHeight="1" x14ac:dyDescent="0.3">
      <c r="A38" s="240">
        <v>31</v>
      </c>
      <c r="B38" s="358"/>
      <c r="C38" s="278" t="str">
        <f>IF(ISERROR(VLOOKUP(B38,[8]!tesserati[#Data],2,FALSE)),"",VLOOKUP(B38,[8]!tesserati[#Data],2,FALSE))</f>
        <v/>
      </c>
      <c r="D38" s="279" t="str">
        <f>IF(ISERROR(VLOOKUP(B38,[8]!tesserati[#Data],3,FALSE)),"",VLOOKUP(B38,[8]!tesserati[#Data],3,FALSE))</f>
        <v/>
      </c>
      <c r="E38" s="47" t="str">
        <f>IF(ISERROR(VLOOKUP(B38,[8]!tesserati[#Data],6,FALSE)),"",VLOOKUP(B38,[8]!tesserati[#Data],6,FALSE))</f>
        <v/>
      </c>
      <c r="F38" s="281" t="str">
        <f>IF(ISERROR(VLOOKUP(B38,[8]!tesserati[#Data],4,FALSE)),"",VLOOKUP(B38,[8]!tesserati[#Data],4,FALSE))</f>
        <v/>
      </c>
      <c r="G38" s="46" t="str">
        <f>IF(ISERROR(VLOOKUP(B38,[8]!tesserati[#Data],8,FALSE)),"",VLOOKUP(B38,[8]!tesserati[#Data],8,FALSE))</f>
        <v/>
      </c>
      <c r="H38" s="418"/>
      <c r="I38" s="418"/>
      <c r="J38" s="418"/>
      <c r="K38" s="277">
        <f>MAX(H38:J38)</f>
        <v>0</v>
      </c>
      <c r="L38" s="276"/>
      <c r="M38" s="349"/>
      <c r="N38" s="182">
        <v>8</v>
      </c>
    </row>
    <row r="39" spans="1:14" ht="29.95" customHeight="1" x14ac:dyDescent="0.3">
      <c r="A39" s="240">
        <v>32</v>
      </c>
      <c r="B39" s="352"/>
      <c r="C39" s="284" t="str">
        <f>IF(ISERROR(VLOOKUP(B39,[8]!tesserati[#Data],2,FALSE)),"",VLOOKUP(B39,[8]!tesserati[#Data],2,FALSE))</f>
        <v/>
      </c>
      <c r="D39" s="285" t="str">
        <f>IF(ISERROR(VLOOKUP(B39,[8]!tesserati[#Data],3,FALSE)),"",VLOOKUP(B39,[8]!tesserati[#Data],3,FALSE))</f>
        <v/>
      </c>
      <c r="E39" s="280" t="str">
        <f>IF(ISERROR(VLOOKUP(B39,[8]!tesserati[#Data],6,FALSE)),"",VLOOKUP(B39,[8]!tesserati[#Data],6,FALSE))</f>
        <v/>
      </c>
      <c r="F39" s="281" t="str">
        <f>IF(ISERROR(VLOOKUP(B39,[8]!tesserati[#Data],4,FALSE)),"",VLOOKUP(B39,[8]!tesserati[#Data],4,FALSE))</f>
        <v/>
      </c>
      <c r="G39" s="282" t="str">
        <f>IF(ISERROR(VLOOKUP(B39,[8]!tesserati[#Data],8,FALSE)),"",VLOOKUP(B39,[8]!tesserati[#Data],8,FALSE))</f>
        <v/>
      </c>
      <c r="H39" s="276"/>
      <c r="I39" s="276"/>
      <c r="J39" s="276"/>
      <c r="K39" s="277">
        <f t="shared" ref="K39:K47" si="0">MAX(H39:J39)</f>
        <v>0</v>
      </c>
      <c r="L39" s="276"/>
      <c r="M39" s="349"/>
      <c r="N39" s="182">
        <v>9</v>
      </c>
    </row>
    <row r="40" spans="1:14" ht="29.95" customHeight="1" x14ac:dyDescent="0.3">
      <c r="A40" s="240">
        <v>33</v>
      </c>
      <c r="B40" s="352"/>
      <c r="C40" s="284" t="str">
        <f>IF(ISERROR(VLOOKUP(B40,[8]!tesserati[#Data],2,FALSE)),"",VLOOKUP(B40,[8]!tesserati[#Data],2,FALSE))</f>
        <v/>
      </c>
      <c r="D40" s="285" t="str">
        <f>IF(ISERROR(VLOOKUP(B40,[8]!tesserati[#Data],3,FALSE)),"",VLOOKUP(B40,[8]!tesserati[#Data],3,FALSE))</f>
        <v/>
      </c>
      <c r="E40" s="280" t="str">
        <f>IF(ISERROR(VLOOKUP(B40,[8]!tesserati[#Data],6,FALSE)),"",VLOOKUP(B40,[8]!tesserati[#Data],6,FALSE))</f>
        <v/>
      </c>
      <c r="F40" s="281" t="str">
        <f>IF(ISERROR(VLOOKUP(B40,[8]!tesserati[#Data],4,FALSE)),"",VLOOKUP(B40,[8]!tesserati[#Data],4,FALSE))</f>
        <v/>
      </c>
      <c r="G40" s="282" t="str">
        <f>IF(ISERROR(VLOOKUP(B40,[8]!tesserati[#Data],8,FALSE)),"",VLOOKUP(B40,[8]!tesserati[#Data],8,FALSE))</f>
        <v/>
      </c>
      <c r="H40" s="276"/>
      <c r="I40" s="276"/>
      <c r="J40" s="276"/>
      <c r="K40" s="277">
        <f t="shared" si="0"/>
        <v>0</v>
      </c>
      <c r="L40" s="276"/>
      <c r="M40" s="349"/>
      <c r="N40" s="182">
        <v>10</v>
      </c>
    </row>
    <row r="41" spans="1:14" ht="29.95" customHeight="1" x14ac:dyDescent="0.3">
      <c r="A41" s="240">
        <v>34</v>
      </c>
      <c r="B41" s="352"/>
      <c r="C41" s="284" t="str">
        <f>IF(ISERROR(VLOOKUP(B41,[8]!tesserati[#Data],2,FALSE)),"",VLOOKUP(B41,[8]!tesserati[#Data],2,FALSE))</f>
        <v/>
      </c>
      <c r="D41" s="285" t="str">
        <f>IF(ISERROR(VLOOKUP(B41,[8]!tesserati[#Data],3,FALSE)),"",VLOOKUP(B41,[8]!tesserati[#Data],3,FALSE))</f>
        <v/>
      </c>
      <c r="E41" s="280" t="str">
        <f>IF(ISERROR(VLOOKUP(B41,[8]!tesserati[#Data],6,FALSE)),"",VLOOKUP(B41,[8]!tesserati[#Data],6,FALSE))</f>
        <v/>
      </c>
      <c r="F41" s="281" t="str">
        <f>IF(ISERROR(VLOOKUP(B41,[8]!tesserati[#Data],4,FALSE)),"",VLOOKUP(B41,[8]!tesserati[#Data],4,FALSE))</f>
        <v/>
      </c>
      <c r="G41" s="282" t="str">
        <f>IF(ISERROR(VLOOKUP(B41,[8]!tesserati[#Data],8,FALSE)),"",VLOOKUP(B41,[8]!tesserati[#Data],8,FALSE))</f>
        <v/>
      </c>
      <c r="H41" s="276"/>
      <c r="I41" s="276"/>
      <c r="J41" s="276"/>
      <c r="K41" s="277">
        <f t="shared" si="0"/>
        <v>0</v>
      </c>
      <c r="L41" s="276"/>
      <c r="M41" s="349"/>
      <c r="N41" s="182">
        <v>11</v>
      </c>
    </row>
    <row r="42" spans="1:14" ht="29.95" customHeight="1" x14ac:dyDescent="0.3">
      <c r="A42" s="240">
        <v>35</v>
      </c>
      <c r="B42" s="352"/>
      <c r="C42" s="284" t="str">
        <f>IF(ISERROR(VLOOKUP(B42,[8]!tesserati[#Data],2,FALSE)),"",VLOOKUP(B42,[8]!tesserati[#Data],2,FALSE))</f>
        <v/>
      </c>
      <c r="D42" s="285" t="str">
        <f>IF(ISERROR(VLOOKUP(B42,[8]!tesserati[#Data],3,FALSE)),"",VLOOKUP(B42,[8]!tesserati[#Data],3,FALSE))</f>
        <v/>
      </c>
      <c r="E42" s="280" t="str">
        <f>IF(ISERROR(VLOOKUP(B42,[8]!tesserati[#Data],6,FALSE)),"",VLOOKUP(B42,[8]!tesserati[#Data],6,FALSE))</f>
        <v/>
      </c>
      <c r="F42" s="281" t="str">
        <f>IF(ISERROR(VLOOKUP(B42,[8]!tesserati[#Data],4,FALSE)),"",VLOOKUP(B42,[8]!tesserati[#Data],4,FALSE))</f>
        <v/>
      </c>
      <c r="G42" s="282" t="str">
        <f>IF(ISERROR(VLOOKUP(B42,[8]!tesserati[#Data],8,FALSE)),"",VLOOKUP(B42,[8]!tesserati[#Data],8,FALSE))</f>
        <v/>
      </c>
      <c r="H42" s="276"/>
      <c r="I42" s="276"/>
      <c r="J42" s="276"/>
      <c r="K42" s="277">
        <f t="shared" si="0"/>
        <v>0</v>
      </c>
      <c r="L42" s="276"/>
      <c r="M42" s="349"/>
      <c r="N42" s="182">
        <v>12</v>
      </c>
    </row>
    <row r="43" spans="1:14" ht="29.95" customHeight="1" x14ac:dyDescent="0.3">
      <c r="A43" s="240">
        <v>36</v>
      </c>
      <c r="B43" s="352"/>
      <c r="C43" s="284" t="str">
        <f>IF(ISERROR(VLOOKUP(B43,[8]!tesserati[#Data],2,FALSE)),"",VLOOKUP(B43,[8]!tesserati[#Data],2,FALSE))</f>
        <v/>
      </c>
      <c r="D43" s="285" t="str">
        <f>IF(ISERROR(VLOOKUP(B43,[8]!tesserati[#Data],3,FALSE)),"",VLOOKUP(B43,[8]!tesserati[#Data],3,FALSE))</f>
        <v/>
      </c>
      <c r="E43" s="280" t="str">
        <f>IF(ISERROR(VLOOKUP(B43,[8]!tesserati[#Data],6,FALSE)),"",VLOOKUP(B43,[8]!tesserati[#Data],6,FALSE))</f>
        <v/>
      </c>
      <c r="F43" s="281" t="str">
        <f>IF(ISERROR(VLOOKUP(B43,[8]!tesserati[#Data],4,FALSE)),"",VLOOKUP(B43,[8]!tesserati[#Data],4,FALSE))</f>
        <v/>
      </c>
      <c r="G43" s="282" t="str">
        <f>IF(ISERROR(VLOOKUP(B43,[8]!tesserati[#Data],8,FALSE)),"",VLOOKUP(B43,[8]!tesserati[#Data],8,FALSE))</f>
        <v/>
      </c>
      <c r="H43" s="276"/>
      <c r="I43" s="276"/>
      <c r="J43" s="276"/>
      <c r="K43" s="277">
        <f t="shared" si="0"/>
        <v>0</v>
      </c>
      <c r="L43" s="276"/>
      <c r="M43" s="349"/>
      <c r="N43" s="182">
        <v>13</v>
      </c>
    </row>
    <row r="44" spans="1:14" ht="29.95" customHeight="1" x14ac:dyDescent="0.3">
      <c r="A44" s="240"/>
      <c r="B44" s="352"/>
      <c r="C44" s="284" t="str">
        <f>IF(ISERROR(VLOOKUP(B44,[8]!tesserati[#Data],2,FALSE)),"",VLOOKUP(B44,[8]!tesserati[#Data],2,FALSE))</f>
        <v/>
      </c>
      <c r="D44" s="285" t="str">
        <f>IF(ISERROR(VLOOKUP(B44,[8]!tesserati[#Data],3,FALSE)),"",VLOOKUP(B44,[8]!tesserati[#Data],3,FALSE))</f>
        <v/>
      </c>
      <c r="E44" s="280" t="str">
        <f>IF(ISERROR(VLOOKUP(B44,[8]!tesserati[#Data],6,FALSE)),"",VLOOKUP(B44,[8]!tesserati[#Data],6,FALSE))</f>
        <v/>
      </c>
      <c r="F44" s="281" t="str">
        <f>IF(ISERROR(VLOOKUP(B44,[8]!tesserati[#Data],4,FALSE)),"",VLOOKUP(B44,[8]!tesserati[#Data],4,FALSE))</f>
        <v/>
      </c>
      <c r="G44" s="282" t="str">
        <f>IF(ISERROR(VLOOKUP(B44,[8]!tesserati[#Data],8,FALSE)),"",VLOOKUP(B44,[8]!tesserati[#Data],8,FALSE))</f>
        <v/>
      </c>
      <c r="H44" s="276"/>
      <c r="I44" s="276"/>
      <c r="J44" s="276"/>
      <c r="K44" s="277">
        <f t="shared" si="0"/>
        <v>0</v>
      </c>
      <c r="L44" s="276"/>
      <c r="M44" s="349"/>
      <c r="N44" s="182">
        <v>14</v>
      </c>
    </row>
    <row r="45" spans="1:14" ht="29.95" customHeight="1" x14ac:dyDescent="0.3">
      <c r="A45" s="240"/>
      <c r="B45" s="352"/>
      <c r="C45" s="284" t="str">
        <f>IF(ISERROR(VLOOKUP(B45,[8]!tesserati[#Data],2,FALSE)),"",VLOOKUP(B45,[8]!tesserati[#Data],2,FALSE))</f>
        <v/>
      </c>
      <c r="D45" s="285" t="str">
        <f>IF(ISERROR(VLOOKUP(B45,[8]!tesserati[#Data],3,FALSE)),"",VLOOKUP(B45,[8]!tesserati[#Data],3,FALSE))</f>
        <v/>
      </c>
      <c r="E45" s="280" t="str">
        <f>IF(ISERROR(VLOOKUP(B45,[8]!tesserati[#Data],6,FALSE)),"",VLOOKUP(B45,[8]!tesserati[#Data],6,FALSE))</f>
        <v/>
      </c>
      <c r="F45" s="281" t="str">
        <f>IF(ISERROR(VLOOKUP(B45,[8]!tesserati[#Data],4,FALSE)),"",VLOOKUP(B45,[8]!tesserati[#Data],4,FALSE))</f>
        <v/>
      </c>
      <c r="G45" s="282" t="str">
        <f>IF(ISERROR(VLOOKUP(B45,[8]!tesserati[#Data],8,FALSE)),"",VLOOKUP(B45,[8]!tesserati[#Data],8,FALSE))</f>
        <v/>
      </c>
      <c r="H45" s="276"/>
      <c r="I45" s="276"/>
      <c r="J45" s="276"/>
      <c r="K45" s="277">
        <f t="shared" si="0"/>
        <v>0</v>
      </c>
      <c r="L45" s="276"/>
      <c r="M45" s="349"/>
      <c r="N45" s="182">
        <v>15</v>
      </c>
    </row>
    <row r="46" spans="1:14" ht="29.95" customHeight="1" x14ac:dyDescent="0.3">
      <c r="A46" s="240"/>
      <c r="B46" s="352"/>
      <c r="C46" s="284" t="str">
        <f>IF(ISERROR(VLOOKUP(B46,[8]!tesserati[#Data],2,FALSE)),"",VLOOKUP(B46,[8]!tesserati[#Data],2,FALSE))</f>
        <v/>
      </c>
      <c r="D46" s="285" t="str">
        <f>IF(ISERROR(VLOOKUP(B46,[8]!tesserati[#Data],3,FALSE)),"",VLOOKUP(B46,[8]!tesserati[#Data],3,FALSE))</f>
        <v/>
      </c>
      <c r="E46" s="280" t="str">
        <f>IF(ISERROR(VLOOKUP(B46,[8]!tesserati[#Data],6,FALSE)),"",VLOOKUP(B46,[8]!tesserati[#Data],6,FALSE))</f>
        <v/>
      </c>
      <c r="F46" s="281" t="str">
        <f>IF(ISERROR(VLOOKUP(B46,[8]!tesserati[#Data],4,FALSE)),"",VLOOKUP(B46,[8]!tesserati[#Data],4,FALSE))</f>
        <v/>
      </c>
      <c r="G46" s="282" t="str">
        <f>IF(ISERROR(VLOOKUP(B46,[8]!tesserati[#Data],8,FALSE)),"",VLOOKUP(B46,[8]!tesserati[#Data],8,FALSE))</f>
        <v/>
      </c>
      <c r="H46" s="276"/>
      <c r="I46" s="276"/>
      <c r="J46" s="276"/>
      <c r="K46" s="277">
        <f t="shared" si="0"/>
        <v>0</v>
      </c>
      <c r="L46" s="276"/>
      <c r="M46" s="349"/>
      <c r="N46" s="182">
        <v>16</v>
      </c>
    </row>
    <row r="47" spans="1:14" ht="29.95" customHeight="1" x14ac:dyDescent="0.3">
      <c r="A47" s="240"/>
      <c r="B47" s="352"/>
      <c r="C47" s="284" t="str">
        <f>IF(ISERROR(VLOOKUP(B47,[8]!tesserati[#Data],2,FALSE)),"",VLOOKUP(B47,[8]!tesserati[#Data],2,FALSE))</f>
        <v/>
      </c>
      <c r="D47" s="285" t="str">
        <f>IF(ISERROR(VLOOKUP(B47,[8]!tesserati[#Data],3,FALSE)),"",VLOOKUP(B47,[8]!tesserati[#Data],3,FALSE))</f>
        <v/>
      </c>
      <c r="E47" s="280" t="str">
        <f>IF(ISERROR(VLOOKUP(B47,[8]!tesserati[#Data],6,FALSE)),"",VLOOKUP(B47,[8]!tesserati[#Data],6,FALSE))</f>
        <v/>
      </c>
      <c r="F47" s="281" t="str">
        <f>IF(ISERROR(VLOOKUP(B47,[8]!tesserati[#Data],4,FALSE)),"",VLOOKUP(B47,[8]!tesserati[#Data],4,FALSE))</f>
        <v/>
      </c>
      <c r="G47" s="282" t="str">
        <f>IF(ISERROR(VLOOKUP(B47,[8]!tesserati[#Data],8,FALSE)),"",VLOOKUP(B47,[8]!tesserati[#Data],8,FALSE))</f>
        <v/>
      </c>
      <c r="H47" s="276"/>
      <c r="I47" s="276"/>
      <c r="J47" s="276"/>
      <c r="K47" s="277">
        <f t="shared" si="0"/>
        <v>0</v>
      </c>
      <c r="L47" s="276"/>
      <c r="M47" s="349"/>
      <c r="N47" s="182">
        <v>17</v>
      </c>
    </row>
  </sheetData>
  <mergeCells count="28">
    <mergeCell ref="G6:G7"/>
    <mergeCell ref="A6:A7"/>
    <mergeCell ref="B6:B7"/>
    <mergeCell ref="C6:D6"/>
    <mergeCell ref="E6:E7"/>
    <mergeCell ref="F6:F7"/>
    <mergeCell ref="I4:J5"/>
    <mergeCell ref="K4:M5"/>
    <mergeCell ref="H6:J6"/>
    <mergeCell ref="K6:K7"/>
    <mergeCell ref="L6:L7"/>
    <mergeCell ref="M6:M7"/>
    <mergeCell ref="A1:C2"/>
    <mergeCell ref="D1:F1"/>
    <mergeCell ref="G1:J1"/>
    <mergeCell ref="K1:M1"/>
    <mergeCell ref="N1:N5"/>
    <mergeCell ref="D2:F2"/>
    <mergeCell ref="G2:J2"/>
    <mergeCell ref="K2:M2"/>
    <mergeCell ref="A3:C3"/>
    <mergeCell ref="D3:F3"/>
    <mergeCell ref="G3:H3"/>
    <mergeCell ref="I3:J3"/>
    <mergeCell ref="K3:M3"/>
    <mergeCell ref="A4:C5"/>
    <mergeCell ref="D4:F5"/>
    <mergeCell ref="G4:H5"/>
  </mergeCells>
  <pageMargins left="0.31496062992125984" right="0.31496062992125984" top="0.28000000000000003" bottom="0.16" header="0.31496062992125984" footer="0.31496062992125984"/>
  <pageSetup paperSize="9" scale="5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9"/>
  <sheetViews>
    <sheetView tabSelected="1" zoomScale="84" zoomScaleNormal="84" workbookViewId="0">
      <selection sqref="A1:B5"/>
    </sheetView>
  </sheetViews>
  <sheetFormatPr defaultRowHeight="36.65" x14ac:dyDescent="0.65"/>
  <cols>
    <col min="1" max="1" width="9.109375" style="13"/>
    <col min="2" max="2" width="9.109375" style="1"/>
    <col min="3" max="3" width="11.5546875" customWidth="1"/>
    <col min="4" max="4" width="18.5546875" style="6" customWidth="1"/>
    <col min="5" max="5" width="26.109375" style="6" customWidth="1"/>
    <col min="6" max="6" width="11.33203125" style="6" customWidth="1"/>
    <col min="7" max="7" width="26.5546875" style="6" customWidth="1"/>
    <col min="8" max="8" width="11.109375" style="6" customWidth="1"/>
    <col min="9" max="9" width="12.6640625" customWidth="1"/>
    <col min="10" max="10" width="14.5546875" customWidth="1"/>
    <col min="11" max="11" width="22.44140625" customWidth="1"/>
    <col min="12" max="12" width="12.5546875" customWidth="1"/>
    <col min="13" max="13" width="13.44140625" customWidth="1"/>
    <col min="14" max="14" width="19.5546875" customWidth="1"/>
  </cols>
  <sheetData>
    <row r="1" spans="1:14" ht="29.3" customHeight="1" x14ac:dyDescent="0.3">
      <c r="A1" s="489"/>
      <c r="B1" s="490"/>
      <c r="C1" s="495"/>
      <c r="D1" s="496"/>
      <c r="E1" s="475" t="s">
        <v>5</v>
      </c>
      <c r="F1" s="476"/>
      <c r="G1" s="476"/>
      <c r="H1" s="499" t="s">
        <v>0</v>
      </c>
      <c r="I1" s="476"/>
      <c r="J1" s="476"/>
      <c r="K1" s="478" t="s">
        <v>15</v>
      </c>
      <c r="L1" s="476"/>
      <c r="M1" s="484">
        <f>COUNTA(C8:C100)</f>
        <v>1</v>
      </c>
    </row>
    <row r="2" spans="1:14" ht="40.6" customHeight="1" x14ac:dyDescent="0.3">
      <c r="A2" s="491"/>
      <c r="B2" s="492"/>
      <c r="C2" s="497"/>
      <c r="D2" s="498"/>
      <c r="E2" s="500" t="s">
        <v>484</v>
      </c>
      <c r="F2" s="501"/>
      <c r="G2" s="502"/>
      <c r="H2" s="503" t="s">
        <v>485</v>
      </c>
      <c r="I2" s="504"/>
      <c r="J2" s="504"/>
      <c r="K2" s="505" t="s">
        <v>12</v>
      </c>
      <c r="L2" s="505"/>
      <c r="M2" s="485"/>
    </row>
    <row r="3" spans="1:14" ht="19.5" customHeight="1" x14ac:dyDescent="0.3">
      <c r="A3" s="491"/>
      <c r="B3" s="492"/>
      <c r="C3" s="506" t="s">
        <v>6</v>
      </c>
      <c r="D3" s="507"/>
      <c r="E3" s="16" t="s">
        <v>4</v>
      </c>
      <c r="F3" s="508"/>
      <c r="G3" s="7" t="s">
        <v>2</v>
      </c>
      <c r="H3" s="512" t="s">
        <v>3</v>
      </c>
      <c r="I3" s="513"/>
      <c r="J3" s="514"/>
      <c r="K3" s="478" t="s">
        <v>1</v>
      </c>
      <c r="L3" s="476"/>
      <c r="M3" s="485"/>
    </row>
    <row r="4" spans="1:14" ht="15.05" x14ac:dyDescent="0.3">
      <c r="A4" s="491"/>
      <c r="B4" s="492"/>
      <c r="C4" s="517" t="s">
        <v>23</v>
      </c>
      <c r="D4" s="518"/>
      <c r="E4" s="521" t="s">
        <v>491</v>
      </c>
      <c r="F4" s="509"/>
      <c r="G4" s="523"/>
      <c r="H4" s="524"/>
      <c r="I4" s="524"/>
      <c r="J4" s="515"/>
      <c r="K4" s="525">
        <v>43275</v>
      </c>
      <c r="L4" s="525"/>
      <c r="M4" s="485"/>
    </row>
    <row r="5" spans="1:14" ht="17.2" customHeight="1" thickBot="1" x14ac:dyDescent="0.35">
      <c r="A5" s="493"/>
      <c r="B5" s="494"/>
      <c r="C5" s="519"/>
      <c r="D5" s="520"/>
      <c r="E5" s="522"/>
      <c r="F5" s="510"/>
      <c r="G5" s="523"/>
      <c r="H5" s="524"/>
      <c r="I5" s="524"/>
      <c r="J5" s="516"/>
      <c r="K5" s="525"/>
      <c r="L5" s="525"/>
      <c r="M5" s="486"/>
    </row>
    <row r="6" spans="1:14" ht="21.8" customHeight="1" x14ac:dyDescent="0.3">
      <c r="A6" s="530" t="s">
        <v>14</v>
      </c>
      <c r="B6" s="532" t="s">
        <v>13</v>
      </c>
      <c r="C6" s="534" t="s">
        <v>7</v>
      </c>
      <c r="D6" s="536" t="s">
        <v>16</v>
      </c>
      <c r="E6" s="537"/>
      <c r="F6" s="487" t="s">
        <v>8</v>
      </c>
      <c r="G6" s="487" t="s">
        <v>17</v>
      </c>
      <c r="H6" s="526" t="s">
        <v>6</v>
      </c>
      <c r="I6" s="526" t="s">
        <v>9</v>
      </c>
      <c r="J6" s="528" t="s">
        <v>474</v>
      </c>
      <c r="K6" s="487" t="s">
        <v>10</v>
      </c>
      <c r="L6" s="487" t="s">
        <v>475</v>
      </c>
      <c r="M6" s="487" t="s">
        <v>496</v>
      </c>
    </row>
    <row r="7" spans="1:14" ht="18" customHeight="1" thickBot="1" x14ac:dyDescent="0.35">
      <c r="A7" s="531"/>
      <c r="B7" s="533"/>
      <c r="C7" s="535"/>
      <c r="D7" s="538"/>
      <c r="E7" s="539"/>
      <c r="F7" s="511"/>
      <c r="G7" s="511"/>
      <c r="H7" s="527"/>
      <c r="I7" s="527"/>
      <c r="J7" s="529"/>
      <c r="K7" s="511"/>
      <c r="L7" s="511"/>
      <c r="M7" s="488"/>
    </row>
    <row r="8" spans="1:14" ht="29.15" customHeight="1" x14ac:dyDescent="0.3">
      <c r="A8" s="21">
        <v>2</v>
      </c>
      <c r="B8" s="22">
        <v>4</v>
      </c>
      <c r="C8" s="59"/>
      <c r="D8" s="24" t="s">
        <v>218</v>
      </c>
      <c r="E8" s="24" t="s">
        <v>40</v>
      </c>
      <c r="F8" s="25">
        <v>2007</v>
      </c>
      <c r="G8" s="26" t="s">
        <v>38</v>
      </c>
      <c r="H8" s="27" t="s">
        <v>23</v>
      </c>
      <c r="I8" s="28"/>
      <c r="J8" s="125">
        <v>1</v>
      </c>
      <c r="K8" s="30">
        <v>8.6999999999999993</v>
      </c>
      <c r="L8" s="127">
        <v>1</v>
      </c>
      <c r="M8" s="121">
        <v>25</v>
      </c>
      <c r="N8" s="167" t="s">
        <v>530</v>
      </c>
    </row>
    <row r="9" spans="1:14" ht="29.15" customHeight="1" thickBot="1" x14ac:dyDescent="0.35">
      <c r="A9" s="32">
        <v>2</v>
      </c>
      <c r="B9" s="12">
        <v>5</v>
      </c>
      <c r="C9" s="50"/>
      <c r="D9" s="14" t="s">
        <v>464</v>
      </c>
      <c r="E9" s="14" t="s">
        <v>110</v>
      </c>
      <c r="F9" s="4">
        <v>2007</v>
      </c>
      <c r="G9" s="20" t="s">
        <v>38</v>
      </c>
      <c r="H9" s="2" t="s">
        <v>23</v>
      </c>
      <c r="I9" s="169"/>
      <c r="J9" s="8">
        <v>2</v>
      </c>
      <c r="K9" s="3">
        <v>9</v>
      </c>
      <c r="L9" s="128">
        <v>2</v>
      </c>
      <c r="M9" s="121">
        <v>23</v>
      </c>
    </row>
    <row r="10" spans="1:14" ht="29.15" customHeight="1" x14ac:dyDescent="0.3">
      <c r="A10" s="32">
        <v>3</v>
      </c>
      <c r="B10" s="12">
        <v>3</v>
      </c>
      <c r="C10" s="50"/>
      <c r="D10" s="14" t="s">
        <v>325</v>
      </c>
      <c r="E10" s="14" t="s">
        <v>321</v>
      </c>
      <c r="F10" s="4">
        <v>2007</v>
      </c>
      <c r="G10" s="20" t="s">
        <v>31</v>
      </c>
      <c r="H10" s="2" t="s">
        <v>23</v>
      </c>
      <c r="I10" s="169"/>
      <c r="J10" s="8">
        <v>1</v>
      </c>
      <c r="K10" s="3">
        <v>9.5</v>
      </c>
      <c r="L10" s="127">
        <v>3</v>
      </c>
      <c r="M10" s="121">
        <v>21</v>
      </c>
    </row>
    <row r="11" spans="1:14" ht="29.15" customHeight="1" thickBot="1" x14ac:dyDescent="0.35">
      <c r="A11" s="32">
        <v>3</v>
      </c>
      <c r="B11" s="12">
        <v>4</v>
      </c>
      <c r="C11" s="50"/>
      <c r="D11" s="14" t="s">
        <v>106</v>
      </c>
      <c r="E11" s="14" t="s">
        <v>108</v>
      </c>
      <c r="F11" s="4">
        <v>2007</v>
      </c>
      <c r="G11" s="20" t="s">
        <v>479</v>
      </c>
      <c r="H11" s="2" t="s">
        <v>23</v>
      </c>
      <c r="I11" s="169"/>
      <c r="J11" s="8">
        <v>2</v>
      </c>
      <c r="K11" s="3">
        <v>10.199999999999999</v>
      </c>
      <c r="L11" s="128">
        <v>4</v>
      </c>
      <c r="M11" s="121">
        <v>19</v>
      </c>
    </row>
    <row r="12" spans="1:14" ht="29.15" customHeight="1" x14ac:dyDescent="0.3">
      <c r="A12" s="32">
        <v>2</v>
      </c>
      <c r="B12" s="12">
        <v>3</v>
      </c>
      <c r="C12" s="50"/>
      <c r="D12" s="14" t="s">
        <v>411</v>
      </c>
      <c r="E12" s="14" t="s">
        <v>94</v>
      </c>
      <c r="F12" s="4">
        <v>2007</v>
      </c>
      <c r="G12" s="20" t="s">
        <v>479</v>
      </c>
      <c r="H12" s="2" t="s">
        <v>23</v>
      </c>
      <c r="I12" s="169"/>
      <c r="J12" s="8">
        <v>3</v>
      </c>
      <c r="K12" s="3">
        <v>10.4</v>
      </c>
      <c r="L12" s="127">
        <v>5</v>
      </c>
      <c r="M12" s="121">
        <v>17</v>
      </c>
    </row>
    <row r="13" spans="1:14" ht="29.15" customHeight="1" thickBot="1" x14ac:dyDescent="0.35">
      <c r="A13" s="34">
        <v>1</v>
      </c>
      <c r="B13" s="35">
        <v>2</v>
      </c>
      <c r="C13" s="63"/>
      <c r="D13" s="37" t="s">
        <v>119</v>
      </c>
      <c r="E13" s="37" t="s">
        <v>120</v>
      </c>
      <c r="F13" s="38">
        <v>2007</v>
      </c>
      <c r="G13" s="39" t="s">
        <v>81</v>
      </c>
      <c r="H13" s="40" t="s">
        <v>23</v>
      </c>
      <c r="I13" s="41"/>
      <c r="J13" s="126">
        <v>1</v>
      </c>
      <c r="K13" s="43">
        <v>10.5</v>
      </c>
      <c r="L13" s="128">
        <v>6</v>
      </c>
      <c r="M13" s="121">
        <v>15</v>
      </c>
    </row>
    <row r="14" spans="1:14" ht="29.15" customHeight="1" x14ac:dyDescent="0.3">
      <c r="A14" s="60">
        <v>1</v>
      </c>
      <c r="B14" s="61">
        <v>4</v>
      </c>
      <c r="C14" s="59"/>
      <c r="D14" s="62" t="s">
        <v>195</v>
      </c>
      <c r="E14" s="24" t="s">
        <v>196</v>
      </c>
      <c r="F14" s="25">
        <v>2008</v>
      </c>
      <c r="G14" s="26" t="s">
        <v>31</v>
      </c>
      <c r="H14" s="27" t="s">
        <v>23</v>
      </c>
      <c r="I14" s="28"/>
      <c r="J14" s="125">
        <v>2</v>
      </c>
      <c r="K14" s="30">
        <v>10.6</v>
      </c>
      <c r="L14" s="127">
        <v>7</v>
      </c>
      <c r="M14" s="121">
        <v>13</v>
      </c>
    </row>
    <row r="15" spans="1:14" ht="29.15" customHeight="1" thickBot="1" x14ac:dyDescent="0.35">
      <c r="A15" s="32">
        <v>3</v>
      </c>
      <c r="B15" s="12">
        <v>5</v>
      </c>
      <c r="C15" s="50"/>
      <c r="D15" s="14" t="s">
        <v>249</v>
      </c>
      <c r="E15" s="14" t="s">
        <v>250</v>
      </c>
      <c r="F15" s="4">
        <v>2007</v>
      </c>
      <c r="G15" s="20" t="s">
        <v>38</v>
      </c>
      <c r="H15" s="2" t="s">
        <v>23</v>
      </c>
      <c r="I15" s="169"/>
      <c r="J15" s="8">
        <v>3</v>
      </c>
      <c r="K15" s="3">
        <v>10.6</v>
      </c>
      <c r="L15" s="128">
        <v>8</v>
      </c>
      <c r="M15" s="121">
        <v>11</v>
      </c>
    </row>
    <row r="16" spans="1:14" ht="29.15" customHeight="1" x14ac:dyDescent="0.3">
      <c r="A16" s="32">
        <v>1</v>
      </c>
      <c r="B16" s="12">
        <v>5</v>
      </c>
      <c r="C16" s="50"/>
      <c r="D16" s="14" t="s">
        <v>195</v>
      </c>
      <c r="E16" s="14" t="s">
        <v>197</v>
      </c>
      <c r="F16" s="4">
        <v>2007</v>
      </c>
      <c r="G16" s="20" t="s">
        <v>31</v>
      </c>
      <c r="H16" s="2" t="s">
        <v>23</v>
      </c>
      <c r="I16" s="169"/>
      <c r="J16" s="8">
        <v>3</v>
      </c>
      <c r="K16" s="3">
        <v>10.7</v>
      </c>
      <c r="L16" s="127">
        <v>9</v>
      </c>
      <c r="M16" s="121">
        <v>9</v>
      </c>
    </row>
    <row r="17" spans="1:13" ht="29.15" customHeight="1" thickBot="1" x14ac:dyDescent="0.35">
      <c r="A17" s="32">
        <v>3</v>
      </c>
      <c r="B17" s="12">
        <v>6</v>
      </c>
      <c r="C17" s="50"/>
      <c r="D17" s="14" t="s">
        <v>362</v>
      </c>
      <c r="E17" s="14" t="s">
        <v>91</v>
      </c>
      <c r="F17" s="4">
        <v>2008</v>
      </c>
      <c r="G17" s="20" t="s">
        <v>81</v>
      </c>
      <c r="H17" s="2" t="s">
        <v>23</v>
      </c>
      <c r="I17" s="169"/>
      <c r="J17" s="8">
        <v>4</v>
      </c>
      <c r="K17" s="3">
        <v>11.1</v>
      </c>
      <c r="L17" s="128">
        <v>10</v>
      </c>
      <c r="M17" s="121">
        <v>7</v>
      </c>
    </row>
    <row r="18" spans="1:13" ht="29.15" customHeight="1" x14ac:dyDescent="0.3">
      <c r="A18" s="32">
        <v>2</v>
      </c>
      <c r="B18" s="12">
        <v>6</v>
      </c>
      <c r="C18" s="50"/>
      <c r="D18" s="14" t="s">
        <v>198</v>
      </c>
      <c r="E18" s="14" t="s">
        <v>199</v>
      </c>
      <c r="F18" s="4">
        <v>2008</v>
      </c>
      <c r="G18" s="20" t="s">
        <v>43</v>
      </c>
      <c r="H18" s="2" t="s">
        <v>23</v>
      </c>
      <c r="I18" s="169"/>
      <c r="J18" s="8">
        <v>4</v>
      </c>
      <c r="K18" s="3">
        <v>11.4</v>
      </c>
      <c r="L18" s="127">
        <v>11</v>
      </c>
      <c r="M18" s="121">
        <v>5</v>
      </c>
    </row>
    <row r="19" spans="1:13" ht="29.15" customHeight="1" thickBot="1" x14ac:dyDescent="0.35">
      <c r="A19" s="34">
        <v>1</v>
      </c>
      <c r="B19" s="35">
        <v>3</v>
      </c>
      <c r="C19" s="63"/>
      <c r="D19" s="37" t="s">
        <v>165</v>
      </c>
      <c r="E19" s="37" t="s">
        <v>166</v>
      </c>
      <c r="F19" s="38">
        <v>2007</v>
      </c>
      <c r="G19" s="39" t="s">
        <v>479</v>
      </c>
      <c r="H19" s="40" t="s">
        <v>23</v>
      </c>
      <c r="I19" s="41"/>
      <c r="J19" s="126">
        <v>4</v>
      </c>
      <c r="K19" s="43">
        <v>11.5</v>
      </c>
      <c r="L19" s="128">
        <v>12</v>
      </c>
      <c r="M19" s="121">
        <v>5</v>
      </c>
    </row>
    <row r="20" spans="1:13" ht="29.15" customHeight="1" x14ac:dyDescent="0.3">
      <c r="A20" s="60">
        <v>1</v>
      </c>
      <c r="B20" s="61">
        <v>6</v>
      </c>
      <c r="C20" s="59"/>
      <c r="D20" s="62" t="s">
        <v>221</v>
      </c>
      <c r="E20" s="24" t="s">
        <v>222</v>
      </c>
      <c r="F20" s="25">
        <v>2007</v>
      </c>
      <c r="G20" s="26" t="s">
        <v>32</v>
      </c>
      <c r="H20" s="27" t="s">
        <v>23</v>
      </c>
      <c r="I20" s="28"/>
      <c r="J20" s="125">
        <v>5</v>
      </c>
      <c r="K20" s="30">
        <v>12.6</v>
      </c>
      <c r="L20" s="127">
        <v>13</v>
      </c>
      <c r="M20" s="121">
        <v>5</v>
      </c>
    </row>
    <row r="21" spans="1:13" ht="29.15" customHeight="1" x14ac:dyDescent="0.3">
      <c r="A21" s="32">
        <v>3</v>
      </c>
      <c r="B21" s="12">
        <v>2</v>
      </c>
      <c r="C21" s="50"/>
      <c r="D21" s="14" t="s">
        <v>122</v>
      </c>
      <c r="E21" s="14" t="s">
        <v>125</v>
      </c>
      <c r="F21" s="4">
        <v>2008</v>
      </c>
      <c r="G21" s="20" t="s">
        <v>55</v>
      </c>
      <c r="H21" s="2" t="s">
        <v>23</v>
      </c>
      <c r="I21" s="169"/>
      <c r="J21" s="8">
        <v>5</v>
      </c>
      <c r="K21" s="3">
        <v>12.7</v>
      </c>
      <c r="L21" s="128">
        <v>14</v>
      </c>
      <c r="M21" s="121">
        <v>5</v>
      </c>
    </row>
    <row r="22" spans="1:13" ht="29.15" customHeight="1" x14ac:dyDescent="0.3">
      <c r="A22" s="32">
        <v>2</v>
      </c>
      <c r="B22" s="12">
        <v>2</v>
      </c>
      <c r="C22" s="50" t="s">
        <v>470</v>
      </c>
      <c r="D22" s="14" t="s">
        <v>470</v>
      </c>
      <c r="E22" s="14" t="s">
        <v>509</v>
      </c>
      <c r="F22" s="4" t="s">
        <v>509</v>
      </c>
      <c r="G22" s="20" t="s">
        <v>509</v>
      </c>
      <c r="H22" s="2" t="s">
        <v>509</v>
      </c>
      <c r="I22" s="169"/>
      <c r="J22" s="8" t="s">
        <v>470</v>
      </c>
      <c r="K22" s="3" t="s">
        <v>470</v>
      </c>
      <c r="L22" s="33"/>
      <c r="M22" s="5"/>
    </row>
    <row r="23" spans="1:13" ht="29.15" customHeight="1" x14ac:dyDescent="0.3">
      <c r="A23" s="32">
        <v>1</v>
      </c>
      <c r="B23" s="12">
        <v>1</v>
      </c>
      <c r="C23" s="50"/>
      <c r="D23" s="14" t="s">
        <v>509</v>
      </c>
      <c r="E23" s="14" t="s">
        <v>509</v>
      </c>
      <c r="F23" s="4" t="s">
        <v>509</v>
      </c>
      <c r="G23" s="20" t="s">
        <v>509</v>
      </c>
      <c r="H23" s="2" t="s">
        <v>509</v>
      </c>
      <c r="I23" s="169"/>
      <c r="J23" s="9"/>
      <c r="K23" s="3"/>
      <c r="L23" s="33"/>
      <c r="M23" s="5"/>
    </row>
    <row r="24" spans="1:13" ht="29.15" customHeight="1" x14ac:dyDescent="0.3">
      <c r="A24" s="32">
        <v>2</v>
      </c>
      <c r="B24" s="12">
        <v>1</v>
      </c>
      <c r="C24" s="50"/>
      <c r="D24" s="14" t="s">
        <v>509</v>
      </c>
      <c r="E24" s="14" t="s">
        <v>509</v>
      </c>
      <c r="F24" s="4" t="s">
        <v>509</v>
      </c>
      <c r="G24" s="20" t="s">
        <v>509</v>
      </c>
      <c r="H24" s="2" t="s">
        <v>509</v>
      </c>
      <c r="I24" s="169"/>
      <c r="J24" s="9"/>
      <c r="K24" s="3"/>
      <c r="L24" s="33"/>
      <c r="M24" s="5"/>
    </row>
    <row r="25" spans="1:13" ht="29.15" customHeight="1" thickBot="1" x14ac:dyDescent="0.35">
      <c r="A25" s="34">
        <v>3</v>
      </c>
      <c r="B25" s="35">
        <v>1</v>
      </c>
      <c r="C25" s="63"/>
      <c r="D25" s="37" t="s">
        <v>509</v>
      </c>
      <c r="E25" s="37" t="s">
        <v>509</v>
      </c>
      <c r="F25" s="38" t="s">
        <v>509</v>
      </c>
      <c r="G25" s="39" t="s">
        <v>509</v>
      </c>
      <c r="H25" s="40" t="s">
        <v>509</v>
      </c>
      <c r="I25" s="41"/>
      <c r="J25" s="42"/>
      <c r="K25" s="43"/>
      <c r="L25" s="44"/>
      <c r="M25" s="5"/>
    </row>
    <row r="26" spans="1:13" ht="29.15" customHeight="1" x14ac:dyDescent="0.3">
      <c r="A26" s="21">
        <v>4</v>
      </c>
      <c r="B26" s="22">
        <v>1</v>
      </c>
      <c r="C26" s="59"/>
      <c r="D26" s="24" t="s">
        <v>509</v>
      </c>
      <c r="E26" s="24" t="s">
        <v>509</v>
      </c>
      <c r="F26" s="25" t="s">
        <v>509</v>
      </c>
      <c r="G26" s="26" t="s">
        <v>509</v>
      </c>
      <c r="H26" s="27" t="s">
        <v>509</v>
      </c>
      <c r="I26" s="28"/>
      <c r="J26" s="29"/>
      <c r="K26" s="30"/>
      <c r="L26" s="31"/>
      <c r="M26" s="5"/>
    </row>
    <row r="27" spans="1:13" ht="29.15" customHeight="1" x14ac:dyDescent="0.3">
      <c r="A27" s="32">
        <v>4</v>
      </c>
      <c r="B27" s="12">
        <v>2</v>
      </c>
      <c r="C27" s="50"/>
      <c r="D27" s="14" t="s">
        <v>509</v>
      </c>
      <c r="E27" s="14" t="s">
        <v>509</v>
      </c>
      <c r="F27" s="4" t="s">
        <v>509</v>
      </c>
      <c r="G27" s="20" t="s">
        <v>509</v>
      </c>
      <c r="H27" s="2" t="s">
        <v>509</v>
      </c>
      <c r="I27" s="169"/>
      <c r="J27" s="9"/>
      <c r="K27" s="3"/>
      <c r="L27" s="33"/>
      <c r="M27" s="5"/>
    </row>
    <row r="28" spans="1:13" ht="29.15" customHeight="1" x14ac:dyDescent="0.3">
      <c r="A28" s="32">
        <v>4</v>
      </c>
      <c r="B28" s="12">
        <v>3</v>
      </c>
      <c r="C28" s="50"/>
      <c r="D28" s="14" t="s">
        <v>509</v>
      </c>
      <c r="E28" s="14" t="s">
        <v>509</v>
      </c>
      <c r="F28" s="4" t="s">
        <v>509</v>
      </c>
      <c r="G28" s="20" t="s">
        <v>509</v>
      </c>
      <c r="H28" s="2" t="s">
        <v>509</v>
      </c>
      <c r="I28" s="169"/>
      <c r="J28" s="9"/>
      <c r="K28" s="3"/>
      <c r="L28" s="33"/>
      <c r="M28" s="5"/>
    </row>
    <row r="29" spans="1:13" ht="29.15" customHeight="1" x14ac:dyDescent="0.3">
      <c r="A29" s="32">
        <v>4</v>
      </c>
      <c r="B29" s="12">
        <v>4</v>
      </c>
      <c r="C29" s="50"/>
      <c r="D29" s="14" t="s">
        <v>509</v>
      </c>
      <c r="E29" s="14" t="s">
        <v>509</v>
      </c>
      <c r="F29" s="4" t="s">
        <v>509</v>
      </c>
      <c r="G29" s="20" t="s">
        <v>509</v>
      </c>
      <c r="H29" s="2" t="s">
        <v>509</v>
      </c>
      <c r="I29" s="169"/>
      <c r="J29" s="9"/>
      <c r="K29" s="3"/>
      <c r="L29" s="33"/>
      <c r="M29" s="5"/>
    </row>
    <row r="30" spans="1:13" ht="29.15" customHeight="1" x14ac:dyDescent="0.3">
      <c r="A30" s="32">
        <v>4</v>
      </c>
      <c r="B30" s="12">
        <v>5</v>
      </c>
      <c r="C30" s="50"/>
      <c r="D30" s="14" t="s">
        <v>509</v>
      </c>
      <c r="E30" s="14" t="s">
        <v>509</v>
      </c>
      <c r="F30" s="4" t="s">
        <v>509</v>
      </c>
      <c r="G30" s="20" t="s">
        <v>509</v>
      </c>
      <c r="H30" s="2" t="s">
        <v>509</v>
      </c>
      <c r="I30" s="169"/>
      <c r="J30" s="9"/>
      <c r="K30" s="3"/>
      <c r="L30" s="33"/>
      <c r="M30" s="5"/>
    </row>
    <row r="31" spans="1:13" ht="29.15" customHeight="1" thickBot="1" x14ac:dyDescent="0.35">
      <c r="A31" s="34">
        <v>4</v>
      </c>
      <c r="B31" s="35">
        <v>6</v>
      </c>
      <c r="C31" s="63"/>
      <c r="D31" s="37" t="s">
        <v>509</v>
      </c>
      <c r="E31" s="37" t="s">
        <v>509</v>
      </c>
      <c r="F31" s="38" t="s">
        <v>509</v>
      </c>
      <c r="G31" s="39" t="s">
        <v>509</v>
      </c>
      <c r="H31" s="40" t="s">
        <v>509</v>
      </c>
      <c r="I31" s="41"/>
      <c r="J31" s="42"/>
      <c r="K31" s="43"/>
      <c r="L31" s="44"/>
      <c r="M31" s="5"/>
    </row>
    <row r="32" spans="1:13" ht="29.15" customHeight="1" x14ac:dyDescent="0.3">
      <c r="A32" s="21">
        <v>5</v>
      </c>
      <c r="B32" s="22">
        <v>1</v>
      </c>
      <c r="C32" s="59"/>
      <c r="D32" s="24" t="s">
        <v>509</v>
      </c>
      <c r="E32" s="24" t="s">
        <v>509</v>
      </c>
      <c r="F32" s="25" t="s">
        <v>509</v>
      </c>
      <c r="G32" s="26" t="s">
        <v>509</v>
      </c>
      <c r="H32" s="27" t="s">
        <v>509</v>
      </c>
      <c r="I32" s="28"/>
      <c r="J32" s="29"/>
      <c r="K32" s="30"/>
      <c r="L32" s="31"/>
      <c r="M32" s="5"/>
    </row>
    <row r="33" spans="1:13" ht="29.15" customHeight="1" x14ac:dyDescent="0.3">
      <c r="A33" s="32">
        <v>5</v>
      </c>
      <c r="B33" s="12">
        <v>2</v>
      </c>
      <c r="C33" s="50"/>
      <c r="D33" s="14" t="s">
        <v>509</v>
      </c>
      <c r="E33" s="14" t="s">
        <v>509</v>
      </c>
      <c r="F33" s="4" t="s">
        <v>509</v>
      </c>
      <c r="G33" s="20" t="s">
        <v>509</v>
      </c>
      <c r="H33" s="2" t="s">
        <v>509</v>
      </c>
      <c r="I33" s="169"/>
      <c r="J33" s="9"/>
      <c r="K33" s="3"/>
      <c r="L33" s="33"/>
      <c r="M33" s="5"/>
    </row>
    <row r="34" spans="1:13" ht="29.15" customHeight="1" x14ac:dyDescent="0.3">
      <c r="A34" s="32">
        <v>5</v>
      </c>
      <c r="B34" s="12">
        <v>3</v>
      </c>
      <c r="C34" s="50"/>
      <c r="D34" s="14" t="s">
        <v>509</v>
      </c>
      <c r="E34" s="14" t="s">
        <v>509</v>
      </c>
      <c r="F34" s="4" t="s">
        <v>509</v>
      </c>
      <c r="G34" s="20" t="s">
        <v>509</v>
      </c>
      <c r="H34" s="2" t="s">
        <v>509</v>
      </c>
      <c r="I34" s="169"/>
      <c r="J34" s="9"/>
      <c r="K34" s="3"/>
      <c r="L34" s="33"/>
      <c r="M34" s="5"/>
    </row>
    <row r="35" spans="1:13" ht="29.15" customHeight="1" x14ac:dyDescent="0.3">
      <c r="A35" s="32">
        <v>5</v>
      </c>
      <c r="B35" s="12">
        <v>4</v>
      </c>
      <c r="C35" s="50"/>
      <c r="D35" s="14" t="s">
        <v>509</v>
      </c>
      <c r="E35" s="14" t="s">
        <v>509</v>
      </c>
      <c r="F35" s="4" t="s">
        <v>509</v>
      </c>
      <c r="G35" s="20" t="s">
        <v>509</v>
      </c>
      <c r="H35" s="2" t="s">
        <v>509</v>
      </c>
      <c r="I35" s="169"/>
      <c r="J35" s="9"/>
      <c r="K35" s="3"/>
      <c r="L35" s="33"/>
      <c r="M35" s="5"/>
    </row>
    <row r="36" spans="1:13" ht="29.15" customHeight="1" x14ac:dyDescent="0.3">
      <c r="A36" s="32">
        <v>5</v>
      </c>
      <c r="B36" s="12">
        <v>5</v>
      </c>
      <c r="C36" s="50"/>
      <c r="D36" s="14" t="s">
        <v>509</v>
      </c>
      <c r="E36" s="14" t="s">
        <v>509</v>
      </c>
      <c r="F36" s="4" t="s">
        <v>509</v>
      </c>
      <c r="G36" s="20" t="s">
        <v>509</v>
      </c>
      <c r="H36" s="2" t="s">
        <v>509</v>
      </c>
      <c r="I36" s="169"/>
      <c r="J36" s="9"/>
      <c r="K36" s="3"/>
      <c r="L36" s="33"/>
      <c r="M36" s="5"/>
    </row>
    <row r="37" spans="1:13" ht="29.15" customHeight="1" thickBot="1" x14ac:dyDescent="0.35">
      <c r="A37" s="34">
        <v>5</v>
      </c>
      <c r="B37" s="35">
        <v>6</v>
      </c>
      <c r="C37" s="63"/>
      <c r="D37" s="37" t="s">
        <v>509</v>
      </c>
      <c r="E37" s="37" t="s">
        <v>509</v>
      </c>
      <c r="F37" s="38" t="s">
        <v>509</v>
      </c>
      <c r="G37" s="39" t="s">
        <v>509</v>
      </c>
      <c r="H37" s="40" t="s">
        <v>509</v>
      </c>
      <c r="I37" s="41"/>
      <c r="J37" s="42"/>
      <c r="K37" s="43"/>
      <c r="L37" s="44"/>
      <c r="M37" s="5"/>
    </row>
    <row r="38" spans="1:13" ht="29.15" customHeight="1" x14ac:dyDescent="0.3">
      <c r="A38" s="21">
        <v>6</v>
      </c>
      <c r="B38" s="22">
        <v>1</v>
      </c>
      <c r="C38" s="59"/>
      <c r="D38" s="24" t="s">
        <v>509</v>
      </c>
      <c r="E38" s="24" t="s">
        <v>509</v>
      </c>
      <c r="F38" s="25" t="s">
        <v>509</v>
      </c>
      <c r="G38" s="26" t="s">
        <v>509</v>
      </c>
      <c r="H38" s="27" t="s">
        <v>509</v>
      </c>
      <c r="I38" s="28"/>
      <c r="J38" s="29"/>
      <c r="K38" s="30"/>
      <c r="L38" s="31"/>
      <c r="M38" s="5"/>
    </row>
    <row r="39" spans="1:13" ht="29.15" customHeight="1" x14ac:dyDescent="0.3">
      <c r="A39" s="32">
        <v>6</v>
      </c>
      <c r="B39" s="12">
        <v>2</v>
      </c>
      <c r="C39" s="50"/>
      <c r="D39" s="14" t="str">
        <f>IF(ISERROR(VLOOKUP(C39,#REF!,2,FALSE)),"",VLOOKUP(C39,#REF!,2,FALSE))</f>
        <v/>
      </c>
      <c r="E39" s="14" t="str">
        <f>IF(ISERROR(VLOOKUP(C39,#REF!,3,FALSE)),"",VLOOKUP(C39,#REF!,3,FALSE))</f>
        <v/>
      </c>
      <c r="F39" s="4" t="str">
        <f>IF(ISERROR(VLOOKUP(C39,#REF!,6,FALSE)),"",VLOOKUP(C39,#REF!,6,FALSE))</f>
        <v/>
      </c>
      <c r="G39" s="20" t="str">
        <f>IF(ISERROR(VLOOKUP(C39,#REF!,4,FALSE)),"",VLOOKUP(C39,#REF!,4,FALSE))</f>
        <v/>
      </c>
      <c r="H39" s="2" t="str">
        <f>IF(ISERROR(VLOOKUP(C39,#REF!,8,FALSE)),"",VLOOKUP(C39,#REF!,8,FALSE))</f>
        <v/>
      </c>
      <c r="I39" s="169"/>
      <c r="J39" s="9"/>
      <c r="K39" s="3"/>
      <c r="L39" s="33"/>
      <c r="M39" s="5"/>
    </row>
    <row r="40" spans="1:13" ht="29.15" customHeight="1" x14ac:dyDescent="0.3">
      <c r="A40" s="32">
        <v>6</v>
      </c>
      <c r="B40" s="12">
        <v>3</v>
      </c>
      <c r="C40" s="50"/>
      <c r="D40" s="14" t="str">
        <f>IF(ISERROR(VLOOKUP(C40,#REF!,2,FALSE)),"",VLOOKUP(C40,#REF!,2,FALSE))</f>
        <v/>
      </c>
      <c r="E40" s="14" t="str">
        <f>IF(ISERROR(VLOOKUP(C40,#REF!,3,FALSE)),"",VLOOKUP(C40,#REF!,3,FALSE))</f>
        <v/>
      </c>
      <c r="F40" s="4" t="str">
        <f>IF(ISERROR(VLOOKUP(C40,#REF!,6,FALSE)),"",VLOOKUP(C40,#REF!,6,FALSE))</f>
        <v/>
      </c>
      <c r="G40" s="20" t="str">
        <f>IF(ISERROR(VLOOKUP(C40,#REF!,4,FALSE)),"",VLOOKUP(C40,#REF!,4,FALSE))</f>
        <v/>
      </c>
      <c r="H40" s="2" t="str">
        <f>IF(ISERROR(VLOOKUP(C40,#REF!,8,FALSE)),"",VLOOKUP(C40,#REF!,8,FALSE))</f>
        <v/>
      </c>
      <c r="I40" s="169"/>
      <c r="J40" s="9"/>
      <c r="K40" s="3"/>
      <c r="L40" s="33"/>
      <c r="M40" s="5"/>
    </row>
    <row r="41" spans="1:13" ht="29.15" customHeight="1" x14ac:dyDescent="0.3">
      <c r="A41" s="32">
        <v>6</v>
      </c>
      <c r="B41" s="12">
        <v>4</v>
      </c>
      <c r="C41" s="51"/>
      <c r="D41" s="14" t="str">
        <f>IF(ISERROR(VLOOKUP(C41,#REF!,2,FALSE)),"",VLOOKUP(C41,#REF!,2,FALSE))</f>
        <v/>
      </c>
      <c r="E41" s="14" t="str">
        <f>IF(ISERROR(VLOOKUP(C41,#REF!,3,FALSE)),"",VLOOKUP(C41,#REF!,3,FALSE))</f>
        <v/>
      </c>
      <c r="F41" s="4" t="str">
        <f>IF(ISERROR(VLOOKUP(C41,#REF!,6,FALSE)),"",VLOOKUP(C41,#REF!,6,FALSE))</f>
        <v/>
      </c>
      <c r="G41" s="20" t="str">
        <f>IF(ISERROR(VLOOKUP(C41,#REF!,4,FALSE)),"",VLOOKUP(C41,#REF!,4,FALSE))</f>
        <v/>
      </c>
      <c r="H41" s="2" t="str">
        <f>IF(ISERROR(VLOOKUP(C41,#REF!,8,FALSE)),"",VLOOKUP(C41,#REF!,8,FALSE))</f>
        <v/>
      </c>
      <c r="I41" s="169"/>
      <c r="J41" s="9"/>
      <c r="K41" s="3"/>
      <c r="L41" s="33"/>
      <c r="M41" s="5"/>
    </row>
    <row r="42" spans="1:13" ht="29.15" customHeight="1" x14ac:dyDescent="0.3">
      <c r="A42" s="32">
        <v>6</v>
      </c>
      <c r="B42" s="12">
        <v>5</v>
      </c>
      <c r="C42" s="51"/>
      <c r="D42" s="14" t="str">
        <f>IF(ISERROR(VLOOKUP(C42,#REF!,2,FALSE)),"",VLOOKUP(C42,#REF!,2,FALSE))</f>
        <v/>
      </c>
      <c r="E42" s="14" t="str">
        <f>IF(ISERROR(VLOOKUP(C42,#REF!,3,FALSE)),"",VLOOKUP(C42,#REF!,3,FALSE))</f>
        <v/>
      </c>
      <c r="F42" s="4" t="str">
        <f>IF(ISERROR(VLOOKUP(C42,#REF!,6,FALSE)),"",VLOOKUP(C42,#REF!,6,FALSE))</f>
        <v/>
      </c>
      <c r="G42" s="20" t="str">
        <f>IF(ISERROR(VLOOKUP(C42,#REF!,4,FALSE)),"",VLOOKUP(C42,#REF!,4,FALSE))</f>
        <v/>
      </c>
      <c r="H42" s="2" t="str">
        <f>IF(ISERROR(VLOOKUP(C42,#REF!,8,FALSE)),"",VLOOKUP(C42,#REF!,8,FALSE))</f>
        <v/>
      </c>
      <c r="I42" s="169"/>
      <c r="J42" s="9"/>
      <c r="K42" s="3"/>
      <c r="L42" s="33"/>
      <c r="M42" s="5"/>
    </row>
    <row r="43" spans="1:13" ht="29.15" customHeight="1" thickBot="1" x14ac:dyDescent="0.35">
      <c r="A43" s="34">
        <v>6</v>
      </c>
      <c r="B43" s="35">
        <v>6</v>
      </c>
      <c r="C43" s="50"/>
      <c r="D43" s="37" t="str">
        <f>IF(ISERROR(VLOOKUP(C43,#REF!,2,FALSE)),"",VLOOKUP(C43,#REF!,2,FALSE))</f>
        <v/>
      </c>
      <c r="E43" s="37" t="str">
        <f>IF(ISERROR(VLOOKUP(C43,#REF!,3,FALSE)),"",VLOOKUP(C43,#REF!,3,FALSE))</f>
        <v/>
      </c>
      <c r="F43" s="38" t="str">
        <f>IF(ISERROR(VLOOKUP(C43,#REF!,6,FALSE)),"",VLOOKUP(C43,#REF!,6,FALSE))</f>
        <v/>
      </c>
      <c r="G43" s="39" t="str">
        <f>IF(ISERROR(VLOOKUP(C43,#REF!,4,FALSE)),"",VLOOKUP(C43,#REF!,4,FALSE))</f>
        <v/>
      </c>
      <c r="H43" s="40" t="str">
        <f>IF(ISERROR(VLOOKUP(C43,#REF!,8,FALSE)),"",VLOOKUP(C43,#REF!,8,FALSE))</f>
        <v/>
      </c>
      <c r="I43" s="41"/>
      <c r="J43" s="42"/>
      <c r="K43" s="43"/>
      <c r="L43" s="44"/>
      <c r="M43" s="5"/>
    </row>
    <row r="44" spans="1:13" ht="29.15" customHeight="1" x14ac:dyDescent="0.3">
      <c r="A44" s="21">
        <v>7</v>
      </c>
      <c r="B44" s="22">
        <v>1</v>
      </c>
      <c r="C44" s="23"/>
      <c r="D44" s="24" t="str">
        <f>IF(ISERROR(VLOOKUP(C44,#REF!,2,FALSE)),"",VLOOKUP(C44,#REF!,2,FALSE))</f>
        <v/>
      </c>
      <c r="E44" s="24" t="str">
        <f>IF(ISERROR(VLOOKUP(C44,#REF!,3,FALSE)),"",VLOOKUP(C44,#REF!,3,FALSE))</f>
        <v/>
      </c>
      <c r="F44" s="25" t="str">
        <f>IF(ISERROR(VLOOKUP(C44,#REF!,6,FALSE)),"",VLOOKUP(C44,#REF!,6,FALSE))</f>
        <v/>
      </c>
      <c r="G44" s="26" t="str">
        <f>IF(ISERROR(VLOOKUP(C44,#REF!,4,FALSE)),"",VLOOKUP(C44,#REF!,4,FALSE))</f>
        <v/>
      </c>
      <c r="H44" s="27" t="str">
        <f>IF(ISERROR(VLOOKUP(C44,#REF!,8,FALSE)),"",VLOOKUP(C44,#REF!,8,FALSE))</f>
        <v/>
      </c>
      <c r="I44" s="28"/>
      <c r="J44" s="29"/>
      <c r="K44" s="30"/>
      <c r="L44" s="31"/>
      <c r="M44" s="5"/>
    </row>
    <row r="45" spans="1:13" ht="29.15" customHeight="1" x14ac:dyDescent="0.3">
      <c r="A45" s="32">
        <v>7</v>
      </c>
      <c r="B45" s="12">
        <v>2</v>
      </c>
      <c r="C45" s="18"/>
      <c r="D45" s="14" t="str">
        <f>IF(ISERROR(VLOOKUP(C45,#REF!,2,FALSE)),"",VLOOKUP(C45,#REF!,2,FALSE))</f>
        <v/>
      </c>
      <c r="E45" s="14" t="str">
        <f>IF(ISERROR(VLOOKUP(C45,#REF!,3,FALSE)),"",VLOOKUP(C45,#REF!,3,FALSE))</f>
        <v/>
      </c>
      <c r="F45" s="4" t="str">
        <f>IF(ISERROR(VLOOKUP(C45,#REF!,6,FALSE)),"",VLOOKUP(C45,#REF!,6,FALSE))</f>
        <v/>
      </c>
      <c r="G45" s="20" t="str">
        <f>IF(ISERROR(VLOOKUP(C45,#REF!,4,FALSE)),"",VLOOKUP(C45,#REF!,4,FALSE))</f>
        <v/>
      </c>
      <c r="H45" s="2" t="str">
        <f>IF(ISERROR(VLOOKUP(C45,#REF!,8,FALSE)),"",VLOOKUP(C45,#REF!,8,FALSE))</f>
        <v/>
      </c>
      <c r="I45" s="169"/>
      <c r="J45" s="9"/>
      <c r="K45" s="3"/>
      <c r="L45" s="33"/>
      <c r="M45" s="5"/>
    </row>
    <row r="46" spans="1:13" ht="29.15" customHeight="1" x14ac:dyDescent="0.3">
      <c r="A46" s="32">
        <v>7</v>
      </c>
      <c r="B46" s="12">
        <v>3</v>
      </c>
      <c r="C46" s="50"/>
      <c r="D46" s="14" t="str">
        <f>IF(ISERROR(VLOOKUP(C46,#REF!,2,FALSE)),"",VLOOKUP(C46,#REF!,2,FALSE))</f>
        <v/>
      </c>
      <c r="E46" s="14" t="str">
        <f>IF(ISERROR(VLOOKUP(C46,#REF!,3,FALSE)),"",VLOOKUP(C46,#REF!,3,FALSE))</f>
        <v/>
      </c>
      <c r="F46" s="4" t="str">
        <f>IF(ISERROR(VLOOKUP(C46,#REF!,6,FALSE)),"",VLOOKUP(C46,#REF!,6,FALSE))</f>
        <v/>
      </c>
      <c r="G46" s="20" t="str">
        <f>IF(ISERROR(VLOOKUP(C46,#REF!,4,FALSE)),"",VLOOKUP(C46,#REF!,4,FALSE))</f>
        <v/>
      </c>
      <c r="H46" s="2" t="str">
        <f>IF(ISERROR(VLOOKUP(C46,#REF!,8,FALSE)),"",VLOOKUP(C46,#REF!,8,FALSE))</f>
        <v/>
      </c>
      <c r="I46" s="169"/>
      <c r="J46" s="9"/>
      <c r="K46" s="3"/>
      <c r="L46" s="33"/>
      <c r="M46" s="5"/>
    </row>
    <row r="47" spans="1:13" ht="29.15" customHeight="1" x14ac:dyDescent="0.3">
      <c r="A47" s="32">
        <v>7</v>
      </c>
      <c r="B47" s="12">
        <v>4</v>
      </c>
      <c r="C47" s="50"/>
      <c r="D47" s="14" t="str">
        <f>IF(ISERROR(VLOOKUP(C47,#REF!,2,FALSE)),"",VLOOKUP(C47,#REF!,2,FALSE))</f>
        <v/>
      </c>
      <c r="E47" s="14" t="str">
        <f>IF(ISERROR(VLOOKUP(C47,#REF!,3,FALSE)),"",VLOOKUP(C47,#REF!,3,FALSE))</f>
        <v/>
      </c>
      <c r="F47" s="4" t="str">
        <f>IF(ISERROR(VLOOKUP(C47,#REF!,6,FALSE)),"",VLOOKUP(C47,#REF!,6,FALSE))</f>
        <v/>
      </c>
      <c r="G47" s="20" t="str">
        <f>IF(ISERROR(VLOOKUP(C47,#REF!,4,FALSE)),"",VLOOKUP(C47,#REF!,4,FALSE))</f>
        <v/>
      </c>
      <c r="H47" s="2" t="str">
        <f>IF(ISERROR(VLOOKUP(C47,#REF!,8,FALSE)),"",VLOOKUP(C47,#REF!,8,FALSE))</f>
        <v/>
      </c>
      <c r="I47" s="169"/>
      <c r="J47" s="9"/>
      <c r="K47" s="3"/>
      <c r="L47" s="33"/>
      <c r="M47" s="5"/>
    </row>
    <row r="48" spans="1:13" ht="29.15" customHeight="1" x14ac:dyDescent="0.3">
      <c r="A48" s="32">
        <v>7</v>
      </c>
      <c r="B48" s="12">
        <v>5</v>
      </c>
      <c r="C48" s="50"/>
      <c r="D48" s="14" t="str">
        <f>IF(ISERROR(VLOOKUP(C48,#REF!,2,FALSE)),"",VLOOKUP(C48,#REF!,2,FALSE))</f>
        <v/>
      </c>
      <c r="E48" s="14" t="str">
        <f>IF(ISERROR(VLOOKUP(C48,#REF!,3,FALSE)),"",VLOOKUP(C48,#REF!,3,FALSE))</f>
        <v/>
      </c>
      <c r="F48" s="4" t="str">
        <f>IF(ISERROR(VLOOKUP(C48,#REF!,6,FALSE)),"",VLOOKUP(C48,#REF!,6,FALSE))</f>
        <v/>
      </c>
      <c r="G48" s="20" t="str">
        <f>IF(ISERROR(VLOOKUP(C48,#REF!,4,FALSE)),"",VLOOKUP(C48,#REF!,4,FALSE))</f>
        <v/>
      </c>
      <c r="H48" s="2" t="str">
        <f>IF(ISERROR(VLOOKUP(C48,#REF!,8,FALSE)),"",VLOOKUP(C48,#REF!,8,FALSE))</f>
        <v/>
      </c>
      <c r="I48" s="169"/>
      <c r="J48" s="9"/>
      <c r="K48" s="3"/>
      <c r="L48" s="33"/>
      <c r="M48" s="5"/>
    </row>
    <row r="49" spans="1:13" ht="29.15" customHeight="1" thickBot="1" x14ac:dyDescent="0.35">
      <c r="A49" s="34">
        <v>7</v>
      </c>
      <c r="B49" s="35">
        <v>6</v>
      </c>
      <c r="C49" s="50"/>
      <c r="D49" s="37" t="str">
        <f>IF(ISERROR(VLOOKUP(C49,#REF!,2,FALSE)),"",VLOOKUP(C49,#REF!,2,FALSE))</f>
        <v/>
      </c>
      <c r="E49" s="37" t="str">
        <f>IF(ISERROR(VLOOKUP(C49,#REF!,3,FALSE)),"",VLOOKUP(C49,#REF!,3,FALSE))</f>
        <v/>
      </c>
      <c r="F49" s="38" t="str">
        <f>IF(ISERROR(VLOOKUP(C49,#REF!,6,FALSE)),"",VLOOKUP(C49,#REF!,6,FALSE))</f>
        <v/>
      </c>
      <c r="G49" s="39" t="str">
        <f>IF(ISERROR(VLOOKUP(C49,#REF!,4,FALSE)),"",VLOOKUP(C49,#REF!,4,FALSE))</f>
        <v/>
      </c>
      <c r="H49" s="40" t="str">
        <f>IF(ISERROR(VLOOKUP(C49,#REF!,8,FALSE)),"",VLOOKUP(C49,#REF!,8,FALSE))</f>
        <v/>
      </c>
      <c r="I49" s="41"/>
      <c r="J49" s="42"/>
      <c r="K49" s="43"/>
      <c r="L49" s="44"/>
      <c r="M49" s="5"/>
    </row>
    <row r="50" spans="1:13" ht="29.15" customHeight="1" x14ac:dyDescent="0.3">
      <c r="A50" s="21">
        <v>8</v>
      </c>
      <c r="B50" s="22">
        <v>1</v>
      </c>
      <c r="C50" s="23"/>
      <c r="D50" s="24" t="str">
        <f>IF(ISERROR(VLOOKUP(C50,#REF!,2,FALSE)),"",VLOOKUP(C50,#REF!,2,FALSE))</f>
        <v/>
      </c>
      <c r="E50" s="24" t="str">
        <f>IF(ISERROR(VLOOKUP(C50,#REF!,3,FALSE)),"",VLOOKUP(C50,#REF!,3,FALSE))</f>
        <v/>
      </c>
      <c r="F50" s="25" t="str">
        <f>IF(ISERROR(VLOOKUP(C50,#REF!,6,FALSE)),"",VLOOKUP(C50,#REF!,6,FALSE))</f>
        <v/>
      </c>
      <c r="G50" s="26" t="str">
        <f>IF(ISERROR(VLOOKUP(C50,#REF!,4,FALSE)),"",VLOOKUP(C50,#REF!,4,FALSE))</f>
        <v/>
      </c>
      <c r="H50" s="27" t="str">
        <f>IF(ISERROR(VLOOKUP(C50,#REF!,8,FALSE)),"",VLOOKUP(C50,#REF!,8,FALSE))</f>
        <v/>
      </c>
      <c r="I50" s="28"/>
      <c r="J50" s="29"/>
      <c r="K50" s="30"/>
      <c r="L50" s="31"/>
      <c r="M50" s="5"/>
    </row>
    <row r="51" spans="1:13" ht="29.15" customHeight="1" x14ac:dyDescent="0.3">
      <c r="A51" s="32">
        <v>8</v>
      </c>
      <c r="B51" s="12">
        <v>2</v>
      </c>
      <c r="C51" s="18"/>
      <c r="D51" s="14" t="str">
        <f>IF(ISERROR(VLOOKUP(C51,#REF!,2,FALSE)),"",VLOOKUP(C51,#REF!,2,FALSE))</f>
        <v/>
      </c>
      <c r="E51" s="14" t="str">
        <f>IF(ISERROR(VLOOKUP(C51,#REF!,3,FALSE)),"",VLOOKUP(C51,#REF!,3,FALSE))</f>
        <v/>
      </c>
      <c r="F51" s="4" t="str">
        <f>IF(ISERROR(VLOOKUP(C51,#REF!,6,FALSE)),"",VLOOKUP(C51,#REF!,6,FALSE))</f>
        <v/>
      </c>
      <c r="G51" s="20" t="str">
        <f>IF(ISERROR(VLOOKUP(C51,#REF!,4,FALSE)),"",VLOOKUP(C51,#REF!,4,FALSE))</f>
        <v/>
      </c>
      <c r="H51" s="2" t="str">
        <f>IF(ISERROR(VLOOKUP(C51,#REF!,8,FALSE)),"",VLOOKUP(C51,#REF!,8,FALSE))</f>
        <v/>
      </c>
      <c r="I51" s="169"/>
      <c r="J51" s="9"/>
      <c r="K51" s="3"/>
      <c r="L51" s="33"/>
      <c r="M51" s="5"/>
    </row>
    <row r="52" spans="1:13" ht="29.15" customHeight="1" x14ac:dyDescent="0.3">
      <c r="A52" s="32">
        <v>8</v>
      </c>
      <c r="B52" s="12">
        <v>3</v>
      </c>
      <c r="C52" s="18"/>
      <c r="D52" s="14" t="str">
        <f>IF(ISERROR(VLOOKUP(C52,#REF!,2,FALSE)),"",VLOOKUP(C52,#REF!,2,FALSE))</f>
        <v/>
      </c>
      <c r="E52" s="14" t="str">
        <f>IF(ISERROR(VLOOKUP(C52,#REF!,3,FALSE)),"",VLOOKUP(C52,#REF!,3,FALSE))</f>
        <v/>
      </c>
      <c r="F52" s="4" t="str">
        <f>IF(ISERROR(VLOOKUP(C52,#REF!,6,FALSE)),"",VLOOKUP(C52,#REF!,6,FALSE))</f>
        <v/>
      </c>
      <c r="G52" s="20" t="str">
        <f>IF(ISERROR(VLOOKUP(C52,#REF!,4,FALSE)),"",VLOOKUP(C52,#REF!,4,FALSE))</f>
        <v/>
      </c>
      <c r="H52" s="2" t="str">
        <f>IF(ISERROR(VLOOKUP(C52,#REF!,8,FALSE)),"",VLOOKUP(C52,#REF!,8,FALSE))</f>
        <v/>
      </c>
      <c r="I52" s="169"/>
      <c r="J52" s="9"/>
      <c r="K52" s="3"/>
      <c r="L52" s="33"/>
      <c r="M52" s="5"/>
    </row>
    <row r="53" spans="1:13" ht="29.15" customHeight="1" x14ac:dyDescent="0.3">
      <c r="A53" s="32">
        <v>8</v>
      </c>
      <c r="B53" s="12">
        <v>4</v>
      </c>
      <c r="C53" s="18"/>
      <c r="D53" s="14" t="str">
        <f>IF(ISERROR(VLOOKUP(C53,#REF!,2,FALSE)),"",VLOOKUP(C53,#REF!,2,FALSE))</f>
        <v/>
      </c>
      <c r="E53" s="14" t="str">
        <f>IF(ISERROR(VLOOKUP(C53,#REF!,3,FALSE)),"",VLOOKUP(C53,#REF!,3,FALSE))</f>
        <v/>
      </c>
      <c r="F53" s="4" t="str">
        <f>IF(ISERROR(VLOOKUP(C53,#REF!,6,FALSE)),"",VLOOKUP(C53,#REF!,6,FALSE))</f>
        <v/>
      </c>
      <c r="G53" s="20" t="str">
        <f>IF(ISERROR(VLOOKUP(C53,#REF!,4,FALSE)),"",VLOOKUP(C53,#REF!,4,FALSE))</f>
        <v/>
      </c>
      <c r="H53" s="2" t="str">
        <f>IF(ISERROR(VLOOKUP(C53,#REF!,8,FALSE)),"",VLOOKUP(C53,#REF!,8,FALSE))</f>
        <v/>
      </c>
      <c r="I53" s="169"/>
      <c r="J53" s="9"/>
      <c r="K53" s="3"/>
      <c r="L53" s="33"/>
      <c r="M53" s="5"/>
    </row>
    <row r="54" spans="1:13" ht="29.15" customHeight="1" x14ac:dyDescent="0.3">
      <c r="A54" s="32">
        <v>8</v>
      </c>
      <c r="B54" s="12">
        <v>5</v>
      </c>
      <c r="C54" s="18"/>
      <c r="D54" s="14" t="str">
        <f>IF(ISERROR(VLOOKUP(C54,#REF!,2,FALSE)),"",VLOOKUP(C54,#REF!,2,FALSE))</f>
        <v/>
      </c>
      <c r="E54" s="14" t="str">
        <f>IF(ISERROR(VLOOKUP(C54,#REF!,3,FALSE)),"",VLOOKUP(C54,#REF!,3,FALSE))</f>
        <v/>
      </c>
      <c r="F54" s="4" t="str">
        <f>IF(ISERROR(VLOOKUP(C54,#REF!,6,FALSE)),"",VLOOKUP(C54,#REF!,6,FALSE))</f>
        <v/>
      </c>
      <c r="G54" s="20" t="str">
        <f>IF(ISERROR(VLOOKUP(C54,#REF!,4,FALSE)),"",VLOOKUP(C54,#REF!,4,FALSE))</f>
        <v/>
      </c>
      <c r="H54" s="2" t="str">
        <f>IF(ISERROR(VLOOKUP(C54,#REF!,8,FALSE)),"",VLOOKUP(C54,#REF!,8,FALSE))</f>
        <v/>
      </c>
      <c r="I54" s="169"/>
      <c r="J54" s="9"/>
      <c r="K54" s="3"/>
      <c r="L54" s="33"/>
      <c r="M54" s="5"/>
    </row>
    <row r="55" spans="1:13" ht="29.15" customHeight="1" thickBot="1" x14ac:dyDescent="0.35">
      <c r="A55" s="34">
        <v>8</v>
      </c>
      <c r="B55" s="35">
        <v>6</v>
      </c>
      <c r="C55" s="36"/>
      <c r="D55" s="37" t="str">
        <f>IF(ISERROR(VLOOKUP(C55,#REF!,2,FALSE)),"",VLOOKUP(C55,#REF!,2,FALSE))</f>
        <v/>
      </c>
      <c r="E55" s="37" t="str">
        <f>IF(ISERROR(VLOOKUP(C55,#REF!,3,FALSE)),"",VLOOKUP(C55,#REF!,3,FALSE))</f>
        <v/>
      </c>
      <c r="F55" s="38" t="str">
        <f>IF(ISERROR(VLOOKUP(C55,#REF!,6,FALSE)),"",VLOOKUP(C55,#REF!,6,FALSE))</f>
        <v/>
      </c>
      <c r="G55" s="39" t="str">
        <f>IF(ISERROR(VLOOKUP(C55,#REF!,4,FALSE)),"",VLOOKUP(C55,#REF!,4,FALSE))</f>
        <v/>
      </c>
      <c r="H55" s="40" t="str">
        <f>IF(ISERROR(VLOOKUP(C55,#REF!,8,FALSE)),"",VLOOKUP(C55,#REF!,8,FALSE))</f>
        <v/>
      </c>
      <c r="I55" s="41"/>
      <c r="J55" s="42"/>
      <c r="K55" s="43"/>
      <c r="L55" s="44"/>
      <c r="M55" s="5"/>
    </row>
    <row r="56" spans="1:13" ht="29.15" customHeight="1" x14ac:dyDescent="0.3">
      <c r="A56" s="21">
        <v>9</v>
      </c>
      <c r="B56" s="22">
        <v>1</v>
      </c>
      <c r="C56" s="23"/>
      <c r="D56" s="24" t="str">
        <f>IF(ISERROR(VLOOKUP(C56,#REF!,2,FALSE)),"",VLOOKUP(C56,#REF!,2,FALSE))</f>
        <v/>
      </c>
      <c r="E56" s="24" t="str">
        <f>IF(ISERROR(VLOOKUP(C56,#REF!,3,FALSE)),"",VLOOKUP(C56,#REF!,3,FALSE))</f>
        <v/>
      </c>
      <c r="F56" s="25" t="str">
        <f>IF(ISERROR(VLOOKUP(C56,#REF!,6,FALSE)),"",VLOOKUP(C56,#REF!,6,FALSE))</f>
        <v/>
      </c>
      <c r="G56" s="26" t="str">
        <f>IF(ISERROR(VLOOKUP(C56,#REF!,4,FALSE)),"",VLOOKUP(C56,#REF!,4,FALSE))</f>
        <v/>
      </c>
      <c r="H56" s="27" t="str">
        <f>IF(ISERROR(VLOOKUP(C56,#REF!,8,FALSE)),"",VLOOKUP(C56,#REF!,8,FALSE))</f>
        <v/>
      </c>
      <c r="I56" s="28"/>
      <c r="J56" s="29"/>
      <c r="K56" s="30"/>
      <c r="L56" s="31"/>
      <c r="M56" s="5"/>
    </row>
    <row r="57" spans="1:13" ht="29.15" customHeight="1" x14ac:dyDescent="0.3">
      <c r="A57" s="32">
        <v>9</v>
      </c>
      <c r="B57" s="12">
        <v>2</v>
      </c>
      <c r="C57" s="18"/>
      <c r="D57" s="14" t="str">
        <f>IF(ISERROR(VLOOKUP(C57,#REF!,2,FALSE)),"",VLOOKUP(C57,#REF!,2,FALSE))</f>
        <v/>
      </c>
      <c r="E57" s="14" t="str">
        <f>IF(ISERROR(VLOOKUP(C57,#REF!,3,FALSE)),"",VLOOKUP(C57,#REF!,3,FALSE))</f>
        <v/>
      </c>
      <c r="F57" s="4" t="str">
        <f>IF(ISERROR(VLOOKUP(C57,#REF!,6,FALSE)),"",VLOOKUP(C57,#REF!,6,FALSE))</f>
        <v/>
      </c>
      <c r="G57" s="20" t="str">
        <f>IF(ISERROR(VLOOKUP(C57,#REF!,4,FALSE)),"",VLOOKUP(C57,#REF!,4,FALSE))</f>
        <v/>
      </c>
      <c r="H57" s="2" t="str">
        <f>IF(ISERROR(VLOOKUP(C57,#REF!,8,FALSE)),"",VLOOKUP(C57,#REF!,8,FALSE))</f>
        <v/>
      </c>
      <c r="I57" s="169"/>
      <c r="J57" s="9"/>
      <c r="K57" s="3"/>
      <c r="L57" s="33"/>
      <c r="M57" s="5"/>
    </row>
    <row r="58" spans="1:13" ht="29.15" customHeight="1" x14ac:dyDescent="0.3">
      <c r="A58" s="32">
        <v>9</v>
      </c>
      <c r="B58" s="12">
        <v>3</v>
      </c>
      <c r="C58" s="18"/>
      <c r="D58" s="14" t="str">
        <f>IF(ISERROR(VLOOKUP(C58,#REF!,2,FALSE)),"",VLOOKUP(C58,#REF!,2,FALSE))</f>
        <v/>
      </c>
      <c r="E58" s="14" t="str">
        <f>IF(ISERROR(VLOOKUP(C58,#REF!,3,FALSE)),"",VLOOKUP(C58,#REF!,3,FALSE))</f>
        <v/>
      </c>
      <c r="F58" s="4" t="str">
        <f>IF(ISERROR(VLOOKUP(C58,#REF!,6,FALSE)),"",VLOOKUP(C58,#REF!,6,FALSE))</f>
        <v/>
      </c>
      <c r="G58" s="20" t="str">
        <f>IF(ISERROR(VLOOKUP(C58,#REF!,4,FALSE)),"",VLOOKUP(C58,#REF!,4,FALSE))</f>
        <v/>
      </c>
      <c r="H58" s="2" t="str">
        <f>IF(ISERROR(VLOOKUP(C58,#REF!,8,FALSE)),"",VLOOKUP(C58,#REF!,8,FALSE))</f>
        <v/>
      </c>
      <c r="I58" s="169"/>
      <c r="J58" s="9"/>
      <c r="K58" s="3"/>
      <c r="L58" s="33"/>
      <c r="M58" s="5"/>
    </row>
    <row r="59" spans="1:13" ht="29.15" customHeight="1" x14ac:dyDescent="0.3">
      <c r="A59" s="32">
        <v>9</v>
      </c>
      <c r="B59" s="12">
        <v>4</v>
      </c>
      <c r="C59" s="18"/>
      <c r="D59" s="14" t="str">
        <f>IF(ISERROR(VLOOKUP(C59,#REF!,2,FALSE)),"",VLOOKUP(C59,#REF!,2,FALSE))</f>
        <v/>
      </c>
      <c r="E59" s="14" t="str">
        <f>IF(ISERROR(VLOOKUP(C59,#REF!,3,FALSE)),"",VLOOKUP(C59,#REF!,3,FALSE))</f>
        <v/>
      </c>
      <c r="F59" s="4" t="str">
        <f>IF(ISERROR(VLOOKUP(C59,#REF!,6,FALSE)),"",VLOOKUP(C59,#REF!,6,FALSE))</f>
        <v/>
      </c>
      <c r="G59" s="20" t="str">
        <f>IF(ISERROR(VLOOKUP(C59,#REF!,4,FALSE)),"",VLOOKUP(C59,#REF!,4,FALSE))</f>
        <v/>
      </c>
      <c r="H59" s="2" t="str">
        <f>IF(ISERROR(VLOOKUP(C59,#REF!,8,FALSE)),"",VLOOKUP(C59,#REF!,8,FALSE))</f>
        <v/>
      </c>
      <c r="I59" s="169"/>
      <c r="J59" s="9"/>
      <c r="K59" s="3"/>
      <c r="L59" s="33"/>
      <c r="M59" s="5"/>
    </row>
    <row r="60" spans="1:13" ht="29.15" customHeight="1" x14ac:dyDescent="0.3">
      <c r="A60" s="32">
        <v>9</v>
      </c>
      <c r="B60" s="12">
        <v>5</v>
      </c>
      <c r="C60" s="18"/>
      <c r="D60" s="14" t="str">
        <f>IF(ISERROR(VLOOKUP(C60,#REF!,2,FALSE)),"",VLOOKUP(C60,#REF!,2,FALSE))</f>
        <v/>
      </c>
      <c r="E60" s="14" t="str">
        <f>IF(ISERROR(VLOOKUP(C60,#REF!,3,FALSE)),"",VLOOKUP(C60,#REF!,3,FALSE))</f>
        <v/>
      </c>
      <c r="F60" s="4" t="str">
        <f>IF(ISERROR(VLOOKUP(C60,#REF!,6,FALSE)),"",VLOOKUP(C60,#REF!,6,FALSE))</f>
        <v/>
      </c>
      <c r="G60" s="20" t="str">
        <f>IF(ISERROR(VLOOKUP(C60,#REF!,4,FALSE)),"",VLOOKUP(C60,#REF!,4,FALSE))</f>
        <v/>
      </c>
      <c r="H60" s="2" t="str">
        <f>IF(ISERROR(VLOOKUP(C60,#REF!,8,FALSE)),"",VLOOKUP(C60,#REF!,8,FALSE))</f>
        <v/>
      </c>
      <c r="I60" s="169"/>
      <c r="J60" s="9"/>
      <c r="K60" s="3"/>
      <c r="L60" s="33"/>
      <c r="M60" s="5"/>
    </row>
    <row r="61" spans="1:13" ht="29.15" customHeight="1" thickBot="1" x14ac:dyDescent="0.35">
      <c r="A61" s="34">
        <v>9</v>
      </c>
      <c r="B61" s="35">
        <v>6</v>
      </c>
      <c r="C61" s="36"/>
      <c r="D61" s="37" t="str">
        <f>IF(ISERROR(VLOOKUP(C61,#REF!,2,FALSE)),"",VLOOKUP(C61,#REF!,2,FALSE))</f>
        <v/>
      </c>
      <c r="E61" s="37" t="str">
        <f>IF(ISERROR(VLOOKUP(C61,#REF!,3,FALSE)),"",VLOOKUP(C61,#REF!,3,FALSE))</f>
        <v/>
      </c>
      <c r="F61" s="38" t="str">
        <f>IF(ISERROR(VLOOKUP(C61,#REF!,6,FALSE)),"",VLOOKUP(C61,#REF!,6,FALSE))</f>
        <v/>
      </c>
      <c r="G61" s="39" t="str">
        <f>IF(ISERROR(VLOOKUP(C61,#REF!,4,FALSE)),"",VLOOKUP(C61,#REF!,4,FALSE))</f>
        <v/>
      </c>
      <c r="H61" s="40" t="str">
        <f>IF(ISERROR(VLOOKUP(C61,#REF!,8,FALSE)),"",VLOOKUP(C61,#REF!,8,FALSE))</f>
        <v/>
      </c>
      <c r="I61" s="41"/>
      <c r="J61" s="42"/>
      <c r="K61" s="43"/>
      <c r="L61" s="44"/>
      <c r="M61" s="5"/>
    </row>
    <row r="62" spans="1:13" ht="29.15" customHeight="1" x14ac:dyDescent="0.3">
      <c r="A62" s="21">
        <v>10</v>
      </c>
      <c r="B62" s="22">
        <v>1</v>
      </c>
      <c r="C62" s="23"/>
      <c r="D62" s="75" t="str">
        <f>IF(ISERROR(VLOOKUP(C62,#REF!,2,FALSE)),"",VLOOKUP(C62,#REF!,2,FALSE))</f>
        <v/>
      </c>
      <c r="E62" s="75" t="str">
        <f>IF(ISERROR(VLOOKUP(C62,#REF!,3,FALSE)),"",VLOOKUP(C62,#REF!,3,FALSE))</f>
        <v/>
      </c>
      <c r="F62" s="76" t="str">
        <f>IF(ISERROR(VLOOKUP(C62,#REF!,6,FALSE)),"",VLOOKUP(C62,#REF!,6,FALSE))</f>
        <v/>
      </c>
      <c r="G62" s="77" t="str">
        <f>IF(ISERROR(VLOOKUP(C62,#REF!,4,FALSE)),"",VLOOKUP(C62,#REF!,4,FALSE))</f>
        <v/>
      </c>
      <c r="H62" s="76" t="str">
        <f>IF(ISERROR(VLOOKUP(C62,#REF!,8,FALSE)),"",VLOOKUP(C62,#REF!,8,FALSE))</f>
        <v/>
      </c>
      <c r="I62" s="78"/>
      <c r="J62" s="29"/>
      <c r="K62" s="78"/>
      <c r="L62" s="79"/>
      <c r="M62" s="5"/>
    </row>
    <row r="63" spans="1:13" ht="29.15" customHeight="1" x14ac:dyDescent="0.3">
      <c r="A63" s="32">
        <v>10</v>
      </c>
      <c r="B63" s="12">
        <v>2</v>
      </c>
      <c r="C63" s="18"/>
      <c r="D63" s="170" t="str">
        <f>IF(ISERROR(VLOOKUP(C63,#REF!,2,FALSE)),"",VLOOKUP(C63,#REF!,2,FALSE))</f>
        <v/>
      </c>
      <c r="E63" s="170" t="str">
        <f>IF(ISERROR(VLOOKUP(C63,#REF!,3,FALSE)),"",VLOOKUP(C63,#REF!,3,FALSE))</f>
        <v/>
      </c>
      <c r="F63" s="11" t="str">
        <f>IF(ISERROR(VLOOKUP(C63,#REF!,6,FALSE)),"",VLOOKUP(C63,#REF!,6,FALSE))</f>
        <v/>
      </c>
      <c r="G63" s="19" t="str">
        <f>IF(ISERROR(VLOOKUP(C63,#REF!,4,FALSE)),"",VLOOKUP(C63,#REF!,4,FALSE))</f>
        <v/>
      </c>
      <c r="H63" s="11" t="str">
        <f>IF(ISERROR(VLOOKUP(C63,#REF!,8,FALSE)),"",VLOOKUP(C63,#REF!,8,FALSE))</f>
        <v/>
      </c>
      <c r="I63" s="5"/>
      <c r="J63" s="9"/>
      <c r="K63" s="5"/>
      <c r="L63" s="80"/>
      <c r="M63" s="5"/>
    </row>
    <row r="64" spans="1:13" ht="29.15" customHeight="1" x14ac:dyDescent="0.3">
      <c r="A64" s="32">
        <v>10</v>
      </c>
      <c r="B64" s="12">
        <v>3</v>
      </c>
      <c r="C64" s="18"/>
      <c r="D64" s="170" t="str">
        <f>IF(ISERROR(VLOOKUP(C64,#REF!,2,FALSE)),"",VLOOKUP(C64,#REF!,2,FALSE))</f>
        <v/>
      </c>
      <c r="E64" s="170" t="str">
        <f>IF(ISERROR(VLOOKUP(C64,#REF!,3,FALSE)),"",VLOOKUP(C64,#REF!,3,FALSE))</f>
        <v/>
      </c>
      <c r="F64" s="11" t="str">
        <f>IF(ISERROR(VLOOKUP(C64,#REF!,6,FALSE)),"",VLOOKUP(C64,#REF!,6,FALSE))</f>
        <v/>
      </c>
      <c r="G64" s="19" t="str">
        <f>IF(ISERROR(VLOOKUP(C64,#REF!,4,FALSE)),"",VLOOKUP(C64,#REF!,4,FALSE))</f>
        <v/>
      </c>
      <c r="H64" s="11" t="str">
        <f>IF(ISERROR(VLOOKUP(C64,#REF!,8,FALSE)),"",VLOOKUP(C64,#REF!,8,FALSE))</f>
        <v/>
      </c>
      <c r="I64" s="5"/>
      <c r="J64" s="9"/>
      <c r="K64" s="5"/>
      <c r="L64" s="80"/>
      <c r="M64" s="5"/>
    </row>
    <row r="65" spans="1:13" ht="29.15" customHeight="1" x14ac:dyDescent="0.3">
      <c r="A65" s="32">
        <v>10</v>
      </c>
      <c r="B65" s="66">
        <v>4</v>
      </c>
      <c r="C65" s="18"/>
      <c r="D65" s="170" t="str">
        <f>IF(ISERROR(VLOOKUP(C65,#REF!,2,FALSE)),"",VLOOKUP(C65,#REF!,2,FALSE))</f>
        <v/>
      </c>
      <c r="E65" s="170" t="str">
        <f>IF(ISERROR(VLOOKUP(C65,#REF!,3,FALSE)),"",VLOOKUP(C65,#REF!,3,FALSE))</f>
        <v/>
      </c>
      <c r="F65" s="11" t="str">
        <f>IF(ISERROR(VLOOKUP(C65,#REF!,6,FALSE)),"",VLOOKUP(C65,#REF!,6,FALSE))</f>
        <v/>
      </c>
      <c r="G65" s="19" t="str">
        <f>IF(ISERROR(VLOOKUP(C65,#REF!,4,FALSE)),"",VLOOKUP(C65,#REF!,4,FALSE))</f>
        <v/>
      </c>
      <c r="H65" s="11" t="str">
        <f>IF(ISERROR(VLOOKUP(C65,#REF!,8,FALSE)),"",VLOOKUP(C65,#REF!,8,FALSE))</f>
        <v/>
      </c>
      <c r="I65" s="5"/>
      <c r="J65" s="9"/>
      <c r="K65" s="5"/>
      <c r="L65" s="80"/>
      <c r="M65" s="5"/>
    </row>
    <row r="66" spans="1:13" ht="29.15" customHeight="1" thickBot="1" x14ac:dyDescent="0.35">
      <c r="A66" s="81">
        <v>10</v>
      </c>
      <c r="B66" s="66">
        <v>5</v>
      </c>
      <c r="C66" s="18"/>
      <c r="D66" s="170" t="str">
        <f>IF(ISERROR(VLOOKUP(C66,#REF!,2,FALSE)),"",VLOOKUP(C66,#REF!,2,FALSE))</f>
        <v/>
      </c>
      <c r="E66" s="170" t="str">
        <f>IF(ISERROR(VLOOKUP(C66,#REF!,3,FALSE)),"",VLOOKUP(C66,#REF!,3,FALSE))</f>
        <v/>
      </c>
      <c r="F66" s="11" t="str">
        <f>IF(ISERROR(VLOOKUP(C66,#REF!,6,FALSE)),"",VLOOKUP(C66,#REF!,6,FALSE))</f>
        <v/>
      </c>
      <c r="G66" s="19" t="str">
        <f>IF(ISERROR(VLOOKUP(C66,#REF!,4,FALSE)),"",VLOOKUP(C66,#REF!,4,FALSE))</f>
        <v/>
      </c>
      <c r="H66" s="11" t="str">
        <f>IF(ISERROR(VLOOKUP(C66,#REF!,8,FALSE)),"",VLOOKUP(C66,#REF!,8,FALSE))</f>
        <v/>
      </c>
      <c r="I66" s="5"/>
      <c r="J66" s="9"/>
      <c r="K66" s="5"/>
      <c r="L66" s="80"/>
      <c r="M66" s="5"/>
    </row>
    <row r="67" spans="1:13" ht="29.15" customHeight="1" thickBot="1" x14ac:dyDescent="0.35">
      <c r="A67" s="74">
        <v>10</v>
      </c>
      <c r="B67" s="82">
        <v>6</v>
      </c>
      <c r="C67" s="36"/>
      <c r="D67" s="83" t="str">
        <f>IF(ISERROR(VLOOKUP(C67,#REF!,2,FALSE)),"",VLOOKUP(C67,#REF!,2,FALSE))</f>
        <v/>
      </c>
      <c r="E67" s="83" t="str">
        <f>IF(ISERROR(VLOOKUP(C67,#REF!,3,FALSE)),"",VLOOKUP(C67,#REF!,3,FALSE))</f>
        <v/>
      </c>
      <c r="F67" s="84" t="str">
        <f>IF(ISERROR(VLOOKUP(C67,#REF!,6,FALSE)),"",VLOOKUP(C67,#REF!,6,FALSE))</f>
        <v/>
      </c>
      <c r="G67" s="85" t="str">
        <f>IF(ISERROR(VLOOKUP(C67,#REF!,4,FALSE)),"",VLOOKUP(C67,#REF!,4,FALSE))</f>
        <v/>
      </c>
      <c r="H67" s="84" t="str">
        <f>IF(ISERROR(VLOOKUP(C67,#REF!,8,FALSE)),"",VLOOKUP(C67,#REF!,8,FALSE))</f>
        <v/>
      </c>
      <c r="I67" s="86"/>
      <c r="J67" s="42"/>
      <c r="K67" s="86"/>
      <c r="L67" s="87"/>
      <c r="M67" s="5"/>
    </row>
    <row r="68" spans="1:13" ht="29.15" customHeight="1" x14ac:dyDescent="0.3">
      <c r="A68" s="67">
        <v>11</v>
      </c>
      <c r="B68" s="61">
        <v>1</v>
      </c>
      <c r="C68" s="68"/>
      <c r="D68" s="69" t="str">
        <f>IF(ISERROR(VLOOKUP(C68,#REF!,2,FALSE)),"",VLOOKUP(C68,#REF!,2,FALSE))</f>
        <v/>
      </c>
      <c r="E68" s="69" t="str">
        <f>IF(ISERROR(VLOOKUP(C68,#REF!,3,FALSE)),"",VLOOKUP(C68,#REF!,3,FALSE))</f>
        <v/>
      </c>
      <c r="F68" s="70" t="str">
        <f>IF(ISERROR(VLOOKUP(C68,#REF!,6,FALSE)),"",VLOOKUP(C68,#REF!,6,FALSE))</f>
        <v/>
      </c>
      <c r="G68" s="71" t="str">
        <f>IF(ISERROR(VLOOKUP(C68,#REF!,4,FALSE)),"",VLOOKUP(C68,#REF!,4,FALSE))</f>
        <v/>
      </c>
      <c r="H68" s="70" t="str">
        <f>IF(ISERROR(VLOOKUP(C68,#REF!,8,FALSE)),"",VLOOKUP(C68,#REF!,8,FALSE))</f>
        <v/>
      </c>
      <c r="I68" s="72"/>
      <c r="J68" s="73"/>
      <c r="K68" s="72"/>
      <c r="L68" s="72"/>
      <c r="M68" s="5"/>
    </row>
    <row r="69" spans="1:13" ht="29.15" customHeight="1" x14ac:dyDescent="0.3">
      <c r="A69" s="10">
        <v>11</v>
      </c>
      <c r="B69" s="12">
        <v>2</v>
      </c>
      <c r="C69" s="18"/>
      <c r="D69" s="170" t="str">
        <f>IF(ISERROR(VLOOKUP(C69,#REF!,2,FALSE)),"",VLOOKUP(C69,#REF!,2,FALSE))</f>
        <v/>
      </c>
      <c r="E69" s="170" t="str">
        <f>IF(ISERROR(VLOOKUP(C69,#REF!,3,FALSE)),"",VLOOKUP(C69,#REF!,3,FALSE))</f>
        <v/>
      </c>
      <c r="F69" s="11" t="str">
        <f>IF(ISERROR(VLOOKUP(C69,#REF!,6,FALSE)),"",VLOOKUP(C69,#REF!,6,FALSE))</f>
        <v/>
      </c>
      <c r="G69" s="19" t="str">
        <f>IF(ISERROR(VLOOKUP(C69,#REF!,4,FALSE)),"",VLOOKUP(C69,#REF!,4,FALSE))</f>
        <v/>
      </c>
      <c r="H69" s="11" t="str">
        <f>IF(ISERROR(VLOOKUP(C69,#REF!,8,FALSE)),"",VLOOKUP(C69,#REF!,8,FALSE))</f>
        <v/>
      </c>
      <c r="I69" s="5"/>
      <c r="J69" s="9"/>
      <c r="K69" s="5"/>
      <c r="L69" s="5"/>
      <c r="M69" s="5"/>
    </row>
    <row r="70" spans="1:13" ht="24.9" customHeight="1" x14ac:dyDescent="0.3">
      <c r="A70" s="10">
        <v>11</v>
      </c>
      <c r="B70" s="12">
        <v>3</v>
      </c>
      <c r="C70" s="18"/>
      <c r="D70" s="170" t="str">
        <f>IF(ISERROR(VLOOKUP(C70,#REF!,2,FALSE)),"",VLOOKUP(C70,#REF!,2,FALSE))</f>
        <v/>
      </c>
      <c r="E70" s="170" t="str">
        <f>IF(ISERROR(VLOOKUP(C70,#REF!,3,FALSE)),"",VLOOKUP(C70,#REF!,3,FALSE))</f>
        <v/>
      </c>
      <c r="F70" s="11" t="str">
        <f>IF(ISERROR(VLOOKUP(C70,#REF!,6,FALSE)),"",VLOOKUP(C70,#REF!,6,FALSE))</f>
        <v/>
      </c>
      <c r="G70" s="19" t="str">
        <f>IF(ISERROR(VLOOKUP(C70,#REF!,4,FALSE)),"",VLOOKUP(C70,#REF!,4,FALSE))</f>
        <v/>
      </c>
      <c r="H70" s="11" t="str">
        <f>IF(ISERROR(VLOOKUP(C70,#REF!,8,FALSE)),"",VLOOKUP(C70,#REF!,8,FALSE))</f>
        <v/>
      </c>
      <c r="I70" s="5"/>
      <c r="J70" s="9"/>
      <c r="K70" s="5"/>
      <c r="L70" s="5"/>
      <c r="M70" s="5"/>
    </row>
    <row r="71" spans="1:13" ht="24.9" customHeight="1" x14ac:dyDescent="0.3">
      <c r="A71" s="10">
        <v>11</v>
      </c>
      <c r="B71" s="12">
        <v>4</v>
      </c>
      <c r="C71" s="18"/>
      <c r="D71" s="170" t="str">
        <f>IF(ISERROR(VLOOKUP(C71,#REF!,2,FALSE)),"",VLOOKUP(C71,#REF!,2,FALSE))</f>
        <v/>
      </c>
      <c r="E71" s="170" t="str">
        <f>IF(ISERROR(VLOOKUP(C71,#REF!,3,FALSE)),"",VLOOKUP(C71,#REF!,3,FALSE))</f>
        <v/>
      </c>
      <c r="F71" s="11" t="str">
        <f>IF(ISERROR(VLOOKUP(C71,#REF!,6,FALSE)),"",VLOOKUP(C71,#REF!,6,FALSE))</f>
        <v/>
      </c>
      <c r="G71" s="19" t="str">
        <f>IF(ISERROR(VLOOKUP(C71,#REF!,4,FALSE)),"",VLOOKUP(C71,#REF!,4,FALSE))</f>
        <v/>
      </c>
      <c r="H71" s="11" t="str">
        <f>IF(ISERROR(VLOOKUP(C71,#REF!,8,FALSE)),"",VLOOKUP(C71,#REF!,8,FALSE))</f>
        <v/>
      </c>
      <c r="I71" s="5"/>
      <c r="J71" s="9"/>
      <c r="K71" s="5"/>
      <c r="L71" s="5"/>
      <c r="M71" s="5"/>
    </row>
    <row r="72" spans="1:13" ht="29.15" customHeight="1" x14ac:dyDescent="0.3">
      <c r="A72" s="10">
        <v>11</v>
      </c>
      <c r="B72" s="12">
        <v>5</v>
      </c>
      <c r="C72" s="18"/>
      <c r="D72" s="170" t="str">
        <f>IF(ISERROR(VLOOKUP(C72,#REF!,2,FALSE)),"",VLOOKUP(C72,#REF!,2,FALSE))</f>
        <v/>
      </c>
      <c r="E72" s="170" t="str">
        <f>IF(ISERROR(VLOOKUP(C72,#REF!,3,FALSE)),"",VLOOKUP(C72,#REF!,3,FALSE))</f>
        <v/>
      </c>
      <c r="F72" s="11" t="str">
        <f>IF(ISERROR(VLOOKUP(C72,#REF!,6,FALSE)),"",VLOOKUP(C72,#REF!,6,FALSE))</f>
        <v/>
      </c>
      <c r="G72" s="19" t="str">
        <f>IF(ISERROR(VLOOKUP(C72,#REF!,4,FALSE)),"",VLOOKUP(C72,#REF!,4,FALSE))</f>
        <v/>
      </c>
      <c r="H72" s="11" t="str">
        <f>IF(ISERROR(VLOOKUP(C72,#REF!,8,FALSE)),"",VLOOKUP(C72,#REF!,8,FALSE))</f>
        <v/>
      </c>
      <c r="I72" s="5"/>
      <c r="J72" s="9"/>
      <c r="K72" s="5"/>
      <c r="L72" s="5"/>
    </row>
    <row r="73" spans="1:13" ht="29.15" customHeight="1" x14ac:dyDescent="0.3">
      <c r="A73" s="10">
        <v>11</v>
      </c>
      <c r="B73" s="12">
        <v>6</v>
      </c>
      <c r="C73" s="18"/>
      <c r="D73" s="17" t="str">
        <f>IF(ISERROR(VLOOKUP(C73,#REF!,2,FALSE)),"",VLOOKUP(C73,#REF!,2,FALSE))</f>
        <v/>
      </c>
      <c r="E73" s="17" t="str">
        <f>IF(ISERROR(VLOOKUP(C73,#REF!,3,FALSE)),"",VLOOKUP(C73,#REF!,3,FALSE))</f>
        <v/>
      </c>
      <c r="F73" s="11" t="str">
        <f>IF(ISERROR(VLOOKUP(C73,#REF!,6,FALSE)),"",VLOOKUP(C73,#REF!,6,FALSE))</f>
        <v/>
      </c>
      <c r="G73" s="19" t="str">
        <f>IF(ISERROR(VLOOKUP(C73,#REF!,4,FALSE)),"",VLOOKUP(C73,#REF!,4,FALSE))</f>
        <v/>
      </c>
      <c r="H73" s="11" t="str">
        <f>IF(ISERROR(VLOOKUP(C73,#REF!,8,FALSE)),"",VLOOKUP(C73,#REF!,8,FALSE))</f>
        <v/>
      </c>
      <c r="I73" s="5"/>
      <c r="J73" s="9"/>
      <c r="K73" s="5"/>
      <c r="L73" s="5"/>
    </row>
    <row r="74" spans="1:13" ht="29.15" customHeight="1" x14ac:dyDescent="0.3">
      <c r="A74" s="10">
        <v>12</v>
      </c>
      <c r="B74" s="12">
        <v>1</v>
      </c>
      <c r="C74" s="18"/>
      <c r="D74" s="17" t="str">
        <f>IF(ISERROR(VLOOKUP(C74,#REF!,2,FALSE)),"",VLOOKUP(C74,#REF!,2,FALSE))</f>
        <v/>
      </c>
      <c r="E74" s="17" t="str">
        <f>IF(ISERROR(VLOOKUP(C74,#REF!,3,FALSE)),"",VLOOKUP(C74,#REF!,3,FALSE))</f>
        <v/>
      </c>
      <c r="F74" s="11" t="str">
        <f>IF(ISERROR(VLOOKUP(C74,#REF!,6,FALSE)),"",VLOOKUP(C74,#REF!,6,FALSE))</f>
        <v/>
      </c>
      <c r="G74" s="19" t="str">
        <f>IF(ISERROR(VLOOKUP(C74,#REF!,4,FALSE)),"",VLOOKUP(C74,#REF!,4,FALSE))</f>
        <v/>
      </c>
      <c r="H74" s="11" t="str">
        <f>IF(ISERROR(VLOOKUP(C74,#REF!,8,FALSE)),"",VLOOKUP(C74,#REF!,8,FALSE))</f>
        <v/>
      </c>
      <c r="I74" s="5"/>
      <c r="J74" s="9"/>
      <c r="K74" s="5"/>
      <c r="L74" s="5"/>
    </row>
    <row r="75" spans="1:13" ht="29.15" customHeight="1" x14ac:dyDescent="0.3">
      <c r="A75" s="10">
        <v>12</v>
      </c>
      <c r="B75" s="12">
        <v>2</v>
      </c>
      <c r="C75" s="18"/>
      <c r="D75" s="17" t="str">
        <f>IF(ISERROR(VLOOKUP(C75,#REF!,2,FALSE)),"",VLOOKUP(C75,#REF!,2,FALSE))</f>
        <v/>
      </c>
      <c r="E75" s="17" t="str">
        <f>IF(ISERROR(VLOOKUP(C75,#REF!,3,FALSE)),"",VLOOKUP(C75,#REF!,3,FALSE))</f>
        <v/>
      </c>
      <c r="F75" s="11" t="str">
        <f>IF(ISERROR(VLOOKUP(C75,#REF!,6,FALSE)),"",VLOOKUP(C75,#REF!,6,FALSE))</f>
        <v/>
      </c>
      <c r="G75" s="19" t="str">
        <f>IF(ISERROR(VLOOKUP(C75,#REF!,4,FALSE)),"",VLOOKUP(C75,#REF!,4,FALSE))</f>
        <v/>
      </c>
      <c r="H75" s="11" t="str">
        <f>IF(ISERROR(VLOOKUP(C75,#REF!,8,FALSE)),"",VLOOKUP(C75,#REF!,8,FALSE))</f>
        <v/>
      </c>
      <c r="I75" s="5"/>
      <c r="J75" s="9"/>
      <c r="K75" s="5"/>
      <c r="L75" s="5"/>
    </row>
    <row r="76" spans="1:13" ht="29.15" customHeight="1" x14ac:dyDescent="0.3">
      <c r="A76" s="10">
        <v>12</v>
      </c>
      <c r="B76" s="12">
        <v>3</v>
      </c>
      <c r="C76" s="18"/>
      <c r="D76" s="17" t="str">
        <f>IF(ISERROR(VLOOKUP(C76,#REF!,2,FALSE)),"",VLOOKUP(C76,#REF!,2,FALSE))</f>
        <v/>
      </c>
      <c r="E76" s="17" t="str">
        <f>IF(ISERROR(VLOOKUP(C76,#REF!,3,FALSE)),"",VLOOKUP(C76,#REF!,3,FALSE))</f>
        <v/>
      </c>
      <c r="F76" s="11" t="str">
        <f>IF(ISERROR(VLOOKUP(C76,#REF!,6,FALSE)),"",VLOOKUP(C76,#REF!,6,FALSE))</f>
        <v/>
      </c>
      <c r="G76" s="19" t="str">
        <f>IF(ISERROR(VLOOKUP(C76,#REF!,4,FALSE)),"",VLOOKUP(C76,#REF!,4,FALSE))</f>
        <v/>
      </c>
      <c r="H76" s="11" t="str">
        <f>IF(ISERROR(VLOOKUP(C76,#REF!,8,FALSE)),"",VLOOKUP(C76,#REF!,8,FALSE))</f>
        <v/>
      </c>
      <c r="I76" s="5"/>
      <c r="J76" s="9"/>
      <c r="K76" s="5"/>
      <c r="L76" s="5"/>
    </row>
    <row r="77" spans="1:13" ht="29.15" customHeight="1" x14ac:dyDescent="0.3">
      <c r="A77" s="10">
        <v>12</v>
      </c>
      <c r="B77" s="12">
        <v>4</v>
      </c>
      <c r="C77" s="18"/>
      <c r="D77" s="17" t="str">
        <f>IF(ISERROR(VLOOKUP(C77,#REF!,2,FALSE)),"",VLOOKUP(C77,#REF!,2,FALSE))</f>
        <v/>
      </c>
      <c r="E77" s="17" t="str">
        <f>IF(ISERROR(VLOOKUP(C77,#REF!,3,FALSE)),"",VLOOKUP(C77,#REF!,3,FALSE))</f>
        <v/>
      </c>
      <c r="F77" s="11" t="str">
        <f>IF(ISERROR(VLOOKUP(C77,#REF!,6,FALSE)),"",VLOOKUP(C77,#REF!,6,FALSE))</f>
        <v/>
      </c>
      <c r="G77" s="19" t="str">
        <f>IF(ISERROR(VLOOKUP(C77,#REF!,4,FALSE)),"",VLOOKUP(C77,#REF!,4,FALSE))</f>
        <v/>
      </c>
      <c r="H77" s="11" t="str">
        <f>IF(ISERROR(VLOOKUP(C77,#REF!,8,FALSE)),"",VLOOKUP(C77,#REF!,8,FALSE))</f>
        <v/>
      </c>
      <c r="I77" s="5"/>
      <c r="J77" s="9"/>
      <c r="K77" s="5"/>
      <c r="L77" s="5"/>
    </row>
    <row r="78" spans="1:13" ht="29.15" customHeight="1" x14ac:dyDescent="0.3">
      <c r="A78" s="10">
        <v>12</v>
      </c>
      <c r="B78" s="12">
        <v>5</v>
      </c>
      <c r="C78" s="18"/>
      <c r="D78" s="17" t="str">
        <f>IF(ISERROR(VLOOKUP(C78,#REF!,2,FALSE)),"",VLOOKUP(C78,#REF!,2,FALSE))</f>
        <v/>
      </c>
      <c r="E78" s="17" t="str">
        <f>IF(ISERROR(VLOOKUP(C78,#REF!,3,FALSE)),"",VLOOKUP(C78,#REF!,3,FALSE))</f>
        <v/>
      </c>
      <c r="F78" s="11" t="str">
        <f>IF(ISERROR(VLOOKUP(C78,#REF!,6,FALSE)),"",VLOOKUP(C78,#REF!,6,FALSE))</f>
        <v/>
      </c>
      <c r="G78" s="19" t="str">
        <f>IF(ISERROR(VLOOKUP(C78,#REF!,4,FALSE)),"",VLOOKUP(C78,#REF!,4,FALSE))</f>
        <v/>
      </c>
      <c r="H78" s="11" t="str">
        <f>IF(ISERROR(VLOOKUP(C78,#REF!,8,FALSE)),"",VLOOKUP(C78,#REF!,8,FALSE))</f>
        <v/>
      </c>
      <c r="I78" s="5"/>
      <c r="J78" s="9"/>
      <c r="K78" s="5"/>
      <c r="L78" s="5"/>
    </row>
    <row r="79" spans="1:13" ht="29.15" customHeight="1" x14ac:dyDescent="0.3">
      <c r="A79" s="10">
        <v>12</v>
      </c>
      <c r="B79" s="12">
        <v>6</v>
      </c>
      <c r="C79" s="18"/>
      <c r="D79" s="17" t="str">
        <f>IF(ISERROR(VLOOKUP(C79,#REF!,2,FALSE)),"",VLOOKUP(C79,#REF!,2,FALSE))</f>
        <v/>
      </c>
      <c r="E79" s="17" t="str">
        <f>IF(ISERROR(VLOOKUP(C79,#REF!,3,FALSE)),"",VLOOKUP(C79,#REF!,3,FALSE))</f>
        <v/>
      </c>
      <c r="F79" s="11" t="str">
        <f>IF(ISERROR(VLOOKUP(C79,#REF!,6,FALSE)),"",VLOOKUP(C79,#REF!,6,FALSE))</f>
        <v/>
      </c>
      <c r="G79" s="19" t="str">
        <f>IF(ISERROR(VLOOKUP(C79,#REF!,4,FALSE)),"",VLOOKUP(C79,#REF!,4,FALSE))</f>
        <v/>
      </c>
      <c r="H79" s="11" t="str">
        <f>IF(ISERROR(VLOOKUP(C79,#REF!,8,FALSE)),"",VLOOKUP(C79,#REF!,8,FALSE))</f>
        <v/>
      </c>
      <c r="I79" s="5"/>
      <c r="J79" s="9"/>
      <c r="K79" s="5"/>
      <c r="L79" s="5"/>
    </row>
    <row r="80" spans="1:13" ht="29.15" customHeight="1" x14ac:dyDescent="0.3">
      <c r="A80" s="10"/>
      <c r="B80" s="12">
        <v>1</v>
      </c>
      <c r="C80" s="8"/>
      <c r="D80" s="19" t="str">
        <f>IF(ISERROR(VLOOKUP(C80,#REF!,2,FALSE)),"",VLOOKUP(C80,#REF!,2,FALSE))</f>
        <v/>
      </c>
      <c r="E80" s="19" t="str">
        <f>IF(ISERROR(VLOOKUP(C80,#REF!,3,FALSE)),"",VLOOKUP(C80,#REF!,3,FALSE))</f>
        <v/>
      </c>
      <c r="F80" s="11" t="str">
        <f>IF(ISERROR(VLOOKUP(C80,#REF!,6,FALSE)),"",VLOOKUP(C80,#REF!,6,FALSE))</f>
        <v/>
      </c>
      <c r="G80" s="11" t="str">
        <f>IF(ISERROR(VLOOKUP(C80,#REF!,4,FALSE)),"",VLOOKUP(C80,#REF!,4,FALSE))</f>
        <v/>
      </c>
      <c r="H80" s="11" t="str">
        <f>IF(ISERROR(VLOOKUP(C80,#REF!,8,FALSE)),"",VLOOKUP(C80,#REF!,8,FALSE))</f>
        <v/>
      </c>
      <c r="I80" s="5"/>
      <c r="J80" s="9"/>
      <c r="K80" s="5"/>
      <c r="L80" s="5"/>
    </row>
    <row r="81" spans="1:12" ht="29.15" customHeight="1" x14ac:dyDescent="0.3">
      <c r="A81" s="10"/>
      <c r="B81" s="12">
        <v>2</v>
      </c>
      <c r="C81" s="8"/>
      <c r="D81" s="19" t="str">
        <f>IF(ISERROR(VLOOKUP(C81,#REF!,2,FALSE)),"",VLOOKUP(C81,#REF!,2,FALSE))</f>
        <v/>
      </c>
      <c r="E81" s="19" t="str">
        <f>IF(ISERROR(VLOOKUP(C81,#REF!,3,FALSE)),"",VLOOKUP(C81,#REF!,3,FALSE))</f>
        <v/>
      </c>
      <c r="F81" s="11" t="str">
        <f>IF(ISERROR(VLOOKUP(C81,#REF!,6,FALSE)),"",VLOOKUP(C81,#REF!,6,FALSE))</f>
        <v/>
      </c>
      <c r="G81" s="11" t="str">
        <f>IF(ISERROR(VLOOKUP(C81,#REF!,4,FALSE)),"",VLOOKUP(C81,#REF!,4,FALSE))</f>
        <v/>
      </c>
      <c r="H81" s="11" t="str">
        <f>IF(ISERROR(VLOOKUP(C81,#REF!,8,FALSE)),"",VLOOKUP(C81,#REF!,8,FALSE))</f>
        <v/>
      </c>
      <c r="I81" s="5"/>
      <c r="J81" s="9"/>
      <c r="K81" s="5"/>
      <c r="L81" s="5"/>
    </row>
    <row r="82" spans="1:12" ht="29.15" customHeight="1" x14ac:dyDescent="0.3">
      <c r="A82" s="10"/>
      <c r="B82" s="12">
        <v>3</v>
      </c>
      <c r="C82" s="8"/>
      <c r="D82" s="19" t="str">
        <f>IF(ISERROR(VLOOKUP(C82,#REF!,2,FALSE)),"",VLOOKUP(C82,#REF!,2,FALSE))</f>
        <v/>
      </c>
      <c r="E82" s="19" t="str">
        <f>IF(ISERROR(VLOOKUP(C82,#REF!,3,FALSE)),"",VLOOKUP(C82,#REF!,3,FALSE))</f>
        <v/>
      </c>
      <c r="F82" s="11" t="str">
        <f>IF(ISERROR(VLOOKUP(C82,#REF!,6,FALSE)),"",VLOOKUP(C82,#REF!,6,FALSE))</f>
        <v/>
      </c>
      <c r="G82" s="11" t="str">
        <f>IF(ISERROR(VLOOKUP(C82,#REF!,4,FALSE)),"",VLOOKUP(C82,#REF!,4,FALSE))</f>
        <v/>
      </c>
      <c r="H82" s="11" t="str">
        <f>IF(ISERROR(VLOOKUP(C82,#REF!,8,FALSE)),"",VLOOKUP(C82,#REF!,8,FALSE))</f>
        <v/>
      </c>
      <c r="I82" s="5"/>
      <c r="J82" s="9"/>
      <c r="K82" s="5"/>
      <c r="L82" s="5"/>
    </row>
    <row r="83" spans="1:12" ht="29.15" customHeight="1" x14ac:dyDescent="0.3">
      <c r="A83" s="10"/>
      <c r="B83" s="12">
        <v>4</v>
      </c>
      <c r="C83" s="8"/>
      <c r="D83" s="11" t="str">
        <f>IF(ISERROR(VLOOKUP(C83,#REF!,2,FALSE)),"",VLOOKUP(C83,#REF!,2,FALSE))</f>
        <v/>
      </c>
      <c r="E83" s="11" t="str">
        <f>IF(ISERROR(VLOOKUP(C83,#REF!,3,FALSE)),"",VLOOKUP(C83,#REF!,3,FALSE))</f>
        <v/>
      </c>
      <c r="F83" s="11" t="str">
        <f>IF(ISERROR(VLOOKUP(C83,#REF!,6,FALSE)),"",VLOOKUP(C83,#REF!,6,FALSE))</f>
        <v/>
      </c>
      <c r="G83" s="11" t="str">
        <f>IF(ISERROR(VLOOKUP(C83,#REF!,4,FALSE)),"",VLOOKUP(C83,#REF!,4,FALSE))</f>
        <v/>
      </c>
      <c r="H83" s="11" t="str">
        <f>IF(ISERROR(VLOOKUP(C83,#REF!,8,FALSE)),"",VLOOKUP(C83,#REF!,8,FALSE))</f>
        <v/>
      </c>
      <c r="I83" s="5"/>
      <c r="J83" s="9"/>
      <c r="K83" s="5"/>
      <c r="L83" s="5"/>
    </row>
    <row r="84" spans="1:12" ht="29.15" customHeight="1" x14ac:dyDescent="0.3">
      <c r="A84" s="10"/>
      <c r="B84" s="12">
        <v>5</v>
      </c>
      <c r="C84" s="8"/>
      <c r="D84" s="11" t="str">
        <f>IF(ISERROR(VLOOKUP(C84,#REF!,2,FALSE)),"",VLOOKUP(C84,#REF!,2,FALSE))</f>
        <v/>
      </c>
      <c r="E84" s="11" t="str">
        <f>IF(ISERROR(VLOOKUP(C84,#REF!,3,FALSE)),"",VLOOKUP(C84,#REF!,3,FALSE))</f>
        <v/>
      </c>
      <c r="F84" s="11" t="str">
        <f>IF(ISERROR(VLOOKUP(C84,#REF!,6,FALSE)),"",VLOOKUP(C84,#REF!,6,FALSE))</f>
        <v/>
      </c>
      <c r="G84" s="11" t="str">
        <f>IF(ISERROR(VLOOKUP(C84,#REF!,4,FALSE)),"",VLOOKUP(C84,#REF!,4,FALSE))</f>
        <v/>
      </c>
      <c r="H84" s="11" t="str">
        <f>IF(ISERROR(VLOOKUP(C84,#REF!,8,FALSE)),"",VLOOKUP(C84,#REF!,8,FALSE))</f>
        <v/>
      </c>
      <c r="I84" s="5"/>
      <c r="J84" s="9"/>
      <c r="K84" s="5"/>
      <c r="L84" s="5"/>
    </row>
    <row r="85" spans="1:12" ht="29.15" customHeight="1" x14ac:dyDescent="0.3">
      <c r="A85" s="10"/>
      <c r="B85" s="12">
        <v>6</v>
      </c>
      <c r="C85" s="8"/>
      <c r="D85" s="11" t="str">
        <f>IF(ISERROR(VLOOKUP(C85,#REF!,2,FALSE)),"",VLOOKUP(C85,#REF!,2,FALSE))</f>
        <v/>
      </c>
      <c r="E85" s="11" t="str">
        <f>IF(ISERROR(VLOOKUP(C85,#REF!,3,FALSE)),"",VLOOKUP(C85,#REF!,3,FALSE))</f>
        <v/>
      </c>
      <c r="F85" s="11" t="str">
        <f>IF(ISERROR(VLOOKUP(C85,#REF!,6,FALSE)),"",VLOOKUP(C85,#REF!,6,FALSE))</f>
        <v/>
      </c>
      <c r="G85" s="11" t="str">
        <f>IF(ISERROR(VLOOKUP(C85,#REF!,4,FALSE)),"",VLOOKUP(C85,#REF!,4,FALSE))</f>
        <v/>
      </c>
      <c r="H85" s="11" t="str">
        <f>IF(ISERROR(VLOOKUP(C85,#REF!,8,FALSE)),"",VLOOKUP(C85,#REF!,8,FALSE))</f>
        <v/>
      </c>
      <c r="I85" s="5"/>
      <c r="J85" s="9"/>
      <c r="K85" s="5"/>
      <c r="L85" s="5"/>
    </row>
    <row r="86" spans="1:12" ht="29.15" customHeight="1" x14ac:dyDescent="0.3">
      <c r="A86" s="10"/>
      <c r="B86" s="12"/>
      <c r="C86" s="8"/>
      <c r="D86" s="11" t="str">
        <f>IF(ISERROR(VLOOKUP(C86,#REF!,2,FALSE)),"",VLOOKUP(C86,#REF!,2,FALSE))</f>
        <v/>
      </c>
      <c r="E86" s="11" t="str">
        <f>IF(ISERROR(VLOOKUP(C86,#REF!,3,FALSE)),"",VLOOKUP(C86,#REF!,3,FALSE))</f>
        <v/>
      </c>
      <c r="F86" s="11" t="str">
        <f>IF(ISERROR(VLOOKUP(C86,#REF!,6,FALSE)),"",VLOOKUP(C86,#REF!,6,FALSE))</f>
        <v/>
      </c>
      <c r="G86" s="11" t="str">
        <f>IF(ISERROR(VLOOKUP(C86,#REF!,4,FALSE)),"",VLOOKUP(C86,#REF!,4,FALSE))</f>
        <v/>
      </c>
      <c r="H86" s="11" t="str">
        <f>IF(ISERROR(VLOOKUP(C86,#REF!,8,FALSE)),"",VLOOKUP(C86,#REF!,8,FALSE))</f>
        <v/>
      </c>
      <c r="I86" s="5"/>
      <c r="J86" s="9"/>
      <c r="K86" s="5"/>
      <c r="L86" s="5"/>
    </row>
    <row r="87" spans="1:12" ht="29.15" customHeight="1" x14ac:dyDescent="0.3">
      <c r="A87" s="10"/>
      <c r="B87" s="12"/>
      <c r="C87" s="8"/>
      <c r="D87" s="11" t="str">
        <f>IF(ISERROR(VLOOKUP(C87,#REF!,2,FALSE)),"",VLOOKUP(C87,#REF!,2,FALSE))</f>
        <v/>
      </c>
      <c r="E87" s="11" t="str">
        <f>IF(ISERROR(VLOOKUP(C87,#REF!,3,FALSE)),"",VLOOKUP(C87,#REF!,3,FALSE))</f>
        <v/>
      </c>
      <c r="F87" s="11" t="str">
        <f>IF(ISERROR(VLOOKUP(C87,#REF!,6,FALSE)),"",VLOOKUP(C87,#REF!,6,FALSE))</f>
        <v/>
      </c>
      <c r="G87" s="11" t="str">
        <f>IF(ISERROR(VLOOKUP(C87,#REF!,4,FALSE)),"",VLOOKUP(C87,#REF!,4,FALSE))</f>
        <v/>
      </c>
      <c r="H87" s="11" t="str">
        <f>IF(ISERROR(VLOOKUP(C87,#REF!,8,FALSE)),"",VLOOKUP(C87,#REF!,8,FALSE))</f>
        <v/>
      </c>
      <c r="I87" s="5"/>
      <c r="J87" s="9"/>
      <c r="K87" s="5"/>
      <c r="L87" s="5"/>
    </row>
    <row r="88" spans="1:12" ht="29.15" customHeight="1" x14ac:dyDescent="0.65">
      <c r="B88" s="12"/>
      <c r="C88" s="8"/>
      <c r="D88" s="11" t="str">
        <f>IF(ISERROR(VLOOKUP(C88,#REF!,2,FALSE)),"",VLOOKUP(C88,#REF!,2,FALSE))</f>
        <v/>
      </c>
      <c r="E88" s="11" t="str">
        <f>IF(ISERROR(VLOOKUP(C88,#REF!,3,FALSE)),"",VLOOKUP(C88,#REF!,3,FALSE))</f>
        <v/>
      </c>
      <c r="F88" s="11" t="str">
        <f>IF(ISERROR(VLOOKUP(C88,#REF!,6,FALSE)),"",VLOOKUP(C88,#REF!,6,FALSE))</f>
        <v/>
      </c>
      <c r="G88" s="11" t="str">
        <f>IF(ISERROR(VLOOKUP(C88,#REF!,4,FALSE)),"",VLOOKUP(C88,#REF!,4,FALSE))</f>
        <v/>
      </c>
      <c r="H88" s="11" t="str">
        <f>IF(ISERROR(VLOOKUP(C88,#REF!,8,FALSE)),"",VLOOKUP(C88,#REF!,8,FALSE))</f>
        <v/>
      </c>
      <c r="I88" s="5"/>
      <c r="J88" s="9"/>
      <c r="K88" s="5"/>
      <c r="L88" s="5"/>
    </row>
    <row r="89" spans="1:12" ht="29.15" customHeight="1" x14ac:dyDescent="0.65">
      <c r="B89" s="12"/>
      <c r="C89" s="8"/>
      <c r="D89" s="11" t="str">
        <f>IF(ISERROR(VLOOKUP(C89,#REF!,2,FALSE)),"",VLOOKUP(C89,#REF!,2,FALSE))</f>
        <v/>
      </c>
      <c r="E89" s="11" t="str">
        <f>IF(ISERROR(VLOOKUP(C89,#REF!,3,FALSE)),"",VLOOKUP(C89,#REF!,3,FALSE))</f>
        <v/>
      </c>
      <c r="F89" s="11" t="str">
        <f>IF(ISERROR(VLOOKUP(C89,#REF!,6,FALSE)),"",VLOOKUP(C89,#REF!,6,FALSE))</f>
        <v/>
      </c>
      <c r="G89" s="11" t="str">
        <f>IF(ISERROR(VLOOKUP(C89,#REF!,4,FALSE)),"",VLOOKUP(C89,#REF!,4,FALSE))</f>
        <v/>
      </c>
      <c r="H89" s="11" t="str">
        <f>IF(ISERROR(VLOOKUP(C89,#REF!,8,FALSE)),"",VLOOKUP(C89,#REF!,8,FALSE))</f>
        <v/>
      </c>
      <c r="I89" s="5"/>
      <c r="J89" s="9"/>
      <c r="K89" s="5"/>
      <c r="L89" s="5"/>
    </row>
  </sheetData>
  <sortState ref="A8:K25">
    <sortCondition ref="K8:K25"/>
    <sortCondition ref="J8:J25"/>
  </sortState>
  <mergeCells count="31">
    <mergeCell ref="A6:A7"/>
    <mergeCell ref="B6:B7"/>
    <mergeCell ref="C6:C7"/>
    <mergeCell ref="D6:E7"/>
    <mergeCell ref="F6:F7"/>
    <mergeCell ref="H6:H7"/>
    <mergeCell ref="I6:I7"/>
    <mergeCell ref="J6:J7"/>
    <mergeCell ref="K6:K7"/>
    <mergeCell ref="L6:L7"/>
    <mergeCell ref="C4:D5"/>
    <mergeCell ref="E4:E5"/>
    <mergeCell ref="G4:G5"/>
    <mergeCell ref="H4:I5"/>
    <mergeCell ref="K4:L5"/>
    <mergeCell ref="M1:M5"/>
    <mergeCell ref="M6:M7"/>
    <mergeCell ref="A1:B5"/>
    <mergeCell ref="C1:D2"/>
    <mergeCell ref="E1:G1"/>
    <mergeCell ref="H1:J1"/>
    <mergeCell ref="K1:L1"/>
    <mergeCell ref="E2:G2"/>
    <mergeCell ref="H2:J2"/>
    <mergeCell ref="K2:L2"/>
    <mergeCell ref="C3:D3"/>
    <mergeCell ref="F3:F5"/>
    <mergeCell ref="G6:G7"/>
    <mergeCell ref="H3:I3"/>
    <mergeCell ref="J3:J5"/>
    <mergeCell ref="K3:L3"/>
  </mergeCells>
  <conditionalFormatting sqref="J8:J89">
    <cfRule type="duplicateValues" dxfId="51" priority="3" stopIfTrue="1"/>
  </conditionalFormatting>
  <conditionalFormatting sqref="G1:G1048576">
    <cfRule type="containsText" dxfId="50" priority="2" operator="containsText" text="bovolone">
      <formula>NOT(ISERROR(SEARCH("bovolone",G1)))</formula>
    </cfRule>
  </conditionalFormatting>
  <conditionalFormatting sqref="C1:C7 C26:C1048576">
    <cfRule type="duplicateValues" dxfId="49" priority="1"/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1"/>
  <sheetViews>
    <sheetView zoomScale="70" zoomScaleNormal="70" workbookViewId="0">
      <selection activeCell="C8" sqref="C8:M20"/>
    </sheetView>
  </sheetViews>
  <sheetFormatPr defaultColWidth="9.109375" defaultRowHeight="15.05" x14ac:dyDescent="0.3"/>
  <cols>
    <col min="1" max="1" width="9.109375" style="182"/>
    <col min="2" max="2" width="13.33203125" style="182" customWidth="1"/>
    <col min="3" max="3" width="22.44140625" style="182" customWidth="1"/>
    <col min="4" max="4" width="27.5546875" style="182" customWidth="1"/>
    <col min="5" max="5" width="11.33203125" style="182" customWidth="1"/>
    <col min="6" max="6" width="26" style="182" customWidth="1"/>
    <col min="7" max="7" width="11.109375" style="182" customWidth="1"/>
    <col min="8" max="10" width="12.6640625" style="182" customWidth="1"/>
    <col min="11" max="11" width="25" style="182" customWidth="1"/>
    <col min="12" max="13" width="10.6640625" style="182" customWidth="1"/>
    <col min="14" max="16384" width="9.109375" style="182"/>
  </cols>
  <sheetData>
    <row r="1" spans="1:16" ht="29.3" customHeight="1" x14ac:dyDescent="0.3">
      <c r="A1" s="704"/>
      <c r="B1" s="704"/>
      <c r="C1" s="704"/>
      <c r="D1" s="702" t="s">
        <v>5</v>
      </c>
      <c r="E1" s="705"/>
      <c r="F1" s="705"/>
      <c r="G1" s="702" t="s">
        <v>0</v>
      </c>
      <c r="H1" s="705"/>
      <c r="I1" s="705"/>
      <c r="J1" s="706"/>
      <c r="K1" s="707" t="s">
        <v>625</v>
      </c>
      <c r="L1" s="708"/>
      <c r="M1" s="708"/>
      <c r="N1" s="636">
        <f>COUNTA(B8:B100)</f>
        <v>0</v>
      </c>
    </row>
    <row r="2" spans="1:16" ht="25.55" customHeight="1" x14ac:dyDescent="0.3">
      <c r="A2" s="704"/>
      <c r="B2" s="704"/>
      <c r="C2" s="704"/>
      <c r="D2" s="709" t="s">
        <v>656</v>
      </c>
      <c r="E2" s="709"/>
      <c r="F2" s="709"/>
      <c r="G2" s="710" t="s">
        <v>485</v>
      </c>
      <c r="H2" s="711"/>
      <c r="I2" s="712"/>
      <c r="J2" s="713"/>
      <c r="K2" s="709" t="s">
        <v>12</v>
      </c>
      <c r="L2" s="714"/>
      <c r="M2" s="714"/>
      <c r="N2" s="637"/>
    </row>
    <row r="3" spans="1:16" ht="19.5" customHeight="1" x14ac:dyDescent="0.3">
      <c r="A3" s="715" t="s">
        <v>6</v>
      </c>
      <c r="B3" s="704"/>
      <c r="C3" s="704"/>
      <c r="D3" s="716" t="s">
        <v>4</v>
      </c>
      <c r="E3" s="717"/>
      <c r="F3" s="718"/>
      <c r="G3" s="692" t="s">
        <v>2</v>
      </c>
      <c r="H3" s="629"/>
      <c r="I3" s="692" t="s">
        <v>3</v>
      </c>
      <c r="J3" s="629"/>
      <c r="K3" s="707" t="s">
        <v>1</v>
      </c>
      <c r="L3" s="707"/>
      <c r="M3" s="707"/>
      <c r="N3" s="637"/>
    </row>
    <row r="4" spans="1:16" ht="15.05" customHeight="1" x14ac:dyDescent="0.3">
      <c r="A4" s="719" t="s">
        <v>28</v>
      </c>
      <c r="B4" s="704"/>
      <c r="C4" s="704"/>
      <c r="D4" s="720" t="s">
        <v>673</v>
      </c>
      <c r="E4" s="721"/>
      <c r="F4" s="722"/>
      <c r="G4" s="825">
        <v>9.1999999999999993</v>
      </c>
      <c r="H4" s="825"/>
      <c r="I4" s="825">
        <v>9.4</v>
      </c>
      <c r="J4" s="825"/>
      <c r="K4" s="691">
        <v>43275</v>
      </c>
      <c r="L4" s="691"/>
      <c r="M4" s="691"/>
      <c r="N4" s="637"/>
    </row>
    <row r="5" spans="1:16" ht="15.05" customHeight="1" x14ac:dyDescent="0.3">
      <c r="A5" s="704"/>
      <c r="B5" s="704"/>
      <c r="C5" s="704"/>
      <c r="D5" s="723"/>
      <c r="E5" s="724"/>
      <c r="F5" s="725"/>
      <c r="G5" s="825"/>
      <c r="H5" s="825"/>
      <c r="I5" s="825"/>
      <c r="J5" s="825"/>
      <c r="K5" s="691"/>
      <c r="L5" s="691"/>
      <c r="M5" s="691"/>
      <c r="N5" s="638"/>
    </row>
    <row r="6" spans="1:16" ht="21.8" customHeight="1" x14ac:dyDescent="0.3">
      <c r="A6" s="699"/>
      <c r="B6" s="692" t="s">
        <v>7</v>
      </c>
      <c r="C6" s="684" t="s">
        <v>629</v>
      </c>
      <c r="D6" s="701"/>
      <c r="E6" s="692" t="s">
        <v>8</v>
      </c>
      <c r="F6" s="702" t="s">
        <v>17</v>
      </c>
      <c r="G6" s="687" t="s">
        <v>6</v>
      </c>
      <c r="H6" s="684" t="s">
        <v>630</v>
      </c>
      <c r="I6" s="685"/>
      <c r="J6" s="686"/>
      <c r="K6" s="687" t="s">
        <v>631</v>
      </c>
      <c r="L6" s="687" t="s">
        <v>632</v>
      </c>
      <c r="M6" s="692" t="s">
        <v>496</v>
      </c>
    </row>
    <row r="7" spans="1:16" ht="18" customHeight="1" x14ac:dyDescent="0.3">
      <c r="A7" s="700"/>
      <c r="B7" s="692"/>
      <c r="C7" s="350" t="s">
        <v>633</v>
      </c>
      <c r="D7" s="350" t="s">
        <v>634</v>
      </c>
      <c r="E7" s="692"/>
      <c r="F7" s="703"/>
      <c r="G7" s="689"/>
      <c r="H7" s="349">
        <v>1</v>
      </c>
      <c r="I7" s="349">
        <v>2</v>
      </c>
      <c r="J7" s="349">
        <v>3</v>
      </c>
      <c r="K7" s="688"/>
      <c r="L7" s="689"/>
      <c r="M7" s="692"/>
    </row>
    <row r="8" spans="1:16" ht="29.95" customHeight="1" x14ac:dyDescent="0.3">
      <c r="A8" s="240">
        <v>1</v>
      </c>
      <c r="B8" s="442"/>
      <c r="C8" s="278" t="s">
        <v>177</v>
      </c>
      <c r="D8" s="279" t="s">
        <v>178</v>
      </c>
      <c r="E8" s="280">
        <v>2001</v>
      </c>
      <c r="F8" s="281" t="s">
        <v>479</v>
      </c>
      <c r="G8" s="282" t="s">
        <v>28</v>
      </c>
      <c r="H8" s="276"/>
      <c r="I8" s="276"/>
      <c r="J8" s="276"/>
      <c r="K8" s="277">
        <v>10.18</v>
      </c>
      <c r="L8" s="276">
        <v>1</v>
      </c>
      <c r="M8" s="349">
        <v>25</v>
      </c>
      <c r="N8" s="182">
        <v>1</v>
      </c>
      <c r="P8" s="193" t="s">
        <v>646</v>
      </c>
    </row>
    <row r="9" spans="1:16" ht="29.95" customHeight="1" x14ac:dyDescent="0.3">
      <c r="A9" s="240">
        <v>2</v>
      </c>
      <c r="B9" s="443"/>
      <c r="C9" s="278" t="s">
        <v>221</v>
      </c>
      <c r="D9" s="279" t="s">
        <v>223</v>
      </c>
      <c r="E9" s="280">
        <v>2002</v>
      </c>
      <c r="F9" s="281" t="s">
        <v>479</v>
      </c>
      <c r="G9" s="282" t="s">
        <v>28</v>
      </c>
      <c r="H9" s="276"/>
      <c r="I9" s="276"/>
      <c r="J9" s="276"/>
      <c r="K9" s="277">
        <v>9.25</v>
      </c>
      <c r="L9" s="276">
        <v>2</v>
      </c>
      <c r="M9" s="349">
        <v>23</v>
      </c>
      <c r="N9" s="182">
        <v>2</v>
      </c>
    </row>
    <row r="10" spans="1:16" ht="29.95" customHeight="1" x14ac:dyDescent="0.3">
      <c r="A10" s="240">
        <v>3</v>
      </c>
      <c r="B10" s="443"/>
      <c r="C10" s="278" t="s">
        <v>234</v>
      </c>
      <c r="D10" s="279" t="s">
        <v>172</v>
      </c>
      <c r="E10" s="280">
        <v>2001</v>
      </c>
      <c r="F10" s="281" t="s">
        <v>32</v>
      </c>
      <c r="G10" s="282" t="s">
        <v>28</v>
      </c>
      <c r="H10" s="276"/>
      <c r="I10" s="276"/>
      <c r="J10" s="276"/>
      <c r="K10" s="277">
        <v>8.57</v>
      </c>
      <c r="L10" s="276">
        <v>3</v>
      </c>
      <c r="M10" s="349">
        <v>21</v>
      </c>
      <c r="N10" s="182">
        <v>3</v>
      </c>
    </row>
    <row r="11" spans="1:16" ht="29.95" customHeight="1" x14ac:dyDescent="0.3">
      <c r="A11" s="240">
        <v>4</v>
      </c>
      <c r="B11" s="444"/>
      <c r="C11" s="278" t="s">
        <v>263</v>
      </c>
      <c r="D11" s="279" t="s">
        <v>126</v>
      </c>
      <c r="E11" s="280">
        <v>2002</v>
      </c>
      <c r="F11" s="281" t="s">
        <v>55</v>
      </c>
      <c r="G11" s="282" t="s">
        <v>28</v>
      </c>
      <c r="H11" s="276"/>
      <c r="I11" s="276"/>
      <c r="J11" s="276"/>
      <c r="K11" s="277">
        <v>8.3699999999999992</v>
      </c>
      <c r="L11" s="276">
        <v>4</v>
      </c>
      <c r="M11" s="349">
        <v>19</v>
      </c>
      <c r="N11" s="182">
        <v>4</v>
      </c>
    </row>
    <row r="12" spans="1:16" ht="29.95" customHeight="1" x14ac:dyDescent="0.3">
      <c r="A12" s="240">
        <v>6</v>
      </c>
      <c r="B12" s="442"/>
      <c r="C12" s="278" t="s">
        <v>180</v>
      </c>
      <c r="D12" s="279" t="s">
        <v>71</v>
      </c>
      <c r="E12" s="280">
        <v>2001</v>
      </c>
      <c r="F12" s="281" t="s">
        <v>478</v>
      </c>
      <c r="G12" s="282" t="s">
        <v>28</v>
      </c>
      <c r="H12" s="276"/>
      <c r="I12" s="276"/>
      <c r="J12" s="276"/>
      <c r="K12" s="277">
        <v>8.2899999999999991</v>
      </c>
      <c r="L12" s="276">
        <v>5</v>
      </c>
      <c r="M12" s="349">
        <v>17</v>
      </c>
      <c r="N12" s="182">
        <v>6</v>
      </c>
    </row>
    <row r="13" spans="1:16" ht="29.95" customHeight="1" x14ac:dyDescent="0.3">
      <c r="A13" s="240">
        <v>5</v>
      </c>
      <c r="B13" s="444"/>
      <c r="C13" s="278" t="s">
        <v>227</v>
      </c>
      <c r="D13" s="279" t="s">
        <v>172</v>
      </c>
      <c r="E13" s="280">
        <v>2002</v>
      </c>
      <c r="F13" s="281" t="s">
        <v>38</v>
      </c>
      <c r="G13" s="282" t="s">
        <v>28</v>
      </c>
      <c r="H13" s="276"/>
      <c r="I13" s="276"/>
      <c r="J13" s="276"/>
      <c r="K13" s="277">
        <v>8.26</v>
      </c>
      <c r="L13" s="276">
        <v>6</v>
      </c>
      <c r="M13" s="349">
        <v>15</v>
      </c>
      <c r="N13" s="182">
        <v>5</v>
      </c>
    </row>
    <row r="14" spans="1:16" ht="29.95" customHeight="1" x14ac:dyDescent="0.3">
      <c r="A14" s="240">
        <v>7</v>
      </c>
      <c r="B14" s="442"/>
      <c r="C14" s="278" t="s">
        <v>395</v>
      </c>
      <c r="D14" s="279" t="s">
        <v>155</v>
      </c>
      <c r="E14" s="280">
        <v>2001</v>
      </c>
      <c r="F14" s="281" t="s">
        <v>100</v>
      </c>
      <c r="G14" s="282" t="s">
        <v>28</v>
      </c>
      <c r="H14" s="276"/>
      <c r="I14" s="276"/>
      <c r="J14" s="276"/>
      <c r="K14" s="277">
        <v>7.96</v>
      </c>
      <c r="L14" s="276">
        <v>7</v>
      </c>
      <c r="M14" s="349">
        <v>13</v>
      </c>
      <c r="N14" s="182">
        <v>7</v>
      </c>
    </row>
    <row r="15" spans="1:16" ht="29.95" customHeight="1" x14ac:dyDescent="0.3">
      <c r="A15" s="240">
        <v>8</v>
      </c>
      <c r="B15" s="442"/>
      <c r="C15" s="445" t="s">
        <v>404</v>
      </c>
      <c r="D15" s="446" t="s">
        <v>405</v>
      </c>
      <c r="E15" s="447">
        <v>2002</v>
      </c>
      <c r="F15" s="448" t="s">
        <v>43</v>
      </c>
      <c r="G15" s="449" t="s">
        <v>28</v>
      </c>
      <c r="H15" s="276"/>
      <c r="I15" s="276"/>
      <c r="J15" s="276"/>
      <c r="K15" s="277">
        <v>7.93</v>
      </c>
      <c r="L15" s="276">
        <v>8</v>
      </c>
      <c r="M15" s="349">
        <v>11</v>
      </c>
      <c r="N15" s="182">
        <v>8</v>
      </c>
    </row>
    <row r="16" spans="1:16" ht="29.95" customHeight="1" x14ac:dyDescent="0.3">
      <c r="A16" s="240">
        <v>9</v>
      </c>
      <c r="B16" s="442"/>
      <c r="C16" s="278" t="s">
        <v>382</v>
      </c>
      <c r="D16" s="279" t="s">
        <v>172</v>
      </c>
      <c r="E16" s="280">
        <v>2002</v>
      </c>
      <c r="F16" s="281" t="s">
        <v>31</v>
      </c>
      <c r="G16" s="282" t="s">
        <v>28</v>
      </c>
      <c r="H16" s="276"/>
      <c r="I16" s="276"/>
      <c r="J16" s="276" t="s">
        <v>708</v>
      </c>
      <c r="K16" s="277">
        <v>7.49</v>
      </c>
      <c r="L16" s="276">
        <v>9</v>
      </c>
      <c r="M16" s="349">
        <v>9</v>
      </c>
      <c r="N16" s="182">
        <v>9</v>
      </c>
    </row>
    <row r="17" spans="1:14" ht="29.95" customHeight="1" x14ac:dyDescent="0.3">
      <c r="A17" s="240">
        <v>10</v>
      </c>
      <c r="B17" s="442"/>
      <c r="C17" s="278" t="s">
        <v>469</v>
      </c>
      <c r="D17" s="279" t="s">
        <v>158</v>
      </c>
      <c r="E17" s="280">
        <v>2002</v>
      </c>
      <c r="F17" s="281" t="s">
        <v>32</v>
      </c>
      <c r="G17" s="282" t="s">
        <v>28</v>
      </c>
      <c r="H17" s="276"/>
      <c r="I17" s="276"/>
      <c r="J17" s="276"/>
      <c r="K17" s="277">
        <v>7</v>
      </c>
      <c r="L17" s="276">
        <v>10</v>
      </c>
      <c r="M17" s="349">
        <v>7</v>
      </c>
      <c r="N17" s="182">
        <v>10</v>
      </c>
    </row>
    <row r="18" spans="1:14" ht="29.95" customHeight="1" x14ac:dyDescent="0.3">
      <c r="A18" s="240">
        <v>11</v>
      </c>
      <c r="B18" s="444"/>
      <c r="C18" s="278" t="s">
        <v>301</v>
      </c>
      <c r="D18" s="279" t="s">
        <v>121</v>
      </c>
      <c r="E18" s="280">
        <v>2001</v>
      </c>
      <c r="F18" s="281" t="s">
        <v>100</v>
      </c>
      <c r="G18" s="282" t="s">
        <v>28</v>
      </c>
      <c r="H18" s="276"/>
      <c r="I18" s="276"/>
      <c r="J18" s="276"/>
      <c r="K18" s="277">
        <v>6.45</v>
      </c>
      <c r="L18" s="276">
        <v>11</v>
      </c>
      <c r="M18" s="349">
        <v>5</v>
      </c>
      <c r="N18" s="182">
        <v>11</v>
      </c>
    </row>
    <row r="19" spans="1:14" ht="29.95" customHeight="1" x14ac:dyDescent="0.3">
      <c r="A19" s="240">
        <v>13</v>
      </c>
      <c r="B19" s="443"/>
      <c r="C19" s="278" t="s">
        <v>294</v>
      </c>
      <c r="D19" s="279" t="s">
        <v>62</v>
      </c>
      <c r="E19" s="280">
        <v>2002</v>
      </c>
      <c r="F19" s="281" t="s">
        <v>479</v>
      </c>
      <c r="G19" s="282" t="s">
        <v>28</v>
      </c>
      <c r="H19" s="276"/>
      <c r="I19" s="276"/>
      <c r="J19" s="276"/>
      <c r="K19" s="277">
        <v>5.94</v>
      </c>
      <c r="L19" s="276">
        <v>12</v>
      </c>
      <c r="M19" s="349">
        <v>5</v>
      </c>
      <c r="N19" s="182">
        <v>13</v>
      </c>
    </row>
    <row r="20" spans="1:14" ht="29.95" customHeight="1" x14ac:dyDescent="0.3">
      <c r="A20" s="240">
        <v>14</v>
      </c>
      <c r="B20" s="442"/>
      <c r="C20" s="278" t="s">
        <v>167</v>
      </c>
      <c r="D20" s="279" t="s">
        <v>168</v>
      </c>
      <c r="E20" s="280">
        <v>2002</v>
      </c>
      <c r="F20" s="281" t="s">
        <v>479</v>
      </c>
      <c r="G20" s="282" t="s">
        <v>28</v>
      </c>
      <c r="H20" s="276"/>
      <c r="I20" s="276"/>
      <c r="J20" s="276"/>
      <c r="K20" s="277">
        <v>5.77</v>
      </c>
      <c r="L20" s="276">
        <v>13</v>
      </c>
      <c r="M20" s="349">
        <v>5</v>
      </c>
      <c r="N20" s="182">
        <v>14</v>
      </c>
    </row>
    <row r="21" spans="1:14" ht="29.95" customHeight="1" x14ac:dyDescent="0.3">
      <c r="A21" s="240">
        <v>15</v>
      </c>
      <c r="B21" s="443"/>
      <c r="C21" s="278" t="str">
        <f>IF(ISERROR(VLOOKUP(B21,[8]!tesserati[#Data],2,FALSE)),"",VLOOKUP(B21,[8]!tesserati[#Data],2,FALSE))</f>
        <v/>
      </c>
      <c r="D21" s="279" t="str">
        <f>IF(ISERROR(VLOOKUP(B21,[8]!tesserati[#Data],3,FALSE)),"",VLOOKUP(B21,[8]!tesserati[#Data],3,FALSE))</f>
        <v/>
      </c>
      <c r="E21" s="47" t="str">
        <f>IF(ISERROR(VLOOKUP(B21,[8]!tesserati[#Data],6,FALSE)),"",VLOOKUP(B21,[8]!tesserati[#Data],6,FALSE))</f>
        <v/>
      </c>
      <c r="F21" s="281" t="str">
        <f>IF(ISERROR(VLOOKUP(B21,[8]!tesserati[#Data],4,FALSE)),"",VLOOKUP(B21,[8]!tesserati[#Data],4,FALSE))</f>
        <v/>
      </c>
      <c r="G21" s="46" t="str">
        <f>IF(ISERROR(VLOOKUP(B21,[8]!tesserati[#Data],8,FALSE)),"",VLOOKUP(B21,[8]!tesserati[#Data],8,FALSE))</f>
        <v/>
      </c>
      <c r="H21" s="418"/>
      <c r="I21" s="418"/>
      <c r="J21" s="418"/>
      <c r="K21" s="277">
        <f>MAX(H21:J21)</f>
        <v>0</v>
      </c>
      <c r="L21" s="276"/>
      <c r="M21" s="349"/>
      <c r="N21" s="182">
        <v>15</v>
      </c>
    </row>
    <row r="22" spans="1:14" ht="29.95" customHeight="1" x14ac:dyDescent="0.3">
      <c r="A22" s="240">
        <v>16</v>
      </c>
      <c r="B22" s="444"/>
      <c r="C22" s="278" t="str">
        <f>IF(ISERROR(VLOOKUP(B22,[8]!tesserati[#Data],2,FALSE)),"",VLOOKUP(B22,[8]!tesserati[#Data],2,FALSE))</f>
        <v/>
      </c>
      <c r="D22" s="279" t="str">
        <f>IF(ISERROR(VLOOKUP(B22,[8]!tesserati[#Data],3,FALSE)),"",VLOOKUP(B22,[8]!tesserati[#Data],3,FALSE))</f>
        <v/>
      </c>
      <c r="E22" s="280" t="str">
        <f>IF(ISERROR(VLOOKUP(B22,[8]!tesserati[#Data],6,FALSE)),"",VLOOKUP(B22,[8]!tesserati[#Data],6,FALSE))</f>
        <v/>
      </c>
      <c r="F22" s="281" t="str">
        <f>IF(ISERROR(VLOOKUP(B22,[8]!tesserati[#Data],4,FALSE)),"",VLOOKUP(B22,[8]!tesserati[#Data],4,FALSE))</f>
        <v/>
      </c>
      <c r="G22" s="282" t="str">
        <f>IF(ISERROR(VLOOKUP(B22,[8]!tesserati[#Data],8,FALSE)),"",VLOOKUP(B22,[8]!tesserati[#Data],8,FALSE))</f>
        <v/>
      </c>
      <c r="H22" s="276"/>
      <c r="I22" s="276"/>
      <c r="J22" s="276"/>
      <c r="K22" s="277">
        <f>MAX(H22:J22)</f>
        <v>0</v>
      </c>
      <c r="L22" s="276"/>
      <c r="M22" s="349"/>
      <c r="N22" s="182">
        <v>16</v>
      </c>
    </row>
    <row r="23" spans="1:14" ht="29.95" customHeight="1" x14ac:dyDescent="0.3">
      <c r="A23" s="240">
        <v>17</v>
      </c>
      <c r="B23" s="443"/>
      <c r="C23" s="278" t="str">
        <f>IF(ISERROR(VLOOKUP(B23,[8]!tesserati[#Data],2,FALSE)),"",VLOOKUP(B23,[8]!tesserati[#Data],2,FALSE))</f>
        <v/>
      </c>
      <c r="D23" s="279" t="str">
        <f>IF(ISERROR(VLOOKUP(B23,[8]!tesserati[#Data],3,FALSE)),"",VLOOKUP(B23,[8]!tesserati[#Data],3,FALSE))</f>
        <v/>
      </c>
      <c r="E23" s="280" t="str">
        <f>IF(ISERROR(VLOOKUP(B23,[8]!tesserati[#Data],6,FALSE)),"",VLOOKUP(B23,[8]!tesserati[#Data],6,FALSE))</f>
        <v/>
      </c>
      <c r="F23" s="281" t="str">
        <f>IF(ISERROR(VLOOKUP(B23,[8]!tesserati[#Data],4,FALSE)),"",VLOOKUP(B23,[8]!tesserati[#Data],4,FALSE))</f>
        <v/>
      </c>
      <c r="G23" s="282" t="str">
        <f>IF(ISERROR(VLOOKUP(B23,[8]!tesserati[#Data],8,FALSE)),"",VLOOKUP(B23,[8]!tesserati[#Data],8,FALSE))</f>
        <v/>
      </c>
      <c r="H23" s="276"/>
      <c r="I23" s="276"/>
      <c r="J23" s="276"/>
      <c r="K23" s="277">
        <f>MAX(H23:J23)</f>
        <v>0</v>
      </c>
      <c r="L23" s="276"/>
      <c r="M23" s="349"/>
      <c r="N23" s="182">
        <v>17</v>
      </c>
    </row>
    <row r="24" spans="1:14" ht="29.95" customHeight="1" x14ac:dyDescent="0.3">
      <c r="A24" s="240">
        <v>18</v>
      </c>
      <c r="B24" s="442"/>
      <c r="C24" s="278" t="str">
        <f>IF(ISERROR(VLOOKUP(B24,[8]!tesserati[#Data],2,FALSE)),"",VLOOKUP(B24,[8]!tesserati[#Data],2,FALSE))</f>
        <v/>
      </c>
      <c r="D24" s="279" t="str">
        <f>IF(ISERROR(VLOOKUP(B24,[8]!tesserati[#Data],3,FALSE)),"",VLOOKUP(B24,[8]!tesserati[#Data],3,FALSE))</f>
        <v/>
      </c>
      <c r="E24" s="288" t="str">
        <f>IF(ISERROR(VLOOKUP(B24,[8]!tesserati[#Data],6,FALSE)),"",VLOOKUP(B24,[8]!tesserati[#Data],6,FALSE))</f>
        <v/>
      </c>
      <c r="F24" s="281" t="str">
        <f>IF(ISERROR(VLOOKUP(B24,[8]!tesserati[#Data],4,FALSE)),"",VLOOKUP(B24,[8]!tesserati[#Data],4,FALSE))</f>
        <v/>
      </c>
      <c r="G24" s="290" t="str">
        <f>IF(ISERROR(VLOOKUP(B24,[8]!tesserati[#Data],8,FALSE)),"",VLOOKUP(B24,[8]!tesserati[#Data],8,FALSE))</f>
        <v/>
      </c>
      <c r="H24" s="418"/>
      <c r="I24" s="418"/>
      <c r="J24" s="418"/>
      <c r="K24" s="277">
        <f>MAX(H24:J24)</f>
        <v>0</v>
      </c>
      <c r="L24" s="276"/>
      <c r="M24" s="349"/>
      <c r="N24" s="182">
        <v>18</v>
      </c>
    </row>
    <row r="25" spans="1:14" ht="29.95" customHeight="1" x14ac:dyDescent="0.3">
      <c r="A25" s="240">
        <v>19</v>
      </c>
      <c r="B25" s="442"/>
      <c r="C25" s="278" t="str">
        <f>IF(ISERROR(VLOOKUP(B25,[8]!tesserati[#Data],2,FALSE)),"",VLOOKUP(B25,[8]!tesserati[#Data],2,FALSE))</f>
        <v/>
      </c>
      <c r="D25" s="279" t="str">
        <f>IF(ISERROR(VLOOKUP(B25,[8]!tesserati[#Data],3,FALSE)),"",VLOOKUP(B25,[8]!tesserati[#Data],3,FALSE))</f>
        <v/>
      </c>
      <c r="E25" s="280" t="str">
        <f>IF(ISERROR(VLOOKUP(B25,[8]!tesserati[#Data],6,FALSE)),"",VLOOKUP(B25,[8]!tesserati[#Data],6,FALSE))</f>
        <v/>
      </c>
      <c r="F25" s="281" t="str">
        <f>IF(ISERROR(VLOOKUP(B25,[8]!tesserati[#Data],4,FALSE)),"",VLOOKUP(B25,[8]!tesserati[#Data],4,FALSE))</f>
        <v/>
      </c>
      <c r="G25" s="282" t="str">
        <f>IF(ISERROR(VLOOKUP(B25,[8]!tesserati[#Data],8,FALSE)),"",VLOOKUP(B25,[8]!tesserati[#Data],8,FALSE))</f>
        <v/>
      </c>
      <c r="H25" s="276"/>
      <c r="I25" s="276"/>
      <c r="J25" s="276"/>
      <c r="K25" s="277">
        <f>MAX(H25:J25)</f>
        <v>0</v>
      </c>
      <c r="L25" s="276"/>
      <c r="M25" s="349"/>
      <c r="N25" s="182">
        <v>19</v>
      </c>
    </row>
    <row r="26" spans="1:14" ht="29.95" customHeight="1" x14ac:dyDescent="0.3">
      <c r="A26" s="240">
        <v>20</v>
      </c>
      <c r="B26" s="352"/>
      <c r="C26" s="278" t="str">
        <f>IF(ISERROR(VLOOKUP(B26,[8]!tesserati[#Data],2,FALSE)),"",VLOOKUP(B26,[8]!tesserati[#Data],2,FALSE))</f>
        <v/>
      </c>
      <c r="D26" s="279" t="str">
        <f>IF(ISERROR(VLOOKUP(B26,[8]!tesserati[#Data],3,FALSE)),"",VLOOKUP(B26,[8]!tesserati[#Data],3,FALSE))</f>
        <v/>
      </c>
      <c r="E26" s="280" t="str">
        <f>IF(ISERROR(VLOOKUP(B26,[8]!tesserati[#Data],6,FALSE)),"",VLOOKUP(B26,[8]!tesserati[#Data],6,FALSE))</f>
        <v/>
      </c>
      <c r="F26" s="281" t="str">
        <f>IF(ISERROR(VLOOKUP(B26,[8]!tesserati[#Data],4,FALSE)),"",VLOOKUP(B26,[8]!tesserati[#Data],4,FALSE))</f>
        <v/>
      </c>
      <c r="G26" s="282" t="str">
        <f>IF(ISERROR(VLOOKUP(B26,[8]!tesserati[#Data],8,FALSE)),"",VLOOKUP(B26,[8]!tesserati[#Data],8,FALSE))</f>
        <v/>
      </c>
      <c r="H26" s="276"/>
      <c r="I26" s="276"/>
      <c r="J26" s="276"/>
      <c r="K26" s="277">
        <f t="shared" ref="K26:K29" si="0">MAX(H26:J26)</f>
        <v>0</v>
      </c>
      <c r="L26" s="276"/>
      <c r="M26" s="349"/>
      <c r="N26" s="182">
        <v>20</v>
      </c>
    </row>
    <row r="27" spans="1:14" ht="29.95" customHeight="1" x14ac:dyDescent="0.3">
      <c r="A27" s="240">
        <v>21</v>
      </c>
      <c r="B27" s="450"/>
      <c r="C27" s="278" t="str">
        <f>IF(ISERROR(VLOOKUP(B27,[8]!tesserati[#Data],2,FALSE)),"",VLOOKUP(B27,[8]!tesserati[#Data],2,FALSE))</f>
        <v/>
      </c>
      <c r="D27" s="279" t="str">
        <f>IF(ISERROR(VLOOKUP(B27,[8]!tesserati[#Data],3,FALSE)),"",VLOOKUP(B27,[8]!tesserati[#Data],3,FALSE))</f>
        <v/>
      </c>
      <c r="E27" s="280" t="str">
        <f>IF(ISERROR(VLOOKUP(B27,[8]!tesserati[#Data],6,FALSE)),"",VLOOKUP(B27,[8]!tesserati[#Data],6,FALSE))</f>
        <v/>
      </c>
      <c r="F27" s="281" t="str">
        <f>IF(ISERROR(VLOOKUP(B27,[8]!tesserati[#Data],4,FALSE)),"",VLOOKUP(B27,[8]!tesserati[#Data],4,FALSE))</f>
        <v/>
      </c>
      <c r="G27" s="282" t="str">
        <f>IF(ISERROR(VLOOKUP(B27,[8]!tesserati[#Data],8,FALSE)),"",VLOOKUP(B27,[8]!tesserati[#Data],8,FALSE))</f>
        <v/>
      </c>
      <c r="H27" s="276"/>
      <c r="I27" s="276"/>
      <c r="J27" s="276"/>
      <c r="K27" s="277">
        <f t="shared" si="0"/>
        <v>0</v>
      </c>
      <c r="L27" s="276"/>
      <c r="M27" s="349"/>
      <c r="N27" s="182">
        <v>21</v>
      </c>
    </row>
    <row r="28" spans="1:14" ht="28" customHeight="1" x14ac:dyDescent="0.3">
      <c r="A28" s="240">
        <v>22</v>
      </c>
      <c r="B28" s="352"/>
      <c r="C28" s="278" t="str">
        <f>IF(ISERROR(VLOOKUP(B28,[8]!tesserati[#Data],2,FALSE)),"",VLOOKUP(B28,[8]!tesserati[#Data],2,FALSE))</f>
        <v/>
      </c>
      <c r="D28" s="279" t="str">
        <f>IF(ISERROR(VLOOKUP(B28,[8]!tesserati[#Data],3,FALSE)),"",VLOOKUP(B28,[8]!tesserati[#Data],3,FALSE))</f>
        <v/>
      </c>
      <c r="E28" s="280" t="str">
        <f>IF(ISERROR(VLOOKUP(B28,[8]!tesserati[#Data],6,FALSE)),"",VLOOKUP(B28,[8]!tesserati[#Data],6,FALSE))</f>
        <v/>
      </c>
      <c r="F28" s="281" t="str">
        <f>IF(ISERROR(VLOOKUP(B28,[8]!tesserati[#Data],4,FALSE)),"",VLOOKUP(B28,[8]!tesserati[#Data],4,FALSE))</f>
        <v/>
      </c>
      <c r="G28" s="282" t="str">
        <f>IF(ISERROR(VLOOKUP(B28,[8]!tesserati[#Data],8,FALSE)),"",VLOOKUP(B28,[8]!tesserati[#Data],8,FALSE))</f>
        <v/>
      </c>
      <c r="H28" s="276"/>
      <c r="I28" s="276"/>
      <c r="J28" s="276"/>
      <c r="K28" s="277">
        <f t="shared" si="0"/>
        <v>0</v>
      </c>
      <c r="L28" s="276"/>
      <c r="M28" s="349"/>
      <c r="N28" s="182">
        <v>22</v>
      </c>
    </row>
    <row r="29" spans="1:14" ht="28" customHeight="1" x14ac:dyDescent="0.3">
      <c r="A29" s="240">
        <v>23</v>
      </c>
      <c r="B29" s="352"/>
      <c r="C29" s="278" t="str">
        <f>IF(ISERROR(VLOOKUP(B29,[8]!tesserati[#Data],2,FALSE)),"",VLOOKUP(B29,[8]!tesserati[#Data],2,FALSE))</f>
        <v/>
      </c>
      <c r="D29" s="279" t="str">
        <f>IF(ISERROR(VLOOKUP(B29,[8]!tesserati[#Data],3,FALSE)),"",VLOOKUP(B29,[8]!tesserati[#Data],3,FALSE))</f>
        <v/>
      </c>
      <c r="E29" s="280" t="str">
        <f>IF(ISERROR(VLOOKUP(B29,[8]!tesserati[#Data],6,FALSE)),"",VLOOKUP(B29,[8]!tesserati[#Data],6,FALSE))</f>
        <v/>
      </c>
      <c r="F29" s="281" t="str">
        <f>IF(ISERROR(VLOOKUP(B29,[8]!tesserati[#Data],4,FALSE)),"",VLOOKUP(B29,[8]!tesserati[#Data],4,FALSE))</f>
        <v/>
      </c>
      <c r="G29" s="282" t="str">
        <f>IF(ISERROR(VLOOKUP(B29,[8]!tesserati[#Data],8,FALSE)),"",VLOOKUP(B29,[8]!tesserati[#Data],8,FALSE))</f>
        <v/>
      </c>
      <c r="H29" s="276"/>
      <c r="I29" s="276"/>
      <c r="J29" s="276"/>
      <c r="K29" s="277">
        <f t="shared" si="0"/>
        <v>0</v>
      </c>
      <c r="L29" s="276"/>
      <c r="M29" s="349"/>
      <c r="N29" s="182">
        <v>23</v>
      </c>
    </row>
    <row r="30" spans="1:14" ht="20.95" customHeight="1" x14ac:dyDescent="0.3">
      <c r="A30" s="696" t="s">
        <v>635</v>
      </c>
      <c r="B30" s="697"/>
      <c r="C30" s="698"/>
      <c r="D30" s="678" t="s">
        <v>636</v>
      </c>
      <c r="E30" s="679"/>
      <c r="F30" s="679"/>
      <c r="G30" s="680"/>
      <c r="H30" s="678" t="s">
        <v>637</v>
      </c>
      <c r="I30" s="679"/>
      <c r="J30" s="679"/>
      <c r="K30" s="680"/>
      <c r="L30" s="293"/>
    </row>
    <row r="31" spans="1:14" ht="42.75" customHeight="1" x14ac:dyDescent="0.3">
      <c r="A31" s="678" t="s">
        <v>638</v>
      </c>
      <c r="B31" s="679"/>
      <c r="C31" s="679"/>
      <c r="D31" s="679"/>
      <c r="E31" s="679"/>
      <c r="F31" s="680"/>
      <c r="G31" s="681" t="s">
        <v>639</v>
      </c>
      <c r="H31" s="682"/>
      <c r="I31" s="682"/>
      <c r="J31" s="682"/>
      <c r="K31" s="682"/>
      <c r="L31" s="683"/>
    </row>
  </sheetData>
  <mergeCells count="33">
    <mergeCell ref="A31:F31"/>
    <mergeCell ref="G31:L31"/>
    <mergeCell ref="H6:J6"/>
    <mergeCell ref="K6:K7"/>
    <mergeCell ref="L6:L7"/>
    <mergeCell ref="I4:J5"/>
    <mergeCell ref="K4:M5"/>
    <mergeCell ref="M6:M7"/>
    <mergeCell ref="A30:C30"/>
    <mergeCell ref="D30:G30"/>
    <mergeCell ref="H30:K30"/>
    <mergeCell ref="A6:A7"/>
    <mergeCell ref="B6:B7"/>
    <mergeCell ref="C6:D6"/>
    <mergeCell ref="E6:E7"/>
    <mergeCell ref="F6:F7"/>
    <mergeCell ref="G6:G7"/>
    <mergeCell ref="A1:C2"/>
    <mergeCell ref="D1:F1"/>
    <mergeCell ref="G1:J1"/>
    <mergeCell ref="K1:M1"/>
    <mergeCell ref="N1:N5"/>
    <mergeCell ref="D2:F2"/>
    <mergeCell ref="G2:J2"/>
    <mergeCell ref="K2:M2"/>
    <mergeCell ref="A3:C3"/>
    <mergeCell ref="D3:F3"/>
    <mergeCell ref="G3:H3"/>
    <mergeCell ref="I3:J3"/>
    <mergeCell ref="K3:M3"/>
    <mergeCell ref="A4:C5"/>
    <mergeCell ref="D4:F5"/>
    <mergeCell ref="G4:H5"/>
  </mergeCells>
  <conditionalFormatting sqref="K8:K20">
    <cfRule type="duplicateValues" dxfId="0" priority="1"/>
  </conditionalFormatting>
  <pageMargins left="0.31496062992125984" right="0.31496062992125984" top="0.28000000000000003" bottom="0.16" header="0.31496062992125984" footer="0.31496062992125984"/>
  <pageSetup paperSize="9" scale="68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1"/>
  <sheetViews>
    <sheetView zoomScale="70" zoomScaleNormal="70" workbookViewId="0">
      <selection activeCell="B20" sqref="B20:B25"/>
    </sheetView>
  </sheetViews>
  <sheetFormatPr defaultColWidth="9.109375" defaultRowHeight="15.05" x14ac:dyDescent="0.3"/>
  <cols>
    <col min="1" max="1" width="9.109375" style="182"/>
    <col min="2" max="2" width="13.33203125" style="182" customWidth="1"/>
    <col min="3" max="3" width="21.44140625" style="182" customWidth="1"/>
    <col min="4" max="4" width="26.109375" style="182" customWidth="1"/>
    <col min="5" max="5" width="11.33203125" style="182" customWidth="1"/>
    <col min="6" max="6" width="26" style="182" customWidth="1"/>
    <col min="7" max="7" width="11.109375" style="182" customWidth="1"/>
    <col min="8" max="10" width="12.6640625" style="182" customWidth="1"/>
    <col min="11" max="11" width="25" style="182" customWidth="1"/>
    <col min="12" max="13" width="10.6640625" style="182" customWidth="1"/>
    <col min="14" max="16384" width="9.109375" style="182"/>
  </cols>
  <sheetData>
    <row r="1" spans="1:16" ht="29.3" customHeight="1" x14ac:dyDescent="0.3">
      <c r="A1" s="704"/>
      <c r="B1" s="704"/>
      <c r="C1" s="704"/>
      <c r="D1" s="702" t="s">
        <v>5</v>
      </c>
      <c r="E1" s="705"/>
      <c r="F1" s="705"/>
      <c r="G1" s="702" t="s">
        <v>0</v>
      </c>
      <c r="H1" s="705"/>
      <c r="I1" s="705"/>
      <c r="J1" s="706"/>
      <c r="K1" s="707" t="s">
        <v>625</v>
      </c>
      <c r="L1" s="708"/>
      <c r="M1" s="708"/>
      <c r="N1" s="636">
        <f>COUNTA(B8:B97)</f>
        <v>1</v>
      </c>
    </row>
    <row r="2" spans="1:16" ht="25.55" customHeight="1" x14ac:dyDescent="0.3">
      <c r="A2" s="704"/>
      <c r="B2" s="704"/>
      <c r="C2" s="704"/>
      <c r="D2" s="709" t="s">
        <v>656</v>
      </c>
      <c r="E2" s="709"/>
      <c r="F2" s="709"/>
      <c r="G2" s="710" t="s">
        <v>485</v>
      </c>
      <c r="H2" s="711"/>
      <c r="I2" s="712"/>
      <c r="J2" s="713"/>
      <c r="K2" s="709" t="s">
        <v>12</v>
      </c>
      <c r="L2" s="714"/>
      <c r="M2" s="714"/>
      <c r="N2" s="637"/>
    </row>
    <row r="3" spans="1:16" ht="19.5" customHeight="1" x14ac:dyDescent="0.3">
      <c r="A3" s="715" t="s">
        <v>6</v>
      </c>
      <c r="B3" s="704"/>
      <c r="C3" s="704"/>
      <c r="D3" s="716" t="s">
        <v>4</v>
      </c>
      <c r="E3" s="717"/>
      <c r="F3" s="718"/>
      <c r="G3" s="692" t="s">
        <v>2</v>
      </c>
      <c r="H3" s="629"/>
      <c r="I3" s="692" t="s">
        <v>3</v>
      </c>
      <c r="J3" s="629"/>
      <c r="K3" s="707" t="s">
        <v>1</v>
      </c>
      <c r="L3" s="707"/>
      <c r="M3" s="707"/>
      <c r="N3" s="637"/>
    </row>
    <row r="4" spans="1:16" ht="15.05" customHeight="1" x14ac:dyDescent="0.3">
      <c r="A4" s="719" t="s">
        <v>703</v>
      </c>
      <c r="B4" s="704"/>
      <c r="C4" s="704"/>
      <c r="D4" s="720" t="s">
        <v>704</v>
      </c>
      <c r="E4" s="721"/>
      <c r="F4" s="722"/>
      <c r="G4" s="825">
        <v>9.5500000000000007</v>
      </c>
      <c r="H4" s="825"/>
      <c r="I4" s="825">
        <v>10.199999999999999</v>
      </c>
      <c r="J4" s="825"/>
      <c r="K4" s="691">
        <v>43275</v>
      </c>
      <c r="L4" s="691"/>
      <c r="M4" s="691"/>
      <c r="N4" s="637"/>
    </row>
    <row r="5" spans="1:16" ht="15.05" customHeight="1" x14ac:dyDescent="0.3">
      <c r="A5" s="704"/>
      <c r="B5" s="704"/>
      <c r="C5" s="704"/>
      <c r="D5" s="723"/>
      <c r="E5" s="724"/>
      <c r="F5" s="725"/>
      <c r="G5" s="825"/>
      <c r="H5" s="825"/>
      <c r="I5" s="825"/>
      <c r="J5" s="825"/>
      <c r="K5" s="691"/>
      <c r="L5" s="691"/>
      <c r="M5" s="691"/>
      <c r="N5" s="638"/>
    </row>
    <row r="6" spans="1:16" ht="21.8" customHeight="1" x14ac:dyDescent="0.3">
      <c r="A6" s="699"/>
      <c r="B6" s="692" t="s">
        <v>7</v>
      </c>
      <c r="C6" s="684" t="s">
        <v>629</v>
      </c>
      <c r="D6" s="701"/>
      <c r="E6" s="692" t="s">
        <v>8</v>
      </c>
      <c r="F6" s="702" t="s">
        <v>17</v>
      </c>
      <c r="G6" s="687" t="s">
        <v>6</v>
      </c>
      <c r="H6" s="684" t="s">
        <v>630</v>
      </c>
      <c r="I6" s="685"/>
      <c r="J6" s="686"/>
      <c r="K6" s="687" t="s">
        <v>631</v>
      </c>
      <c r="L6" s="687" t="s">
        <v>632</v>
      </c>
      <c r="M6" s="692" t="s">
        <v>496</v>
      </c>
    </row>
    <row r="7" spans="1:16" ht="18" customHeight="1" x14ac:dyDescent="0.3">
      <c r="A7" s="700"/>
      <c r="B7" s="692"/>
      <c r="C7" s="350" t="s">
        <v>633</v>
      </c>
      <c r="D7" s="350" t="s">
        <v>634</v>
      </c>
      <c r="E7" s="692"/>
      <c r="F7" s="703"/>
      <c r="G7" s="689"/>
      <c r="H7" s="349">
        <v>1</v>
      </c>
      <c r="I7" s="349">
        <v>2</v>
      </c>
      <c r="J7" s="349">
        <v>3</v>
      </c>
      <c r="K7" s="688"/>
      <c r="L7" s="689"/>
      <c r="M7" s="692"/>
    </row>
    <row r="8" spans="1:16" ht="29.95" customHeight="1" x14ac:dyDescent="0.3">
      <c r="A8" s="240">
        <v>1</v>
      </c>
      <c r="B8" s="443"/>
      <c r="C8" s="278" t="s">
        <v>192</v>
      </c>
      <c r="D8" s="279" t="s">
        <v>66</v>
      </c>
      <c r="E8" s="280">
        <v>2001</v>
      </c>
      <c r="F8" s="281" t="s">
        <v>58</v>
      </c>
      <c r="G8" s="451" t="s">
        <v>29</v>
      </c>
      <c r="H8" s="276" t="s">
        <v>470</v>
      </c>
      <c r="I8" s="276" t="s">
        <v>470</v>
      </c>
      <c r="J8" s="276" t="s">
        <v>470</v>
      </c>
      <c r="K8" s="277">
        <v>27.04</v>
      </c>
      <c r="L8" s="276">
        <v>1</v>
      </c>
      <c r="M8" s="349">
        <v>20</v>
      </c>
      <c r="N8" s="182">
        <v>1</v>
      </c>
      <c r="P8" s="193" t="s">
        <v>530</v>
      </c>
    </row>
    <row r="9" spans="1:16" ht="29.95" customHeight="1" x14ac:dyDescent="0.3">
      <c r="A9" s="240">
        <v>7</v>
      </c>
      <c r="B9" s="443"/>
      <c r="C9" s="278" t="s">
        <v>408</v>
      </c>
      <c r="D9" s="279" t="s">
        <v>410</v>
      </c>
      <c r="E9" s="280">
        <v>2001</v>
      </c>
      <c r="F9" s="281" t="s">
        <v>100</v>
      </c>
      <c r="G9" s="451" t="s">
        <v>29</v>
      </c>
      <c r="H9" s="276"/>
      <c r="I9" s="276"/>
      <c r="J9" s="276"/>
      <c r="K9" s="277">
        <v>17.91</v>
      </c>
      <c r="L9" s="276">
        <v>2</v>
      </c>
      <c r="M9" s="349">
        <v>17</v>
      </c>
      <c r="N9" s="182">
        <v>2</v>
      </c>
    </row>
    <row r="10" spans="1:16" ht="29.95" customHeight="1" x14ac:dyDescent="0.3">
      <c r="A10" s="240">
        <v>2</v>
      </c>
      <c r="B10" s="444"/>
      <c r="C10" s="278" t="s">
        <v>206</v>
      </c>
      <c r="D10" s="279" t="s">
        <v>111</v>
      </c>
      <c r="E10" s="280">
        <v>2001</v>
      </c>
      <c r="F10" s="281" t="s">
        <v>100</v>
      </c>
      <c r="G10" s="451" t="s">
        <v>29</v>
      </c>
      <c r="H10" s="276"/>
      <c r="I10" s="276"/>
      <c r="J10" s="276"/>
      <c r="K10" s="277">
        <v>15.99</v>
      </c>
      <c r="L10" s="276">
        <v>3</v>
      </c>
      <c r="M10" s="349">
        <v>14</v>
      </c>
      <c r="N10" s="182">
        <v>3</v>
      </c>
    </row>
    <row r="11" spans="1:16" ht="29.95" customHeight="1" x14ac:dyDescent="0.3">
      <c r="A11" s="240">
        <v>5</v>
      </c>
      <c r="B11" s="443"/>
      <c r="C11" s="278" t="s">
        <v>270</v>
      </c>
      <c r="D11" s="279" t="s">
        <v>271</v>
      </c>
      <c r="E11" s="280">
        <v>2001</v>
      </c>
      <c r="F11" s="281" t="s">
        <v>38</v>
      </c>
      <c r="G11" s="451" t="s">
        <v>29</v>
      </c>
      <c r="H11" s="276"/>
      <c r="I11" s="276"/>
      <c r="J11" s="276"/>
      <c r="K11" s="277">
        <v>15.96</v>
      </c>
      <c r="L11" s="276">
        <v>4</v>
      </c>
      <c r="M11" s="349">
        <v>11</v>
      </c>
      <c r="N11" s="182">
        <v>4</v>
      </c>
    </row>
    <row r="12" spans="1:16" ht="29.95" customHeight="1" x14ac:dyDescent="0.3">
      <c r="A12" s="240">
        <v>3</v>
      </c>
      <c r="B12" s="443"/>
      <c r="C12" s="278" t="s">
        <v>214</v>
      </c>
      <c r="D12" s="279" t="s">
        <v>188</v>
      </c>
      <c r="E12" s="280">
        <v>2002</v>
      </c>
      <c r="F12" s="281" t="s">
        <v>479</v>
      </c>
      <c r="G12" s="451" t="s">
        <v>29</v>
      </c>
      <c r="H12" s="276"/>
      <c r="I12" s="276"/>
      <c r="J12" s="276"/>
      <c r="K12" s="277">
        <v>15</v>
      </c>
      <c r="L12" s="276">
        <v>5</v>
      </c>
      <c r="M12" s="349">
        <v>8</v>
      </c>
      <c r="N12" s="182">
        <v>5</v>
      </c>
    </row>
    <row r="13" spans="1:16" ht="29.95" customHeight="1" x14ac:dyDescent="0.3">
      <c r="A13" s="240">
        <v>8</v>
      </c>
      <c r="B13" s="444"/>
      <c r="C13" s="284" t="s">
        <v>426</v>
      </c>
      <c r="D13" s="285" t="s">
        <v>131</v>
      </c>
      <c r="E13" s="280">
        <v>2001</v>
      </c>
      <c r="F13" s="281" t="s">
        <v>38</v>
      </c>
      <c r="G13" s="451" t="s">
        <v>29</v>
      </c>
      <c r="H13" s="276"/>
      <c r="I13" s="276"/>
      <c r="J13" s="276"/>
      <c r="K13" s="277">
        <v>13.2</v>
      </c>
      <c r="L13" s="276">
        <v>6</v>
      </c>
      <c r="M13" s="349">
        <v>5</v>
      </c>
      <c r="N13" s="182">
        <v>6</v>
      </c>
    </row>
    <row r="14" spans="1:16" ht="29.95" customHeight="1" x14ac:dyDescent="0.3">
      <c r="A14" s="240">
        <v>4</v>
      </c>
      <c r="B14" s="444"/>
      <c r="C14" s="278"/>
      <c r="D14" s="279"/>
      <c r="E14" s="280"/>
      <c r="F14" s="281"/>
      <c r="G14" s="451" t="str">
        <f>IF(ISERROR(VLOOKUP(B14,[8]!tesserati[#Data],8,FALSE)),"",VLOOKUP(B14,[8]!tesserati[#Data],8,FALSE))</f>
        <v/>
      </c>
      <c r="H14" s="276"/>
      <c r="I14" s="276"/>
      <c r="J14" s="276"/>
      <c r="K14" s="277"/>
      <c r="L14" s="276"/>
      <c r="M14" s="349"/>
      <c r="N14" s="182">
        <v>7</v>
      </c>
    </row>
    <row r="15" spans="1:16" ht="29.95" customHeight="1" x14ac:dyDescent="0.3">
      <c r="A15" s="240">
        <v>6</v>
      </c>
      <c r="B15" s="444"/>
      <c r="C15" s="278"/>
      <c r="D15" s="279"/>
      <c r="E15" s="280"/>
      <c r="F15" s="281"/>
      <c r="G15" s="451" t="str">
        <f>IF(ISERROR(VLOOKUP(B15,[8]!tesserati[#Data],8,FALSE)),"",VLOOKUP(B15,[8]!tesserati[#Data],8,FALSE))</f>
        <v/>
      </c>
      <c r="H15" s="276"/>
      <c r="I15" s="276"/>
      <c r="J15" s="276"/>
      <c r="K15" s="277"/>
      <c r="L15" s="276"/>
      <c r="M15" s="349"/>
      <c r="N15" s="182">
        <v>8</v>
      </c>
    </row>
    <row r="16" spans="1:16" ht="29.95" customHeight="1" x14ac:dyDescent="0.3">
      <c r="A16" s="240">
        <v>9</v>
      </c>
      <c r="B16" s="443"/>
      <c r="C16" s="284"/>
      <c r="D16" s="285"/>
      <c r="E16" s="280"/>
      <c r="F16" s="281"/>
      <c r="G16" s="451" t="str">
        <f>IF(ISERROR(VLOOKUP(B16,[8]!tesserati[#Data],8,FALSE)),"",VLOOKUP(B16,[8]!tesserati[#Data],8,FALSE))</f>
        <v/>
      </c>
      <c r="H16" s="276"/>
      <c r="I16" s="276"/>
      <c r="J16" s="276"/>
      <c r="K16" s="277"/>
      <c r="L16" s="276"/>
      <c r="M16" s="349"/>
      <c r="N16" s="182">
        <v>9</v>
      </c>
    </row>
    <row r="17" spans="1:14" ht="29.95" customHeight="1" x14ac:dyDescent="0.3">
      <c r="A17" s="240">
        <v>10</v>
      </c>
      <c r="B17" s="452"/>
      <c r="C17" s="284"/>
      <c r="D17" s="285"/>
      <c r="E17" s="280"/>
      <c r="F17" s="281"/>
      <c r="G17" s="451" t="str">
        <f>IF(ISERROR(VLOOKUP(B17,[8]!tesserati[#Data],8,FALSE)),"",VLOOKUP(B17,[8]!tesserati[#Data],8,FALSE))</f>
        <v/>
      </c>
      <c r="H17" s="276"/>
      <c r="I17" s="276"/>
      <c r="J17" s="276"/>
      <c r="K17" s="277"/>
      <c r="L17" s="276"/>
      <c r="M17" s="349"/>
      <c r="N17" s="182">
        <v>10</v>
      </c>
    </row>
    <row r="18" spans="1:14" ht="29.95" customHeight="1" x14ac:dyDescent="0.3">
      <c r="A18" s="240">
        <v>11</v>
      </c>
      <c r="B18" s="452"/>
      <c r="C18" s="284"/>
      <c r="D18" s="285"/>
      <c r="E18" s="280"/>
      <c r="F18" s="281"/>
      <c r="G18" s="451" t="str">
        <f>IF(ISERROR(VLOOKUP(B18,[8]!tesserati[#Data],8,FALSE)),"",VLOOKUP(B18,[8]!tesserati[#Data],8,FALSE))</f>
        <v/>
      </c>
      <c r="H18" s="276"/>
      <c r="I18" s="276"/>
      <c r="J18" s="276"/>
      <c r="K18" s="277"/>
      <c r="L18" s="276"/>
      <c r="M18" s="349"/>
      <c r="N18" s="182">
        <v>11</v>
      </c>
    </row>
    <row r="19" spans="1:14" ht="29.95" customHeight="1" x14ac:dyDescent="0.3">
      <c r="A19" s="240">
        <v>12</v>
      </c>
      <c r="B19" s="826" t="s">
        <v>709</v>
      </c>
      <c r="C19" s="827"/>
      <c r="D19" s="827"/>
      <c r="E19" s="827"/>
      <c r="F19" s="827"/>
      <c r="G19" s="827"/>
      <c r="H19" s="827"/>
      <c r="I19" s="827"/>
      <c r="J19" s="827"/>
      <c r="K19" s="827"/>
      <c r="L19" s="827"/>
      <c r="M19" s="828"/>
      <c r="N19" s="182">
        <v>12</v>
      </c>
    </row>
    <row r="20" spans="1:14" ht="29.95" customHeight="1" x14ac:dyDescent="0.3">
      <c r="A20" s="240">
        <v>13</v>
      </c>
      <c r="B20" s="453"/>
      <c r="C20" s="454" t="s">
        <v>394</v>
      </c>
      <c r="D20" s="455" t="s">
        <v>66</v>
      </c>
      <c r="E20" s="426">
        <v>2000</v>
      </c>
      <c r="F20" s="427" t="s">
        <v>48</v>
      </c>
      <c r="G20" s="439" t="s">
        <v>44</v>
      </c>
      <c r="H20" s="276"/>
      <c r="I20" s="276"/>
      <c r="J20" s="276"/>
      <c r="K20" s="277">
        <v>34.71</v>
      </c>
      <c r="L20" s="276">
        <v>1</v>
      </c>
      <c r="M20" s="349">
        <v>20</v>
      </c>
      <c r="N20" s="182">
        <v>13</v>
      </c>
    </row>
    <row r="21" spans="1:14" ht="29.95" customHeight="1" x14ac:dyDescent="0.3">
      <c r="A21" s="240">
        <v>14</v>
      </c>
      <c r="B21" s="453"/>
      <c r="C21" s="454" t="s">
        <v>227</v>
      </c>
      <c r="D21" s="455" t="s">
        <v>45</v>
      </c>
      <c r="E21" s="426">
        <v>2000</v>
      </c>
      <c r="F21" s="427" t="s">
        <v>38</v>
      </c>
      <c r="G21" s="439" t="s">
        <v>44</v>
      </c>
      <c r="H21" s="276"/>
      <c r="I21" s="276"/>
      <c r="J21" s="276"/>
      <c r="K21" s="277">
        <v>16.38</v>
      </c>
      <c r="L21" s="276">
        <v>2</v>
      </c>
      <c r="M21" s="349">
        <v>17</v>
      </c>
      <c r="N21" s="182">
        <v>14</v>
      </c>
    </row>
    <row r="22" spans="1:14" ht="29.95" customHeight="1" x14ac:dyDescent="0.3">
      <c r="A22" s="240">
        <v>15</v>
      </c>
      <c r="B22" s="453"/>
      <c r="C22" s="454" t="s">
        <v>440</v>
      </c>
      <c r="D22" s="455" t="s">
        <v>142</v>
      </c>
      <c r="E22" s="426">
        <v>2000</v>
      </c>
      <c r="F22" s="427" t="s">
        <v>478</v>
      </c>
      <c r="G22" s="439" t="s">
        <v>44</v>
      </c>
      <c r="H22" s="276"/>
      <c r="I22" s="276"/>
      <c r="J22" s="276"/>
      <c r="K22" s="277">
        <v>15.58</v>
      </c>
      <c r="L22" s="276">
        <v>3</v>
      </c>
      <c r="M22" s="349">
        <v>14</v>
      </c>
      <c r="N22" s="182">
        <v>15</v>
      </c>
    </row>
    <row r="23" spans="1:14" ht="29.95" customHeight="1" x14ac:dyDescent="0.3">
      <c r="A23" s="240">
        <v>16</v>
      </c>
      <c r="B23" s="453"/>
      <c r="C23" s="454" t="s">
        <v>315</v>
      </c>
      <c r="D23" s="455" t="s">
        <v>187</v>
      </c>
      <c r="E23" s="426">
        <v>2000</v>
      </c>
      <c r="F23" s="427" t="s">
        <v>70</v>
      </c>
      <c r="G23" s="439" t="s">
        <v>44</v>
      </c>
      <c r="H23" s="276"/>
      <c r="I23" s="276"/>
      <c r="J23" s="276"/>
      <c r="K23" s="277">
        <v>13.9</v>
      </c>
      <c r="L23" s="276">
        <v>4</v>
      </c>
      <c r="M23" s="349">
        <v>11</v>
      </c>
      <c r="N23" s="182">
        <v>16</v>
      </c>
    </row>
    <row r="24" spans="1:14" ht="29.95" customHeight="1" x14ac:dyDescent="0.3">
      <c r="A24" s="240">
        <v>17</v>
      </c>
      <c r="B24" s="453"/>
      <c r="C24" s="454" t="s">
        <v>383</v>
      </c>
      <c r="D24" s="455" t="s">
        <v>237</v>
      </c>
      <c r="E24" s="426">
        <v>1999</v>
      </c>
      <c r="F24" s="427" t="s">
        <v>81</v>
      </c>
      <c r="G24" s="439" t="s">
        <v>44</v>
      </c>
      <c r="H24" s="276"/>
      <c r="I24" s="276"/>
      <c r="J24" s="276"/>
      <c r="K24" s="277">
        <v>10.7</v>
      </c>
      <c r="L24" s="276">
        <v>5</v>
      </c>
      <c r="M24" s="349">
        <v>8</v>
      </c>
      <c r="N24" s="182">
        <v>17</v>
      </c>
    </row>
    <row r="25" spans="1:14" ht="29.95" customHeight="1" x14ac:dyDescent="0.3">
      <c r="A25" s="240">
        <v>18</v>
      </c>
      <c r="B25" s="453"/>
      <c r="C25" s="454" t="s">
        <v>235</v>
      </c>
      <c r="D25" s="455" t="s">
        <v>141</v>
      </c>
      <c r="E25" s="426">
        <v>2000</v>
      </c>
      <c r="F25" s="427" t="s">
        <v>479</v>
      </c>
      <c r="G25" s="439" t="s">
        <v>44</v>
      </c>
      <c r="H25" s="276"/>
      <c r="I25" s="276"/>
      <c r="J25" s="276"/>
      <c r="K25" s="277">
        <v>7.6</v>
      </c>
      <c r="L25" s="276">
        <v>6</v>
      </c>
      <c r="M25" s="349">
        <v>5</v>
      </c>
      <c r="N25" s="182">
        <v>18</v>
      </c>
    </row>
    <row r="26" spans="1:14" ht="29.95" customHeight="1" x14ac:dyDescent="0.3">
      <c r="A26" s="240">
        <v>19</v>
      </c>
      <c r="B26" s="452"/>
      <c r="C26" s="284"/>
      <c r="D26" s="285"/>
      <c r="E26" s="280"/>
      <c r="F26" s="281"/>
      <c r="G26" s="451" t="str">
        <f>IF(ISERROR(VLOOKUP(B26,[8]!tesserati[#Data],8,FALSE)),"",VLOOKUP(B26,[8]!tesserati[#Data],8,FALSE))</f>
        <v/>
      </c>
      <c r="H26" s="276"/>
      <c r="I26" s="276"/>
      <c r="J26" s="276"/>
      <c r="K26" s="277"/>
      <c r="L26" s="276"/>
      <c r="M26" s="349"/>
      <c r="N26" s="182">
        <v>19</v>
      </c>
    </row>
    <row r="27" spans="1:14" ht="29.95" customHeight="1" x14ac:dyDescent="0.3">
      <c r="A27" s="240">
        <v>20</v>
      </c>
      <c r="B27" s="452"/>
      <c r="C27" s="284"/>
      <c r="D27" s="285"/>
      <c r="E27" s="280"/>
      <c r="F27" s="281"/>
      <c r="G27" s="451" t="str">
        <f>IF(ISERROR(VLOOKUP(B27,[8]!tesserati[#Data],8,FALSE)),"",VLOOKUP(B27,[8]!tesserati[#Data],8,FALSE))</f>
        <v/>
      </c>
      <c r="H27" s="276"/>
      <c r="I27" s="276"/>
      <c r="J27" s="276"/>
      <c r="K27" s="277"/>
      <c r="L27" s="276"/>
      <c r="M27" s="349"/>
      <c r="N27" s="182">
        <v>20</v>
      </c>
    </row>
    <row r="28" spans="1:14" ht="29.95" customHeight="1" x14ac:dyDescent="0.3">
      <c r="A28" s="240">
        <v>21</v>
      </c>
      <c r="B28" s="452"/>
      <c r="C28" s="456" t="str">
        <f>IF(ISERROR(VLOOKUP(B28,[8]!tesserati[#Data],2,FALSE)),"",VLOOKUP(B28,[8]!tesserati[#Data],2,FALSE))</f>
        <v/>
      </c>
      <c r="D28" s="457" t="str">
        <f>IF(ISERROR(VLOOKUP(B28,[8]!tesserati[#Data],3,FALSE)),"",VLOOKUP(B28,[8]!tesserati[#Data],3,FALSE))</f>
        <v/>
      </c>
      <c r="E28" s="458" t="str">
        <f>IF(ISERROR(VLOOKUP(B28,[8]!tesserati[#Data],6,FALSE)),"",VLOOKUP(B28,[8]!tesserati[#Data],6,FALSE))</f>
        <v/>
      </c>
      <c r="F28" s="459" t="str">
        <f>IF(ISERROR(VLOOKUP(B28,[8]!tesserati[#Data],4,FALSE)),"",VLOOKUP(B28,[8]!tesserati[#Data],4,FALSE))</f>
        <v/>
      </c>
      <c r="G28" s="460" t="str">
        <f>IF(ISERROR(VLOOKUP(B28,[8]!tesserati[#Data],8,FALSE)),"",VLOOKUP(B28,[8]!tesserati[#Data],8,FALSE))</f>
        <v/>
      </c>
      <c r="H28" s="276"/>
      <c r="I28" s="276"/>
      <c r="J28" s="276"/>
      <c r="K28" s="277"/>
      <c r="L28" s="276"/>
      <c r="M28" s="349"/>
      <c r="N28" s="182">
        <v>21</v>
      </c>
    </row>
    <row r="29" spans="1:14" ht="28" customHeight="1" x14ac:dyDescent="0.3">
      <c r="A29" s="240">
        <v>22</v>
      </c>
      <c r="B29" s="452"/>
      <c r="C29" s="456" t="str">
        <f>IF(ISERROR(VLOOKUP(B29,[8]!tesserati[#Data],2,FALSE)),"",VLOOKUP(B29,[8]!tesserati[#Data],2,FALSE))</f>
        <v/>
      </c>
      <c r="D29" s="457" t="str">
        <f>IF(ISERROR(VLOOKUP(B29,[8]!tesserati[#Data],3,FALSE)),"",VLOOKUP(B29,[8]!tesserati[#Data],3,FALSE))</f>
        <v/>
      </c>
      <c r="E29" s="461" t="str">
        <f>IF(ISERROR(VLOOKUP(B29,[8]!tesserati[#Data],6,FALSE)),"",VLOOKUP(B29,[8]!tesserati[#Data],6,FALSE))</f>
        <v/>
      </c>
      <c r="F29" s="459" t="str">
        <f>IF(ISERROR(VLOOKUP(B29,[8]!tesserati[#Data],4,FALSE)),"",VLOOKUP(B29,[8]!tesserati[#Data],4,FALSE))</f>
        <v/>
      </c>
      <c r="G29" s="462" t="str">
        <f>IF(ISERROR(VLOOKUP(B29,[8]!tesserati[#Data],8,FALSE)),"",VLOOKUP(B29,[8]!tesserati[#Data],8,FALSE))</f>
        <v/>
      </c>
      <c r="H29" s="418"/>
      <c r="I29" s="418"/>
      <c r="J29" s="418"/>
      <c r="K29" s="277"/>
      <c r="L29" s="418"/>
      <c r="M29" s="348"/>
      <c r="N29" s="182">
        <v>22</v>
      </c>
    </row>
    <row r="30" spans="1:14" ht="28" customHeight="1" x14ac:dyDescent="0.3">
      <c r="A30" s="240">
        <v>23</v>
      </c>
      <c r="B30" s="287"/>
      <c r="C30" s="284" t="str">
        <f>IF(ISERROR(VLOOKUP(B30,[8]!tesserati[#Data],2,FALSE)),"",VLOOKUP(B30,[8]!tesserati[#Data],2,FALSE))</f>
        <v/>
      </c>
      <c r="D30" s="285" t="str">
        <f>IF(ISERROR(VLOOKUP(B30,[8]!tesserati[#Data],3,FALSE)),"",VLOOKUP(B30,[8]!tesserati[#Data],3,FALSE))</f>
        <v/>
      </c>
      <c r="E30" s="47" t="str">
        <f>IF(ISERROR(VLOOKUP(B30,[8]!tesserati[#Data],6,FALSE)),"",VLOOKUP(B30,[8]!tesserati[#Data],6,FALSE))</f>
        <v/>
      </c>
      <c r="F30" s="281" t="str">
        <f>IF(ISERROR(VLOOKUP(B30,[8]!tesserati[#Data],4,FALSE)),"",VLOOKUP(B30,[8]!tesserati[#Data],4,FALSE))</f>
        <v/>
      </c>
      <c r="G30" s="46" t="str">
        <f>IF(ISERROR(VLOOKUP(B30,[8]!tesserati[#Data],8,FALSE)),"",VLOOKUP(B30,[8]!tesserati[#Data],8,FALSE))</f>
        <v/>
      </c>
      <c r="H30" s="418"/>
      <c r="I30" s="418"/>
      <c r="J30" s="418"/>
      <c r="K30" s="277"/>
      <c r="L30" s="418"/>
      <c r="M30" s="348"/>
      <c r="N30" s="182">
        <v>23</v>
      </c>
    </row>
    <row r="31" spans="1:14" x14ac:dyDescent="0.3">
      <c r="B31" s="294"/>
    </row>
  </sheetData>
  <mergeCells count="29">
    <mergeCell ref="B19:M19"/>
    <mergeCell ref="G6:G7"/>
    <mergeCell ref="I4:J5"/>
    <mergeCell ref="K4:M5"/>
    <mergeCell ref="A6:A7"/>
    <mergeCell ref="B6:B7"/>
    <mergeCell ref="C6:D6"/>
    <mergeCell ref="E6:E7"/>
    <mergeCell ref="F6:F7"/>
    <mergeCell ref="H6:J6"/>
    <mergeCell ref="K6:K7"/>
    <mergeCell ref="L6:L7"/>
    <mergeCell ref="M6:M7"/>
    <mergeCell ref="A1:C2"/>
    <mergeCell ref="D1:F1"/>
    <mergeCell ref="G1:J1"/>
    <mergeCell ref="K1:M1"/>
    <mergeCell ref="N1:N5"/>
    <mergeCell ref="D2:F2"/>
    <mergeCell ref="G2:J2"/>
    <mergeCell ref="K2:M2"/>
    <mergeCell ref="A3:C3"/>
    <mergeCell ref="D3:F3"/>
    <mergeCell ref="G3:H3"/>
    <mergeCell ref="I3:J3"/>
    <mergeCell ref="K3:M3"/>
    <mergeCell ref="A4:C5"/>
    <mergeCell ref="D4:F5"/>
    <mergeCell ref="G4:H5"/>
  </mergeCells>
  <pageMargins left="0.31496062992125984" right="0.31496062992125984" top="0.28000000000000003" bottom="0.16" header="0.31496062992125984" footer="0.31496062992125984"/>
  <pageSetup paperSize="9" scale="69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0"/>
  <sheetViews>
    <sheetView zoomScale="70" zoomScaleNormal="70" workbookViewId="0">
      <selection activeCell="B8" sqref="B8:B11"/>
    </sheetView>
  </sheetViews>
  <sheetFormatPr defaultColWidth="9.109375" defaultRowHeight="15.05" x14ac:dyDescent="0.3"/>
  <cols>
    <col min="1" max="1" width="9.109375" style="182"/>
    <col min="2" max="2" width="13.33203125" style="182" customWidth="1"/>
    <col min="3" max="3" width="25.33203125" style="182" customWidth="1"/>
    <col min="4" max="4" width="28.109375" style="182" customWidth="1"/>
    <col min="5" max="5" width="11.33203125" style="182" customWidth="1"/>
    <col min="6" max="6" width="26" style="182" customWidth="1"/>
    <col min="7" max="7" width="11.109375" style="182" customWidth="1"/>
    <col min="8" max="10" width="12.6640625" style="182" customWidth="1"/>
    <col min="11" max="11" width="25" style="182" customWidth="1"/>
    <col min="12" max="13" width="10.6640625" style="182" customWidth="1"/>
    <col min="14" max="16384" width="9.109375" style="182"/>
  </cols>
  <sheetData>
    <row r="1" spans="1:16" ht="29.3" customHeight="1" x14ac:dyDescent="0.3">
      <c r="A1" s="704"/>
      <c r="B1" s="704"/>
      <c r="C1" s="704"/>
      <c r="D1" s="702" t="s">
        <v>5</v>
      </c>
      <c r="E1" s="705"/>
      <c r="F1" s="705"/>
      <c r="G1" s="702" t="s">
        <v>0</v>
      </c>
      <c r="H1" s="705"/>
      <c r="I1" s="705"/>
      <c r="J1" s="706"/>
      <c r="K1" s="707" t="s">
        <v>625</v>
      </c>
      <c r="L1" s="708"/>
      <c r="M1" s="708"/>
      <c r="N1" s="636">
        <f>COUNTA(B8:B79)</f>
        <v>0</v>
      </c>
    </row>
    <row r="2" spans="1:16" ht="25.55" customHeight="1" x14ac:dyDescent="0.3">
      <c r="A2" s="704"/>
      <c r="B2" s="704"/>
      <c r="C2" s="704"/>
      <c r="D2" s="709" t="s">
        <v>656</v>
      </c>
      <c r="E2" s="709"/>
      <c r="F2" s="709"/>
      <c r="G2" s="710" t="s">
        <v>485</v>
      </c>
      <c r="H2" s="711"/>
      <c r="I2" s="712"/>
      <c r="J2" s="713"/>
      <c r="K2" s="709" t="s">
        <v>12</v>
      </c>
      <c r="L2" s="714"/>
      <c r="M2" s="714"/>
      <c r="N2" s="637"/>
    </row>
    <row r="3" spans="1:16" ht="19.5" customHeight="1" x14ac:dyDescent="0.3">
      <c r="A3" s="715" t="s">
        <v>6</v>
      </c>
      <c r="B3" s="704"/>
      <c r="C3" s="704"/>
      <c r="D3" s="716" t="s">
        <v>4</v>
      </c>
      <c r="E3" s="717"/>
      <c r="F3" s="718"/>
      <c r="G3" s="692" t="s">
        <v>2</v>
      </c>
      <c r="H3" s="629"/>
      <c r="I3" s="692" t="s">
        <v>3</v>
      </c>
      <c r="J3" s="629"/>
      <c r="K3" s="707" t="s">
        <v>1</v>
      </c>
      <c r="L3" s="707"/>
      <c r="M3" s="707"/>
      <c r="N3" s="637"/>
    </row>
    <row r="4" spans="1:16" ht="15.05" customHeight="1" x14ac:dyDescent="0.3">
      <c r="A4" s="719" t="s">
        <v>20</v>
      </c>
      <c r="B4" s="704"/>
      <c r="C4" s="704"/>
      <c r="D4" s="720" t="s">
        <v>673</v>
      </c>
      <c r="E4" s="721"/>
      <c r="F4" s="722"/>
      <c r="G4" s="658">
        <v>10.15</v>
      </c>
      <c r="H4" s="658"/>
      <c r="I4" s="658">
        <v>10.199999999999999</v>
      </c>
      <c r="J4" s="658"/>
      <c r="K4" s="691">
        <v>43275</v>
      </c>
      <c r="L4" s="691"/>
      <c r="M4" s="691"/>
      <c r="N4" s="637"/>
    </row>
    <row r="5" spans="1:16" ht="15.05" customHeight="1" x14ac:dyDescent="0.3">
      <c r="A5" s="704"/>
      <c r="B5" s="704"/>
      <c r="C5" s="704"/>
      <c r="D5" s="723"/>
      <c r="E5" s="724"/>
      <c r="F5" s="725"/>
      <c r="G5" s="658"/>
      <c r="H5" s="658"/>
      <c r="I5" s="658"/>
      <c r="J5" s="658"/>
      <c r="K5" s="691"/>
      <c r="L5" s="691"/>
      <c r="M5" s="691"/>
      <c r="N5" s="638"/>
    </row>
    <row r="6" spans="1:16" ht="21.8" customHeight="1" x14ac:dyDescent="0.3">
      <c r="A6" s="699"/>
      <c r="B6" s="692" t="s">
        <v>7</v>
      </c>
      <c r="C6" s="684" t="s">
        <v>629</v>
      </c>
      <c r="D6" s="701"/>
      <c r="E6" s="692" t="s">
        <v>8</v>
      </c>
      <c r="F6" s="702" t="s">
        <v>17</v>
      </c>
      <c r="G6" s="687" t="s">
        <v>6</v>
      </c>
      <c r="H6" s="684" t="s">
        <v>630</v>
      </c>
      <c r="I6" s="685"/>
      <c r="J6" s="686"/>
      <c r="K6" s="687" t="s">
        <v>631</v>
      </c>
      <c r="L6" s="687" t="s">
        <v>632</v>
      </c>
      <c r="M6" s="692" t="s">
        <v>496</v>
      </c>
    </row>
    <row r="7" spans="1:16" ht="18" customHeight="1" x14ac:dyDescent="0.3">
      <c r="A7" s="700"/>
      <c r="B7" s="692"/>
      <c r="C7" s="350" t="s">
        <v>633</v>
      </c>
      <c r="D7" s="350" t="s">
        <v>634</v>
      </c>
      <c r="E7" s="692"/>
      <c r="F7" s="703"/>
      <c r="G7" s="689"/>
      <c r="H7" s="349">
        <v>1</v>
      </c>
      <c r="I7" s="349">
        <v>2</v>
      </c>
      <c r="J7" s="349">
        <v>3</v>
      </c>
      <c r="K7" s="688"/>
      <c r="L7" s="689"/>
      <c r="M7" s="692"/>
    </row>
    <row r="8" spans="1:16" ht="29.95" customHeight="1" x14ac:dyDescent="0.3">
      <c r="A8" s="240">
        <v>2</v>
      </c>
      <c r="B8" s="352"/>
      <c r="C8" s="278" t="s">
        <v>265</v>
      </c>
      <c r="D8" s="279" t="s">
        <v>73</v>
      </c>
      <c r="E8" s="280">
        <v>2000</v>
      </c>
      <c r="F8" s="281" t="s">
        <v>38</v>
      </c>
      <c r="G8" s="282" t="s">
        <v>20</v>
      </c>
      <c r="H8" s="276"/>
      <c r="I8" s="276"/>
      <c r="J8" s="276"/>
      <c r="K8" s="277">
        <v>10.66</v>
      </c>
      <c r="L8" s="276">
        <v>1</v>
      </c>
      <c r="M8" s="349">
        <v>20</v>
      </c>
      <c r="N8" s="182">
        <v>1</v>
      </c>
      <c r="P8" s="193" t="s">
        <v>530</v>
      </c>
    </row>
    <row r="9" spans="1:16" ht="29.95" customHeight="1" x14ac:dyDescent="0.3">
      <c r="A9" s="240">
        <v>4</v>
      </c>
      <c r="B9" s="287"/>
      <c r="C9" s="278" t="s">
        <v>407</v>
      </c>
      <c r="D9" s="279" t="s">
        <v>71</v>
      </c>
      <c r="E9" s="280">
        <v>1999</v>
      </c>
      <c r="F9" s="281" t="s">
        <v>479</v>
      </c>
      <c r="G9" s="282" t="s">
        <v>20</v>
      </c>
      <c r="H9" s="276"/>
      <c r="I9" s="276"/>
      <c r="J9" s="276"/>
      <c r="K9" s="277">
        <v>9.0500000000000007</v>
      </c>
      <c r="L9" s="276">
        <v>2</v>
      </c>
      <c r="M9" s="349">
        <v>17</v>
      </c>
      <c r="N9" s="182">
        <v>2</v>
      </c>
    </row>
    <row r="10" spans="1:16" ht="29.95" customHeight="1" x14ac:dyDescent="0.3">
      <c r="A10" s="240">
        <v>3</v>
      </c>
      <c r="B10" s="352"/>
      <c r="C10" s="278" t="s">
        <v>350</v>
      </c>
      <c r="D10" s="279" t="s">
        <v>351</v>
      </c>
      <c r="E10" s="280">
        <v>1999</v>
      </c>
      <c r="F10" s="281" t="s">
        <v>479</v>
      </c>
      <c r="G10" s="282" t="s">
        <v>20</v>
      </c>
      <c r="H10" s="276"/>
      <c r="I10" s="276"/>
      <c r="J10" s="276"/>
      <c r="K10" s="277">
        <v>5.41</v>
      </c>
      <c r="L10" s="276">
        <v>3</v>
      </c>
      <c r="M10" s="349">
        <v>14</v>
      </c>
      <c r="N10" s="182">
        <v>3</v>
      </c>
    </row>
    <row r="11" spans="1:16" ht="29.95" customHeight="1" x14ac:dyDescent="0.3">
      <c r="A11" s="240">
        <v>1</v>
      </c>
      <c r="B11" s="352"/>
      <c r="C11" s="278" t="str">
        <f>IF(ISERROR(VLOOKUP(B11,[8]!tesserati[#Data],2,FALSE)),"",VLOOKUP(B11,[8]!tesserati[#Data],2,FALSE))</f>
        <v/>
      </c>
      <c r="D11" s="279" t="str">
        <f>IF(ISERROR(VLOOKUP(B11,[8]!tesserati[#Data],3,FALSE)),"",VLOOKUP(B11,[8]!tesserati[#Data],3,FALSE))</f>
        <v/>
      </c>
      <c r="E11" s="280" t="str">
        <f>IF(ISERROR(VLOOKUP(B11,[8]!tesserati[#Data],6,FALSE)),"",VLOOKUP(B11,[8]!tesserati[#Data],6,FALSE))</f>
        <v/>
      </c>
      <c r="F11" s="281" t="str">
        <f>IF(ISERROR(VLOOKUP(B11,[8]!tesserati[#Data],4,FALSE)),"",VLOOKUP(B11,[8]!tesserati[#Data],4,FALSE))</f>
        <v/>
      </c>
      <c r="G11" s="282" t="str">
        <f>IF(ISERROR(VLOOKUP(B11,[8]!tesserati[#Data],8,FALSE)),"",VLOOKUP(B11,[8]!tesserati[#Data],8,FALSE))</f>
        <v/>
      </c>
      <c r="H11" s="276" t="s">
        <v>470</v>
      </c>
      <c r="I11" s="276" t="s">
        <v>470</v>
      </c>
      <c r="J11" s="276" t="s">
        <v>470</v>
      </c>
      <c r="K11" s="277">
        <f>MAX(H11:J11)</f>
        <v>0</v>
      </c>
      <c r="L11" s="276"/>
      <c r="M11" s="349"/>
      <c r="N11" s="182">
        <v>4</v>
      </c>
    </row>
    <row r="12" spans="1:16" ht="29.95" customHeight="1" x14ac:dyDescent="0.3"/>
    <row r="13" spans="1:16" ht="29.95" customHeight="1" x14ac:dyDescent="0.3">
      <c r="B13" s="294"/>
    </row>
    <row r="14" spans="1:16" ht="29.95" customHeight="1" x14ac:dyDescent="0.3"/>
    <row r="15" spans="1:16" ht="29.95" customHeight="1" x14ac:dyDescent="0.3"/>
    <row r="16" spans="1:16" ht="29.95" customHeight="1" x14ac:dyDescent="0.3"/>
    <row r="17" ht="29.95" customHeight="1" x14ac:dyDescent="0.3"/>
    <row r="18" ht="29.95" customHeight="1" x14ac:dyDescent="0.3"/>
    <row r="19" ht="29.95" customHeight="1" x14ac:dyDescent="0.3"/>
    <row r="20" ht="29.95" customHeight="1" x14ac:dyDescent="0.3"/>
    <row r="21" ht="29.95" customHeight="1" x14ac:dyDescent="0.3"/>
    <row r="22" ht="29.95" customHeight="1" x14ac:dyDescent="0.3"/>
    <row r="23" ht="29.95" customHeight="1" x14ac:dyDescent="0.3"/>
    <row r="24" ht="29.95" customHeight="1" x14ac:dyDescent="0.3"/>
    <row r="25" ht="29.95" customHeight="1" x14ac:dyDescent="0.3"/>
    <row r="26" ht="29.95" customHeight="1" x14ac:dyDescent="0.3"/>
    <row r="27" ht="28" customHeight="1" x14ac:dyDescent="0.3"/>
    <row r="28" ht="28" customHeight="1" x14ac:dyDescent="0.3"/>
    <row r="29" ht="20.95" customHeight="1" x14ac:dyDescent="0.3"/>
    <row r="30" ht="42.75" customHeight="1" x14ac:dyDescent="0.3"/>
  </sheetData>
  <mergeCells count="28">
    <mergeCell ref="G6:G7"/>
    <mergeCell ref="A6:A7"/>
    <mergeCell ref="B6:B7"/>
    <mergeCell ref="C6:D6"/>
    <mergeCell ref="E6:E7"/>
    <mergeCell ref="F6:F7"/>
    <mergeCell ref="I4:J5"/>
    <mergeCell ref="K4:M5"/>
    <mergeCell ref="H6:J6"/>
    <mergeCell ref="K6:K7"/>
    <mergeCell ref="L6:L7"/>
    <mergeCell ref="M6:M7"/>
    <mergeCell ref="A1:C2"/>
    <mergeCell ref="D1:F1"/>
    <mergeCell ref="G1:J1"/>
    <mergeCell ref="K1:M1"/>
    <mergeCell ref="N1:N5"/>
    <mergeCell ref="D2:F2"/>
    <mergeCell ref="G2:J2"/>
    <mergeCell ref="K2:M2"/>
    <mergeCell ref="A3:C3"/>
    <mergeCell ref="D3:F3"/>
    <mergeCell ref="G3:H3"/>
    <mergeCell ref="I3:J3"/>
    <mergeCell ref="K3:M3"/>
    <mergeCell ref="A4:C5"/>
    <mergeCell ref="D4:F5"/>
    <mergeCell ref="G4:H5"/>
  </mergeCells>
  <pageMargins left="0.31496062992125984" right="0.31496062992125984" top="0.28000000000000003" bottom="0.16" header="0.31496062992125984" footer="0.31496062992125984"/>
  <pageSetup paperSize="9" scale="67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0"/>
  <sheetViews>
    <sheetView zoomScale="70" zoomScaleNormal="70" workbookViewId="0">
      <selection activeCell="C8" sqref="C8:M44"/>
    </sheetView>
  </sheetViews>
  <sheetFormatPr defaultColWidth="9.109375" defaultRowHeight="15.05" x14ac:dyDescent="0.3"/>
  <cols>
    <col min="1" max="1" width="9.109375" style="182"/>
    <col min="2" max="2" width="13.33203125" style="182" customWidth="1"/>
    <col min="3" max="3" width="25.33203125" style="182" customWidth="1"/>
    <col min="4" max="4" width="26.109375" style="182" customWidth="1"/>
    <col min="5" max="5" width="11.33203125" style="182" customWidth="1"/>
    <col min="6" max="6" width="26" style="182" customWidth="1"/>
    <col min="7" max="7" width="11.109375" style="182" customWidth="1"/>
    <col min="8" max="10" width="12.6640625" style="182" customWidth="1"/>
    <col min="11" max="11" width="25" style="182" customWidth="1"/>
    <col min="12" max="13" width="10.6640625" style="182" customWidth="1"/>
    <col min="14" max="16384" width="9.109375" style="182"/>
  </cols>
  <sheetData>
    <row r="1" spans="1:15" ht="29.3" customHeight="1" x14ac:dyDescent="0.3">
      <c r="A1" s="704"/>
      <c r="B1" s="704"/>
      <c r="C1" s="704"/>
      <c r="D1" s="702" t="s">
        <v>5</v>
      </c>
      <c r="E1" s="705"/>
      <c r="F1" s="705"/>
      <c r="G1" s="702" t="s">
        <v>0</v>
      </c>
      <c r="H1" s="705"/>
      <c r="I1" s="705"/>
      <c r="J1" s="706"/>
      <c r="K1" s="707" t="s">
        <v>625</v>
      </c>
      <c r="L1" s="708"/>
      <c r="M1" s="708"/>
      <c r="N1" s="636">
        <f>COUNTA(B8:B97)</f>
        <v>4</v>
      </c>
    </row>
    <row r="2" spans="1:15" ht="25.55" customHeight="1" x14ac:dyDescent="0.3">
      <c r="A2" s="704"/>
      <c r="B2" s="704"/>
      <c r="C2" s="704"/>
      <c r="D2" s="709" t="s">
        <v>656</v>
      </c>
      <c r="E2" s="709"/>
      <c r="F2" s="709"/>
      <c r="G2" s="710" t="s">
        <v>485</v>
      </c>
      <c r="H2" s="711"/>
      <c r="I2" s="712"/>
      <c r="J2" s="713"/>
      <c r="K2" s="709" t="s">
        <v>12</v>
      </c>
      <c r="L2" s="714"/>
      <c r="M2" s="714"/>
      <c r="N2" s="637"/>
    </row>
    <row r="3" spans="1:15" ht="19.5" customHeight="1" x14ac:dyDescent="0.3">
      <c r="A3" s="715" t="s">
        <v>6</v>
      </c>
      <c r="B3" s="704"/>
      <c r="C3" s="704"/>
      <c r="D3" s="716" t="s">
        <v>4</v>
      </c>
      <c r="E3" s="717"/>
      <c r="F3" s="718"/>
      <c r="G3" s="692" t="s">
        <v>2</v>
      </c>
      <c r="H3" s="629"/>
      <c r="I3" s="692" t="s">
        <v>3</v>
      </c>
      <c r="J3" s="629"/>
      <c r="K3" s="707" t="s">
        <v>1</v>
      </c>
      <c r="L3" s="707"/>
      <c r="M3" s="707"/>
      <c r="N3" s="637"/>
    </row>
    <row r="4" spans="1:15" ht="15.05" customHeight="1" x14ac:dyDescent="0.3">
      <c r="A4" s="719" t="s">
        <v>705</v>
      </c>
      <c r="B4" s="704"/>
      <c r="C4" s="704"/>
      <c r="D4" s="720" t="s">
        <v>704</v>
      </c>
      <c r="E4" s="721"/>
      <c r="F4" s="722"/>
      <c r="G4" s="658">
        <v>10.199999999999999</v>
      </c>
      <c r="H4" s="658"/>
      <c r="I4" s="658">
        <v>11.4</v>
      </c>
      <c r="J4" s="658"/>
      <c r="K4" s="691">
        <v>43275</v>
      </c>
      <c r="L4" s="691"/>
      <c r="M4" s="691"/>
      <c r="N4" s="637"/>
    </row>
    <row r="5" spans="1:15" ht="15.05" customHeight="1" x14ac:dyDescent="0.3">
      <c r="A5" s="704"/>
      <c r="B5" s="704"/>
      <c r="C5" s="704"/>
      <c r="D5" s="723"/>
      <c r="E5" s="724"/>
      <c r="F5" s="725"/>
      <c r="G5" s="658"/>
      <c r="H5" s="658"/>
      <c r="I5" s="658"/>
      <c r="J5" s="658"/>
      <c r="K5" s="691"/>
      <c r="L5" s="691"/>
      <c r="M5" s="691"/>
      <c r="N5" s="638"/>
    </row>
    <row r="6" spans="1:15" ht="21.8" customHeight="1" x14ac:dyDescent="0.3">
      <c r="A6" s="699"/>
      <c r="B6" s="692" t="s">
        <v>7</v>
      </c>
      <c r="C6" s="684" t="s">
        <v>629</v>
      </c>
      <c r="D6" s="701"/>
      <c r="E6" s="692" t="s">
        <v>8</v>
      </c>
      <c r="F6" s="702" t="s">
        <v>17</v>
      </c>
      <c r="G6" s="687" t="s">
        <v>6</v>
      </c>
      <c r="H6" s="684" t="s">
        <v>630</v>
      </c>
      <c r="I6" s="685"/>
      <c r="J6" s="686"/>
      <c r="K6" s="687" t="s">
        <v>631</v>
      </c>
      <c r="L6" s="687" t="s">
        <v>632</v>
      </c>
      <c r="M6" s="692" t="s">
        <v>496</v>
      </c>
    </row>
    <row r="7" spans="1:15" ht="18" customHeight="1" x14ac:dyDescent="0.3">
      <c r="A7" s="700"/>
      <c r="B7" s="692"/>
      <c r="C7" s="350" t="s">
        <v>633</v>
      </c>
      <c r="D7" s="350" t="s">
        <v>634</v>
      </c>
      <c r="E7" s="692"/>
      <c r="F7" s="703"/>
      <c r="G7" s="689"/>
      <c r="H7" s="349">
        <v>1</v>
      </c>
      <c r="I7" s="349">
        <v>2</v>
      </c>
      <c r="J7" s="349">
        <v>3</v>
      </c>
      <c r="K7" s="688"/>
      <c r="L7" s="689"/>
      <c r="M7" s="692"/>
    </row>
    <row r="8" spans="1:15" ht="29.95" customHeight="1" x14ac:dyDescent="0.3">
      <c r="A8" s="240">
        <v>1</v>
      </c>
      <c r="B8" s="352"/>
      <c r="C8" s="278" t="s">
        <v>184</v>
      </c>
      <c r="D8" s="279" t="s">
        <v>185</v>
      </c>
      <c r="E8" s="280">
        <v>2003</v>
      </c>
      <c r="F8" s="281" t="s">
        <v>478</v>
      </c>
      <c r="G8" s="282" t="s">
        <v>22</v>
      </c>
      <c r="H8" s="276"/>
      <c r="I8" s="276"/>
      <c r="J8" s="276"/>
      <c r="K8" s="277">
        <v>25.53</v>
      </c>
      <c r="L8" s="276">
        <v>1</v>
      </c>
      <c r="M8" s="349">
        <v>35</v>
      </c>
      <c r="N8" s="182">
        <v>1</v>
      </c>
      <c r="O8" s="193" t="s">
        <v>530</v>
      </c>
    </row>
    <row r="9" spans="1:15" ht="29.95" customHeight="1" x14ac:dyDescent="0.3">
      <c r="A9" s="240">
        <v>2</v>
      </c>
      <c r="B9" s="352"/>
      <c r="C9" s="278" t="s">
        <v>246</v>
      </c>
      <c r="D9" s="279" t="s">
        <v>139</v>
      </c>
      <c r="E9" s="280">
        <v>2003</v>
      </c>
      <c r="F9" s="281" t="s">
        <v>38</v>
      </c>
      <c r="G9" s="282" t="s">
        <v>22</v>
      </c>
      <c r="H9" s="276"/>
      <c r="I9" s="276"/>
      <c r="J9" s="276"/>
      <c r="K9" s="277">
        <v>24.38</v>
      </c>
      <c r="L9" s="276">
        <v>2</v>
      </c>
      <c r="M9" s="349">
        <v>34</v>
      </c>
      <c r="N9" s="182">
        <v>2</v>
      </c>
    </row>
    <row r="10" spans="1:15" ht="29.95" customHeight="1" x14ac:dyDescent="0.3">
      <c r="A10" s="240">
        <v>3</v>
      </c>
      <c r="B10" s="352"/>
      <c r="C10" s="278" t="s">
        <v>399</v>
      </c>
      <c r="D10" s="279" t="s">
        <v>117</v>
      </c>
      <c r="E10" s="280">
        <v>2004</v>
      </c>
      <c r="F10" s="281" t="s">
        <v>478</v>
      </c>
      <c r="G10" s="282" t="s">
        <v>22</v>
      </c>
      <c r="H10" s="276"/>
      <c r="I10" s="276"/>
      <c r="J10" s="276"/>
      <c r="K10" s="277">
        <v>24.09</v>
      </c>
      <c r="L10" s="276">
        <v>3</v>
      </c>
      <c r="M10" s="349">
        <v>33</v>
      </c>
      <c r="N10" s="182">
        <v>3</v>
      </c>
    </row>
    <row r="11" spans="1:15" ht="29.95" customHeight="1" x14ac:dyDescent="0.3">
      <c r="A11" s="240">
        <v>4</v>
      </c>
      <c r="B11" s="352"/>
      <c r="C11" s="278" t="s">
        <v>374</v>
      </c>
      <c r="D11" s="279" t="s">
        <v>66</v>
      </c>
      <c r="E11" s="280">
        <v>2003</v>
      </c>
      <c r="F11" s="281" t="s">
        <v>38</v>
      </c>
      <c r="G11" s="282" t="s">
        <v>22</v>
      </c>
      <c r="H11" s="276"/>
      <c r="I11" s="276"/>
      <c r="J11" s="276"/>
      <c r="K11" s="277">
        <v>23.05</v>
      </c>
      <c r="L11" s="276">
        <v>4</v>
      </c>
      <c r="M11" s="349">
        <v>32</v>
      </c>
      <c r="N11" s="182">
        <v>4</v>
      </c>
    </row>
    <row r="12" spans="1:15" ht="29.95" customHeight="1" x14ac:dyDescent="0.3">
      <c r="A12" s="240">
        <v>5</v>
      </c>
      <c r="B12" s="352"/>
      <c r="C12" s="278" t="s">
        <v>74</v>
      </c>
      <c r="D12" s="279" t="s">
        <v>75</v>
      </c>
      <c r="E12" s="280">
        <v>2003</v>
      </c>
      <c r="F12" s="281" t="s">
        <v>479</v>
      </c>
      <c r="G12" s="282" t="s">
        <v>22</v>
      </c>
      <c r="H12" s="276" t="s">
        <v>470</v>
      </c>
      <c r="I12" s="276" t="s">
        <v>470</v>
      </c>
      <c r="J12" s="276" t="s">
        <v>470</v>
      </c>
      <c r="K12" s="277">
        <v>21.73</v>
      </c>
      <c r="L12" s="276">
        <v>5</v>
      </c>
      <c r="M12" s="349">
        <v>31</v>
      </c>
      <c r="N12" s="182">
        <v>5</v>
      </c>
    </row>
    <row r="13" spans="1:15" ht="29.95" customHeight="1" x14ac:dyDescent="0.3">
      <c r="A13" s="240">
        <v>6</v>
      </c>
      <c r="B13" s="352"/>
      <c r="C13" s="278" t="s">
        <v>406</v>
      </c>
      <c r="D13" s="279" t="s">
        <v>139</v>
      </c>
      <c r="E13" s="280">
        <v>2004</v>
      </c>
      <c r="F13" s="281" t="s">
        <v>81</v>
      </c>
      <c r="G13" s="282" t="s">
        <v>22</v>
      </c>
      <c r="H13" s="276"/>
      <c r="I13" s="276"/>
      <c r="J13" s="276"/>
      <c r="K13" s="277">
        <v>20.69</v>
      </c>
      <c r="L13" s="276">
        <v>6</v>
      </c>
      <c r="M13" s="349">
        <v>30</v>
      </c>
      <c r="N13" s="182">
        <v>6</v>
      </c>
    </row>
    <row r="14" spans="1:15" ht="29.95" customHeight="1" x14ac:dyDescent="0.3">
      <c r="A14" s="240">
        <v>7</v>
      </c>
      <c r="B14" s="352"/>
      <c r="C14" s="278" t="s">
        <v>354</v>
      </c>
      <c r="D14" s="279" t="s">
        <v>355</v>
      </c>
      <c r="E14" s="280">
        <v>2003</v>
      </c>
      <c r="F14" s="281" t="s">
        <v>58</v>
      </c>
      <c r="G14" s="282" t="s">
        <v>22</v>
      </c>
      <c r="H14" s="276"/>
      <c r="I14" s="276"/>
      <c r="J14" s="276"/>
      <c r="K14" s="277">
        <v>20.39</v>
      </c>
      <c r="L14" s="276">
        <v>7</v>
      </c>
      <c r="M14" s="349">
        <v>29</v>
      </c>
      <c r="N14" s="182">
        <v>7</v>
      </c>
    </row>
    <row r="15" spans="1:15" ht="29.95" customHeight="1" x14ac:dyDescent="0.3">
      <c r="A15" s="240">
        <v>8</v>
      </c>
      <c r="B15" s="352"/>
      <c r="C15" s="278" t="s">
        <v>203</v>
      </c>
      <c r="D15" s="279" t="s">
        <v>40</v>
      </c>
      <c r="E15" s="280">
        <v>2004</v>
      </c>
      <c r="F15" s="281" t="s">
        <v>43</v>
      </c>
      <c r="G15" s="282" t="s">
        <v>22</v>
      </c>
      <c r="H15" s="276"/>
      <c r="I15" s="276"/>
      <c r="J15" s="276"/>
      <c r="K15" s="277">
        <v>19.28</v>
      </c>
      <c r="L15" s="276">
        <v>8</v>
      </c>
      <c r="M15" s="349">
        <v>28</v>
      </c>
      <c r="N15" s="182">
        <v>8</v>
      </c>
    </row>
    <row r="16" spans="1:15" ht="29.95" customHeight="1" x14ac:dyDescent="0.3">
      <c r="A16" s="240">
        <v>9</v>
      </c>
      <c r="B16" s="352"/>
      <c r="C16" s="278" t="s">
        <v>460</v>
      </c>
      <c r="D16" s="279" t="s">
        <v>276</v>
      </c>
      <c r="E16" s="280">
        <v>2003</v>
      </c>
      <c r="F16" s="281" t="s">
        <v>479</v>
      </c>
      <c r="G16" s="282" t="s">
        <v>22</v>
      </c>
      <c r="H16" s="276"/>
      <c r="I16" s="276"/>
      <c r="J16" s="276"/>
      <c r="K16" s="277">
        <v>19.13</v>
      </c>
      <c r="L16" s="276">
        <v>9</v>
      </c>
      <c r="M16" s="349">
        <v>27</v>
      </c>
      <c r="N16" s="182">
        <v>9</v>
      </c>
    </row>
    <row r="17" spans="1:14" ht="29.95" customHeight="1" x14ac:dyDescent="0.3">
      <c r="A17" s="240">
        <v>11</v>
      </c>
      <c r="B17" s="352"/>
      <c r="C17" s="278" t="s">
        <v>363</v>
      </c>
      <c r="D17" s="279" t="s">
        <v>30</v>
      </c>
      <c r="E17" s="280">
        <v>2004</v>
      </c>
      <c r="F17" s="281" t="s">
        <v>478</v>
      </c>
      <c r="G17" s="282" t="s">
        <v>22</v>
      </c>
      <c r="H17" s="276"/>
      <c r="I17" s="276"/>
      <c r="J17" s="276"/>
      <c r="K17" s="277">
        <v>17.28</v>
      </c>
      <c r="L17" s="276">
        <v>10</v>
      </c>
      <c r="M17" s="349">
        <v>26</v>
      </c>
      <c r="N17" s="182">
        <v>11</v>
      </c>
    </row>
    <row r="18" spans="1:14" ht="29.95" customHeight="1" x14ac:dyDescent="0.3">
      <c r="A18" s="240">
        <v>12</v>
      </c>
      <c r="B18" s="352"/>
      <c r="C18" s="278" t="s">
        <v>319</v>
      </c>
      <c r="D18" s="279" t="s">
        <v>66</v>
      </c>
      <c r="E18" s="280">
        <v>2003</v>
      </c>
      <c r="F18" s="281" t="s">
        <v>58</v>
      </c>
      <c r="G18" s="282" t="s">
        <v>22</v>
      </c>
      <c r="H18" s="276" t="s">
        <v>470</v>
      </c>
      <c r="I18" s="276" t="s">
        <v>470</v>
      </c>
      <c r="J18" s="276" t="s">
        <v>470</v>
      </c>
      <c r="K18" s="277">
        <v>17.27</v>
      </c>
      <c r="L18" s="276">
        <v>11</v>
      </c>
      <c r="M18" s="349">
        <v>25</v>
      </c>
      <c r="N18" s="182">
        <v>12</v>
      </c>
    </row>
    <row r="19" spans="1:14" ht="29.95" customHeight="1" x14ac:dyDescent="0.3">
      <c r="A19" s="240">
        <v>13</v>
      </c>
      <c r="B19" s="352"/>
      <c r="C19" s="278" t="s">
        <v>174</v>
      </c>
      <c r="D19" s="279" t="s">
        <v>175</v>
      </c>
      <c r="E19" s="280">
        <v>2004</v>
      </c>
      <c r="F19" s="281" t="s">
        <v>31</v>
      </c>
      <c r="G19" s="282" t="s">
        <v>22</v>
      </c>
      <c r="H19" s="276"/>
      <c r="I19" s="276"/>
      <c r="J19" s="276"/>
      <c r="K19" s="277">
        <v>17.239999999999998</v>
      </c>
      <c r="L19" s="276">
        <v>12</v>
      </c>
      <c r="M19" s="349">
        <v>24</v>
      </c>
      <c r="N19" s="182">
        <v>13</v>
      </c>
    </row>
    <row r="20" spans="1:14" ht="29.95" customHeight="1" x14ac:dyDescent="0.3">
      <c r="A20" s="240">
        <v>14</v>
      </c>
      <c r="B20" s="352"/>
      <c r="C20" s="278" t="s">
        <v>102</v>
      </c>
      <c r="D20" s="279" t="s">
        <v>103</v>
      </c>
      <c r="E20" s="280">
        <v>2003</v>
      </c>
      <c r="F20" s="281" t="s">
        <v>55</v>
      </c>
      <c r="G20" s="282" t="s">
        <v>22</v>
      </c>
      <c r="H20" s="276"/>
      <c r="I20" s="276"/>
      <c r="J20" s="276"/>
      <c r="K20" s="277">
        <v>17.09</v>
      </c>
      <c r="L20" s="276">
        <v>13</v>
      </c>
      <c r="M20" s="349">
        <v>23</v>
      </c>
      <c r="N20" s="182">
        <v>14</v>
      </c>
    </row>
    <row r="21" spans="1:14" ht="29.95" customHeight="1" x14ac:dyDescent="0.3">
      <c r="A21" s="240">
        <v>15</v>
      </c>
      <c r="B21" s="352"/>
      <c r="C21" s="278" t="s">
        <v>390</v>
      </c>
      <c r="D21" s="279" t="s">
        <v>66</v>
      </c>
      <c r="E21" s="280">
        <v>2003</v>
      </c>
      <c r="F21" s="281" t="s">
        <v>478</v>
      </c>
      <c r="G21" s="282" t="s">
        <v>22</v>
      </c>
      <c r="H21" s="276"/>
      <c r="I21" s="276"/>
      <c r="J21" s="276"/>
      <c r="K21" s="277">
        <v>15.95</v>
      </c>
      <c r="L21" s="276">
        <v>14</v>
      </c>
      <c r="M21" s="349">
        <v>22</v>
      </c>
      <c r="N21" s="182">
        <v>15</v>
      </c>
    </row>
    <row r="22" spans="1:14" ht="29.95" customHeight="1" x14ac:dyDescent="0.3">
      <c r="A22" s="240">
        <v>16</v>
      </c>
      <c r="B22" s="352"/>
      <c r="C22" s="278" t="s">
        <v>356</v>
      </c>
      <c r="D22" s="279" t="s">
        <v>357</v>
      </c>
      <c r="E22" s="280">
        <v>2004</v>
      </c>
      <c r="F22" s="281" t="s">
        <v>479</v>
      </c>
      <c r="G22" s="282" t="s">
        <v>22</v>
      </c>
      <c r="H22" s="276"/>
      <c r="I22" s="276"/>
      <c r="J22" s="276"/>
      <c r="K22" s="277">
        <v>15.54</v>
      </c>
      <c r="L22" s="276">
        <v>15</v>
      </c>
      <c r="M22" s="349">
        <v>21</v>
      </c>
      <c r="N22" s="182">
        <v>16</v>
      </c>
    </row>
    <row r="23" spans="1:14" ht="29.95" customHeight="1" x14ac:dyDescent="0.3">
      <c r="A23" s="240">
        <v>17</v>
      </c>
      <c r="B23" s="352"/>
      <c r="C23" s="278" t="s">
        <v>280</v>
      </c>
      <c r="D23" s="279" t="s">
        <v>66</v>
      </c>
      <c r="E23" s="280">
        <v>2004</v>
      </c>
      <c r="F23" s="281" t="s">
        <v>53</v>
      </c>
      <c r="G23" s="282" t="s">
        <v>22</v>
      </c>
      <c r="H23" s="276"/>
      <c r="I23" s="276"/>
      <c r="J23" s="276"/>
      <c r="K23" s="277">
        <v>15.18</v>
      </c>
      <c r="L23" s="276">
        <v>16</v>
      </c>
      <c r="M23" s="349">
        <v>20</v>
      </c>
      <c r="N23" s="182">
        <v>17</v>
      </c>
    </row>
    <row r="24" spans="1:14" ht="29.95" customHeight="1" x14ac:dyDescent="0.3">
      <c r="A24" s="240">
        <v>18</v>
      </c>
      <c r="B24" s="352"/>
      <c r="C24" s="278" t="s">
        <v>265</v>
      </c>
      <c r="D24" s="279" t="s">
        <v>266</v>
      </c>
      <c r="E24" s="280">
        <v>2004</v>
      </c>
      <c r="F24" s="281" t="s">
        <v>38</v>
      </c>
      <c r="G24" s="282" t="s">
        <v>22</v>
      </c>
      <c r="H24" s="276"/>
      <c r="I24" s="276"/>
      <c r="J24" s="276"/>
      <c r="K24" s="277">
        <v>15.15</v>
      </c>
      <c r="L24" s="276">
        <v>17</v>
      </c>
      <c r="M24" s="349">
        <v>19</v>
      </c>
      <c r="N24" s="182">
        <v>18</v>
      </c>
    </row>
    <row r="25" spans="1:14" ht="29.95" customHeight="1" x14ac:dyDescent="0.3">
      <c r="A25" s="240">
        <v>19</v>
      </c>
      <c r="B25" s="352"/>
      <c r="C25" s="278" t="s">
        <v>359</v>
      </c>
      <c r="D25" s="279" t="s">
        <v>360</v>
      </c>
      <c r="E25" s="280">
        <v>2003</v>
      </c>
      <c r="F25" s="281" t="s">
        <v>81</v>
      </c>
      <c r="G25" s="282" t="s">
        <v>22</v>
      </c>
      <c r="H25" s="276"/>
      <c r="I25" s="276"/>
      <c r="J25" s="276"/>
      <c r="K25" s="277">
        <v>14.99</v>
      </c>
      <c r="L25" s="276">
        <v>18</v>
      </c>
      <c r="M25" s="349">
        <v>18</v>
      </c>
      <c r="N25" s="182">
        <v>19</v>
      </c>
    </row>
    <row r="26" spans="1:14" ht="29.95" customHeight="1" x14ac:dyDescent="0.3">
      <c r="A26" s="240">
        <v>20</v>
      </c>
      <c r="B26" s="352"/>
      <c r="C26" s="278" t="s">
        <v>99</v>
      </c>
      <c r="D26" s="279" t="s">
        <v>101</v>
      </c>
      <c r="E26" s="280">
        <v>2004</v>
      </c>
      <c r="F26" s="281" t="s">
        <v>100</v>
      </c>
      <c r="G26" s="282" t="s">
        <v>22</v>
      </c>
      <c r="H26" s="276"/>
      <c r="I26" s="276"/>
      <c r="J26" s="276"/>
      <c r="K26" s="277">
        <v>14.96</v>
      </c>
      <c r="L26" s="276">
        <v>19</v>
      </c>
      <c r="M26" s="349">
        <v>17</v>
      </c>
      <c r="N26" s="182">
        <v>20</v>
      </c>
    </row>
    <row r="27" spans="1:14" ht="29.95" customHeight="1" x14ac:dyDescent="0.3">
      <c r="A27" s="240">
        <v>21</v>
      </c>
      <c r="B27" s="352"/>
      <c r="C27" s="278" t="s">
        <v>463</v>
      </c>
      <c r="D27" s="279" t="s">
        <v>208</v>
      </c>
      <c r="E27" s="280">
        <v>2003</v>
      </c>
      <c r="F27" s="281" t="s">
        <v>38</v>
      </c>
      <c r="G27" s="282" t="s">
        <v>22</v>
      </c>
      <c r="H27" s="276"/>
      <c r="I27" s="276"/>
      <c r="J27" s="276"/>
      <c r="K27" s="277">
        <v>14.58</v>
      </c>
      <c r="L27" s="276">
        <v>20</v>
      </c>
      <c r="M27" s="349">
        <v>16</v>
      </c>
      <c r="N27" s="182">
        <v>21</v>
      </c>
    </row>
    <row r="28" spans="1:14" ht="28" customHeight="1" x14ac:dyDescent="0.3">
      <c r="A28" s="240">
        <v>22</v>
      </c>
      <c r="B28" s="352"/>
      <c r="C28" s="278" t="s">
        <v>253</v>
      </c>
      <c r="D28" s="279" t="s">
        <v>254</v>
      </c>
      <c r="E28" s="280">
        <v>2003</v>
      </c>
      <c r="F28" s="281" t="s">
        <v>38</v>
      </c>
      <c r="G28" s="282" t="s">
        <v>22</v>
      </c>
      <c r="H28" s="276"/>
      <c r="I28" s="276"/>
      <c r="J28" s="276"/>
      <c r="K28" s="277">
        <v>13.56</v>
      </c>
      <c r="L28" s="276">
        <v>21</v>
      </c>
      <c r="M28" s="349">
        <v>15</v>
      </c>
      <c r="N28" s="182">
        <v>22</v>
      </c>
    </row>
    <row r="29" spans="1:14" ht="28" customHeight="1" x14ac:dyDescent="0.3">
      <c r="A29" s="240">
        <v>23</v>
      </c>
      <c r="B29" s="352"/>
      <c r="C29" s="278" t="s">
        <v>275</v>
      </c>
      <c r="D29" s="279" t="s">
        <v>67</v>
      </c>
      <c r="E29" s="280">
        <v>2004</v>
      </c>
      <c r="F29" s="281" t="s">
        <v>478</v>
      </c>
      <c r="G29" s="282" t="s">
        <v>22</v>
      </c>
      <c r="H29" s="276"/>
      <c r="I29" s="276"/>
      <c r="J29" s="276"/>
      <c r="K29" s="277">
        <v>13.45</v>
      </c>
      <c r="L29" s="276">
        <v>22</v>
      </c>
      <c r="M29" s="349">
        <v>14</v>
      </c>
      <c r="N29" s="182">
        <v>23</v>
      </c>
    </row>
    <row r="30" spans="1:14" ht="29.95" customHeight="1" x14ac:dyDescent="0.3">
      <c r="A30" s="240">
        <v>1</v>
      </c>
      <c r="B30" s="352"/>
      <c r="C30" s="278" t="s">
        <v>398</v>
      </c>
      <c r="D30" s="279" t="s">
        <v>67</v>
      </c>
      <c r="E30" s="280">
        <v>2004</v>
      </c>
      <c r="F30" s="281" t="s">
        <v>478</v>
      </c>
      <c r="G30" s="282" t="s">
        <v>22</v>
      </c>
      <c r="H30" s="276"/>
      <c r="I30" s="276"/>
      <c r="J30" s="276"/>
      <c r="K30" s="277">
        <v>13.35</v>
      </c>
      <c r="L30" s="276">
        <v>23</v>
      </c>
      <c r="M30" s="349">
        <v>13</v>
      </c>
      <c r="N30" s="182">
        <v>1</v>
      </c>
    </row>
    <row r="31" spans="1:14" ht="29.95" customHeight="1" x14ac:dyDescent="0.3">
      <c r="A31" s="240">
        <v>2</v>
      </c>
      <c r="B31" s="352"/>
      <c r="C31" s="278" t="s">
        <v>293</v>
      </c>
      <c r="D31" s="279" t="s">
        <v>131</v>
      </c>
      <c r="E31" s="280">
        <v>2003</v>
      </c>
      <c r="F31" s="281" t="s">
        <v>70</v>
      </c>
      <c r="G31" s="282" t="s">
        <v>22</v>
      </c>
      <c r="H31" s="276"/>
      <c r="I31" s="276"/>
      <c r="J31" s="276"/>
      <c r="K31" s="277">
        <v>13.27</v>
      </c>
      <c r="L31" s="276">
        <v>24</v>
      </c>
      <c r="M31" s="349">
        <v>12</v>
      </c>
      <c r="N31" s="182">
        <v>2</v>
      </c>
    </row>
    <row r="32" spans="1:14" ht="29.95" customHeight="1" x14ac:dyDescent="0.3">
      <c r="A32" s="240">
        <v>3</v>
      </c>
      <c r="B32" s="352"/>
      <c r="C32" s="278" t="s">
        <v>235</v>
      </c>
      <c r="D32" s="279" t="s">
        <v>233</v>
      </c>
      <c r="E32" s="280">
        <v>2003</v>
      </c>
      <c r="F32" s="281" t="s">
        <v>479</v>
      </c>
      <c r="G32" s="282" t="s">
        <v>22</v>
      </c>
      <c r="H32" s="276"/>
      <c r="I32" s="276"/>
      <c r="J32" s="276"/>
      <c r="K32" s="277">
        <v>13.12</v>
      </c>
      <c r="L32" s="276">
        <v>25</v>
      </c>
      <c r="M32" s="349">
        <v>11</v>
      </c>
      <c r="N32" s="182">
        <v>3</v>
      </c>
    </row>
    <row r="33" spans="1:14" ht="29.95" customHeight="1" x14ac:dyDescent="0.3">
      <c r="A33" s="240">
        <v>4</v>
      </c>
      <c r="B33" s="352"/>
      <c r="C33" s="278" t="s">
        <v>210</v>
      </c>
      <c r="D33" s="279" t="s">
        <v>91</v>
      </c>
      <c r="E33" s="280">
        <v>2004</v>
      </c>
      <c r="F33" s="281" t="s">
        <v>32</v>
      </c>
      <c r="G33" s="282" t="s">
        <v>22</v>
      </c>
      <c r="H33" s="276"/>
      <c r="I33" s="276"/>
      <c r="J33" s="276"/>
      <c r="K33" s="277">
        <v>12.78</v>
      </c>
      <c r="L33" s="276">
        <v>26</v>
      </c>
      <c r="M33" s="349">
        <v>10</v>
      </c>
      <c r="N33" s="182">
        <v>4</v>
      </c>
    </row>
    <row r="34" spans="1:14" ht="29.95" customHeight="1" x14ac:dyDescent="0.3">
      <c r="A34" s="240">
        <v>5</v>
      </c>
      <c r="B34" s="352"/>
      <c r="C34" s="278" t="s">
        <v>292</v>
      </c>
      <c r="D34" s="279" t="s">
        <v>245</v>
      </c>
      <c r="E34" s="280">
        <v>2003</v>
      </c>
      <c r="F34" s="281" t="s">
        <v>478</v>
      </c>
      <c r="G34" s="282" t="s">
        <v>22</v>
      </c>
      <c r="H34" s="276"/>
      <c r="I34" s="276"/>
      <c r="J34" s="276"/>
      <c r="K34" s="277">
        <v>12.54</v>
      </c>
      <c r="L34" s="276">
        <v>27</v>
      </c>
      <c r="M34" s="349">
        <v>9</v>
      </c>
      <c r="N34" s="182">
        <v>5</v>
      </c>
    </row>
    <row r="35" spans="1:14" ht="29.95" customHeight="1" x14ac:dyDescent="0.3">
      <c r="A35" s="240">
        <v>10</v>
      </c>
      <c r="B35" s="352"/>
      <c r="C35" s="278" t="s">
        <v>267</v>
      </c>
      <c r="D35" s="279" t="s">
        <v>160</v>
      </c>
      <c r="E35" s="280">
        <v>2003</v>
      </c>
      <c r="F35" s="281" t="s">
        <v>478</v>
      </c>
      <c r="G35" s="282" t="s">
        <v>22</v>
      </c>
      <c r="H35" s="276"/>
      <c r="I35" s="276"/>
      <c r="J35" s="276"/>
      <c r="K35" s="277">
        <v>12.53</v>
      </c>
      <c r="L35" s="276">
        <v>28</v>
      </c>
      <c r="M35" s="349">
        <v>8</v>
      </c>
      <c r="N35" s="182">
        <v>5</v>
      </c>
    </row>
    <row r="36" spans="1:14" ht="29.95" customHeight="1" x14ac:dyDescent="0.3">
      <c r="A36" s="240">
        <v>6</v>
      </c>
      <c r="B36" s="352"/>
      <c r="C36" s="278" t="s">
        <v>290</v>
      </c>
      <c r="D36" s="279" t="s">
        <v>123</v>
      </c>
      <c r="E36" s="280">
        <v>2004</v>
      </c>
      <c r="F36" s="281" t="s">
        <v>100</v>
      </c>
      <c r="G36" s="282" t="s">
        <v>22</v>
      </c>
      <c r="H36" s="276"/>
      <c r="I36" s="276"/>
      <c r="J36" s="276"/>
      <c r="K36" s="277">
        <v>12.26</v>
      </c>
      <c r="L36" s="276">
        <v>29</v>
      </c>
      <c r="M36" s="349">
        <v>7</v>
      </c>
      <c r="N36" s="182">
        <v>6</v>
      </c>
    </row>
    <row r="37" spans="1:14" ht="29.95" customHeight="1" x14ac:dyDescent="0.3">
      <c r="A37" s="240">
        <v>7</v>
      </c>
      <c r="B37" s="352"/>
      <c r="C37" s="278" t="s">
        <v>441</v>
      </c>
      <c r="D37" s="279" t="s">
        <v>67</v>
      </c>
      <c r="E37" s="280">
        <v>2004</v>
      </c>
      <c r="F37" s="281" t="s">
        <v>479</v>
      </c>
      <c r="G37" s="282" t="s">
        <v>22</v>
      </c>
      <c r="H37" s="276"/>
      <c r="I37" s="276"/>
      <c r="J37" s="276"/>
      <c r="K37" s="277">
        <v>12.16</v>
      </c>
      <c r="L37" s="276">
        <v>30</v>
      </c>
      <c r="M37" s="349">
        <v>6</v>
      </c>
      <c r="N37" s="182">
        <v>7</v>
      </c>
    </row>
    <row r="38" spans="1:14" ht="29.95" customHeight="1" x14ac:dyDescent="0.3">
      <c r="A38" s="240">
        <v>8</v>
      </c>
      <c r="B38" s="352"/>
      <c r="C38" s="278" t="s">
        <v>399</v>
      </c>
      <c r="D38" s="279" t="s">
        <v>110</v>
      </c>
      <c r="E38" s="280">
        <v>2004</v>
      </c>
      <c r="F38" s="281" t="s">
        <v>38</v>
      </c>
      <c r="G38" s="282" t="s">
        <v>22</v>
      </c>
      <c r="H38" s="276"/>
      <c r="I38" s="276"/>
      <c r="J38" s="276"/>
      <c r="K38" s="277">
        <v>11.67</v>
      </c>
      <c r="L38" s="276">
        <v>31</v>
      </c>
      <c r="M38" s="349">
        <v>5</v>
      </c>
      <c r="N38" s="182">
        <v>8</v>
      </c>
    </row>
    <row r="39" spans="1:14" ht="29.95" customHeight="1" x14ac:dyDescent="0.3">
      <c r="A39" s="240">
        <v>9</v>
      </c>
      <c r="B39" s="352"/>
      <c r="C39" s="278" t="s">
        <v>303</v>
      </c>
      <c r="D39" s="279" t="s">
        <v>304</v>
      </c>
      <c r="E39" s="280">
        <v>2004</v>
      </c>
      <c r="F39" s="281" t="s">
        <v>479</v>
      </c>
      <c r="G39" s="282" t="s">
        <v>22</v>
      </c>
      <c r="H39" s="276"/>
      <c r="I39" s="276"/>
      <c r="J39" s="276"/>
      <c r="K39" s="277">
        <v>11.24</v>
      </c>
      <c r="L39" s="276">
        <v>32</v>
      </c>
      <c r="M39" s="349">
        <v>5</v>
      </c>
      <c r="N39" s="182">
        <v>9</v>
      </c>
    </row>
    <row r="40" spans="1:14" ht="29.95" customHeight="1" x14ac:dyDescent="0.3">
      <c r="A40" s="240">
        <v>10</v>
      </c>
      <c r="B40" s="352"/>
      <c r="C40" s="278" t="s">
        <v>424</v>
      </c>
      <c r="D40" s="279" t="s">
        <v>67</v>
      </c>
      <c r="E40" s="280">
        <v>2004</v>
      </c>
      <c r="F40" s="281" t="s">
        <v>43</v>
      </c>
      <c r="G40" s="282" t="s">
        <v>22</v>
      </c>
      <c r="H40" s="276"/>
      <c r="I40" s="276"/>
      <c r="J40" s="276"/>
      <c r="K40" s="277">
        <v>10.039999999999999</v>
      </c>
      <c r="L40" s="276">
        <v>33</v>
      </c>
      <c r="M40" s="349">
        <v>5</v>
      </c>
      <c r="N40" s="182">
        <v>10</v>
      </c>
    </row>
    <row r="41" spans="1:14" ht="29.95" customHeight="1" x14ac:dyDescent="0.3">
      <c r="A41" s="240">
        <v>11</v>
      </c>
      <c r="B41" s="352"/>
      <c r="C41" s="278" t="s">
        <v>85</v>
      </c>
      <c r="D41" s="279" t="s">
        <v>87</v>
      </c>
      <c r="E41" s="47">
        <v>2003</v>
      </c>
      <c r="F41" s="281" t="s">
        <v>58</v>
      </c>
      <c r="G41" s="46" t="s">
        <v>22</v>
      </c>
      <c r="H41" s="418"/>
      <c r="I41" s="418"/>
      <c r="J41" s="418"/>
      <c r="K41" s="277">
        <v>9.93</v>
      </c>
      <c r="L41" s="276">
        <v>34</v>
      </c>
      <c r="M41" s="349">
        <v>5</v>
      </c>
      <c r="N41" s="182">
        <v>11</v>
      </c>
    </row>
    <row r="42" spans="1:14" ht="29.95" customHeight="1" x14ac:dyDescent="0.3">
      <c r="A42" s="240">
        <v>12</v>
      </c>
      <c r="B42" s="352"/>
      <c r="C42" s="278" t="s">
        <v>494</v>
      </c>
      <c r="D42" s="279" t="s">
        <v>91</v>
      </c>
      <c r="E42" s="280">
        <v>2003</v>
      </c>
      <c r="F42" s="281" t="s">
        <v>70</v>
      </c>
      <c r="G42" s="282" t="s">
        <v>21</v>
      </c>
      <c r="H42" s="276"/>
      <c r="I42" s="276"/>
      <c r="J42" s="276"/>
      <c r="K42" s="277">
        <v>9.91</v>
      </c>
      <c r="L42" s="276">
        <v>35</v>
      </c>
      <c r="M42" s="349">
        <v>5</v>
      </c>
      <c r="N42" s="182">
        <v>12</v>
      </c>
    </row>
    <row r="43" spans="1:14" ht="29.95" customHeight="1" x14ac:dyDescent="0.3">
      <c r="A43" s="240">
        <v>13</v>
      </c>
      <c r="B43" s="352"/>
      <c r="C43" s="278" t="s">
        <v>347</v>
      </c>
      <c r="D43" s="279" t="s">
        <v>348</v>
      </c>
      <c r="E43" s="280">
        <v>2003</v>
      </c>
      <c r="F43" s="281" t="s">
        <v>70</v>
      </c>
      <c r="G43" s="282" t="s">
        <v>22</v>
      </c>
      <c r="H43" s="276"/>
      <c r="I43" s="276"/>
      <c r="J43" s="276"/>
      <c r="K43" s="277">
        <v>6.92</v>
      </c>
      <c r="L43" s="276">
        <v>36</v>
      </c>
      <c r="M43" s="349">
        <v>5</v>
      </c>
      <c r="N43" s="182">
        <v>13</v>
      </c>
    </row>
    <row r="44" spans="1:14" ht="29.95" customHeight="1" x14ac:dyDescent="0.3">
      <c r="A44" s="240">
        <v>14</v>
      </c>
      <c r="B44" s="352"/>
      <c r="C44" s="278" t="s">
        <v>317</v>
      </c>
      <c r="D44" s="279" t="s">
        <v>247</v>
      </c>
      <c r="E44" s="288">
        <v>2004</v>
      </c>
      <c r="F44" s="281" t="s">
        <v>32</v>
      </c>
      <c r="G44" s="290" t="s">
        <v>22</v>
      </c>
      <c r="H44" s="418"/>
      <c r="I44" s="418"/>
      <c r="J44" s="418"/>
      <c r="K44" s="277">
        <v>6.54</v>
      </c>
      <c r="L44" s="276">
        <v>37</v>
      </c>
      <c r="M44" s="349">
        <v>5</v>
      </c>
      <c r="N44" s="182">
        <v>14</v>
      </c>
    </row>
    <row r="45" spans="1:14" ht="29.95" customHeight="1" x14ac:dyDescent="0.3">
      <c r="A45" s="240">
        <v>15</v>
      </c>
      <c r="B45" s="352" t="s">
        <v>470</v>
      </c>
      <c r="C45" s="278" t="str">
        <f>IF(ISERROR(VLOOKUP(B45,[8]!tesserati[#Data],2,FALSE)),"",VLOOKUP(B45,[8]!tesserati[#Data],2,FALSE))</f>
        <v/>
      </c>
      <c r="D45" s="279" t="str">
        <f>IF(ISERROR(VLOOKUP(B45,[8]!tesserati[#Data],3,FALSE)),"",VLOOKUP(B45,[8]!tesserati[#Data],3,FALSE))</f>
        <v/>
      </c>
      <c r="E45" s="280" t="str">
        <f>IF(ISERROR(VLOOKUP(B45,[8]!tesserati[#Data],6,FALSE)),"",VLOOKUP(B45,[8]!tesserati[#Data],6,FALSE))</f>
        <v/>
      </c>
      <c r="F45" s="281" t="str">
        <f>IF(ISERROR(VLOOKUP(B45,[8]!tesserati[#Data],4,FALSE)),"",VLOOKUP(B45,[8]!tesserati[#Data],4,FALSE))</f>
        <v/>
      </c>
      <c r="G45" s="282" t="str">
        <f>IF(ISERROR(VLOOKUP(B45,[8]!tesserati[#Data],8,FALSE)),"",VLOOKUP(B45,[8]!tesserati[#Data],8,FALSE))</f>
        <v/>
      </c>
      <c r="H45" s="276"/>
      <c r="I45" s="276"/>
      <c r="J45" s="276"/>
      <c r="K45" s="277"/>
      <c r="L45" s="276"/>
      <c r="M45" s="349"/>
      <c r="N45" s="182">
        <v>15</v>
      </c>
    </row>
    <row r="46" spans="1:14" ht="29.95" customHeight="1" x14ac:dyDescent="0.3">
      <c r="A46" s="240">
        <v>16</v>
      </c>
      <c r="B46" s="352" t="s">
        <v>470</v>
      </c>
      <c r="C46" s="278" t="str">
        <f>IF(ISERROR(VLOOKUP(B46,[8]!tesserati[#Data],2,FALSE)),"",VLOOKUP(B46,[8]!tesserati[#Data],2,FALSE))</f>
        <v/>
      </c>
      <c r="D46" s="279" t="str">
        <f>IF(ISERROR(VLOOKUP(B46,[8]!tesserati[#Data],3,FALSE)),"",VLOOKUP(B46,[8]!tesserati[#Data],3,FALSE))</f>
        <v/>
      </c>
      <c r="E46" s="280" t="str">
        <f>IF(ISERROR(VLOOKUP(B46,[8]!tesserati[#Data],6,FALSE)),"",VLOOKUP(B46,[8]!tesserati[#Data],6,FALSE))</f>
        <v/>
      </c>
      <c r="F46" s="281" t="str">
        <f>IF(ISERROR(VLOOKUP(B46,[8]!tesserati[#Data],4,FALSE)),"",VLOOKUP(B46,[8]!tesserati[#Data],4,FALSE))</f>
        <v/>
      </c>
      <c r="G46" s="282" t="str">
        <f>IF(ISERROR(VLOOKUP(B46,[8]!tesserati[#Data],8,FALSE)),"",VLOOKUP(B46,[8]!tesserati[#Data],8,FALSE))</f>
        <v/>
      </c>
      <c r="H46" s="276"/>
      <c r="I46" s="276"/>
      <c r="J46" s="276"/>
      <c r="K46" s="277"/>
      <c r="L46" s="276"/>
      <c r="M46" s="349"/>
      <c r="N46" s="182">
        <v>16</v>
      </c>
    </row>
    <row r="47" spans="1:14" ht="29.95" customHeight="1" x14ac:dyDescent="0.3">
      <c r="A47" s="240">
        <v>17</v>
      </c>
      <c r="B47" s="352" t="s">
        <v>470</v>
      </c>
      <c r="C47" s="278" t="str">
        <f>IF(ISERROR(VLOOKUP(B47,[8]!tesserati[#Data],2,FALSE)),"",VLOOKUP(B47,[8]!tesserati[#Data],2,FALSE))</f>
        <v/>
      </c>
      <c r="D47" s="279" t="str">
        <f>IF(ISERROR(VLOOKUP(B47,[8]!tesserati[#Data],3,FALSE)),"",VLOOKUP(B47,[8]!tesserati[#Data],3,FALSE))</f>
        <v/>
      </c>
      <c r="E47" s="280" t="str">
        <f>IF(ISERROR(VLOOKUP(B47,[8]!tesserati[#Data],6,FALSE)),"",VLOOKUP(B47,[8]!tesserati[#Data],6,FALSE))</f>
        <v/>
      </c>
      <c r="F47" s="281" t="str">
        <f>IF(ISERROR(VLOOKUP(B47,[8]!tesserati[#Data],4,FALSE)),"",VLOOKUP(B47,[8]!tesserati[#Data],4,FALSE))</f>
        <v/>
      </c>
      <c r="G47" s="282" t="str">
        <f>IF(ISERROR(VLOOKUP(B47,[8]!tesserati[#Data],8,FALSE)),"",VLOOKUP(B47,[8]!tesserati[#Data],8,FALSE))</f>
        <v/>
      </c>
      <c r="H47" s="276"/>
      <c r="I47" s="276"/>
      <c r="J47" s="276"/>
      <c r="K47" s="277"/>
      <c r="L47" s="276"/>
      <c r="M47" s="349"/>
      <c r="N47" s="182">
        <v>17</v>
      </c>
    </row>
    <row r="48" spans="1:14" ht="29.95" customHeight="1" x14ac:dyDescent="0.3">
      <c r="A48" s="240">
        <v>18</v>
      </c>
      <c r="B48" s="352" t="s">
        <v>470</v>
      </c>
      <c r="C48" s="278" t="str">
        <f>IF(ISERROR(VLOOKUP(B48,[8]!tesserati[#Data],2,FALSE)),"",VLOOKUP(B48,[8]!tesserati[#Data],2,FALSE))</f>
        <v/>
      </c>
      <c r="D48" s="279" t="str">
        <f>IF(ISERROR(VLOOKUP(B48,[8]!tesserati[#Data],3,FALSE)),"",VLOOKUP(B48,[8]!tesserati[#Data],3,FALSE))</f>
        <v/>
      </c>
      <c r="E48" s="280" t="str">
        <f>IF(ISERROR(VLOOKUP(B48,[8]!tesserati[#Data],6,FALSE)),"",VLOOKUP(B48,[8]!tesserati[#Data],6,FALSE))</f>
        <v/>
      </c>
      <c r="F48" s="281" t="str">
        <f>IF(ISERROR(VLOOKUP(B48,[8]!tesserati[#Data],4,FALSE)),"",VLOOKUP(B48,[8]!tesserati[#Data],4,FALSE))</f>
        <v/>
      </c>
      <c r="G48" s="282" t="str">
        <f>IF(ISERROR(VLOOKUP(B48,[8]!tesserati[#Data],8,FALSE)),"",VLOOKUP(B48,[8]!tesserati[#Data],8,FALSE))</f>
        <v/>
      </c>
      <c r="H48" s="276"/>
      <c r="I48" s="276"/>
      <c r="J48" s="276"/>
      <c r="K48" s="277"/>
      <c r="L48" s="276"/>
      <c r="M48" s="349"/>
      <c r="N48" s="182">
        <v>18</v>
      </c>
    </row>
    <row r="49" spans="1:14" ht="29.95" customHeight="1" x14ac:dyDescent="0.3">
      <c r="A49" s="240">
        <v>19</v>
      </c>
      <c r="B49" s="352"/>
      <c r="C49" s="278" t="str">
        <f>IF(ISERROR(VLOOKUP(B49,[8]!tesserati[#Data],2,FALSE)),"",VLOOKUP(B49,[8]!tesserati[#Data],2,FALSE))</f>
        <v/>
      </c>
      <c r="D49" s="279" t="str">
        <f>IF(ISERROR(VLOOKUP(B49,[8]!tesserati[#Data],3,FALSE)),"",VLOOKUP(B49,[8]!tesserati[#Data],3,FALSE))</f>
        <v/>
      </c>
      <c r="E49" s="280" t="str">
        <f>IF(ISERROR(VLOOKUP(B49,[8]!tesserati[#Data],6,FALSE)),"",VLOOKUP(B49,[8]!tesserati[#Data],6,FALSE))</f>
        <v/>
      </c>
      <c r="F49" s="281" t="str">
        <f>IF(ISERROR(VLOOKUP(B49,[8]!tesserati[#Data],4,FALSE)),"",VLOOKUP(B49,[8]!tesserati[#Data],4,FALSE))</f>
        <v/>
      </c>
      <c r="G49" s="282" t="str">
        <f>IF(ISERROR(VLOOKUP(B49,[8]!tesserati[#Data],8,FALSE)),"",VLOOKUP(B49,[8]!tesserati[#Data],8,FALSE))</f>
        <v/>
      </c>
      <c r="H49" s="276"/>
      <c r="I49" s="276"/>
      <c r="J49" s="276"/>
      <c r="K49" s="277"/>
      <c r="L49" s="276"/>
      <c r="M49" s="349"/>
      <c r="N49" s="182">
        <v>19</v>
      </c>
    </row>
    <row r="50" spans="1:14" ht="29.95" customHeight="1" x14ac:dyDescent="0.3">
      <c r="A50" s="240">
        <v>20</v>
      </c>
      <c r="B50" s="352"/>
      <c r="C50" s="278" t="str">
        <f>IF(ISERROR(VLOOKUP(B50,[8]!tesserati[#Data],2,FALSE)),"",VLOOKUP(B50,[8]!tesserati[#Data],2,FALSE))</f>
        <v/>
      </c>
      <c r="D50" s="279" t="str">
        <f>IF(ISERROR(VLOOKUP(B50,[8]!tesserati[#Data],3,FALSE)),"",VLOOKUP(B50,[8]!tesserati[#Data],3,FALSE))</f>
        <v/>
      </c>
      <c r="E50" s="280" t="str">
        <f>IF(ISERROR(VLOOKUP(B50,[8]!tesserati[#Data],6,FALSE)),"",VLOOKUP(B50,[8]!tesserati[#Data],6,FALSE))</f>
        <v/>
      </c>
      <c r="F50" s="281" t="str">
        <f>IF(ISERROR(VLOOKUP(B50,[8]!tesserati[#Data],4,FALSE)),"",VLOOKUP(B50,[8]!tesserati[#Data],4,FALSE))</f>
        <v/>
      </c>
      <c r="G50" s="282" t="str">
        <f>IF(ISERROR(VLOOKUP(B50,[8]!tesserati[#Data],8,FALSE)),"",VLOOKUP(B50,[8]!tesserati[#Data],8,FALSE))</f>
        <v/>
      </c>
      <c r="H50" s="276"/>
      <c r="I50" s="276"/>
      <c r="J50" s="276"/>
      <c r="K50" s="277"/>
      <c r="L50" s="276"/>
      <c r="M50" s="349"/>
      <c r="N50" s="182">
        <v>20</v>
      </c>
    </row>
  </sheetData>
  <mergeCells count="28">
    <mergeCell ref="G6:G7"/>
    <mergeCell ref="A6:A7"/>
    <mergeCell ref="B6:B7"/>
    <mergeCell ref="C6:D6"/>
    <mergeCell ref="E6:E7"/>
    <mergeCell ref="F6:F7"/>
    <mergeCell ref="I4:J5"/>
    <mergeCell ref="K4:M5"/>
    <mergeCell ref="H6:J6"/>
    <mergeCell ref="K6:K7"/>
    <mergeCell ref="L6:L7"/>
    <mergeCell ref="M6:M7"/>
    <mergeCell ref="A1:C2"/>
    <mergeCell ref="D1:F1"/>
    <mergeCell ref="G1:J1"/>
    <mergeCell ref="K1:M1"/>
    <mergeCell ref="N1:N5"/>
    <mergeCell ref="D2:F2"/>
    <mergeCell ref="G2:J2"/>
    <mergeCell ref="K2:M2"/>
    <mergeCell ref="A3:C3"/>
    <mergeCell ref="D3:F3"/>
    <mergeCell ref="G3:H3"/>
    <mergeCell ref="I3:J3"/>
    <mergeCell ref="K3:M3"/>
    <mergeCell ref="A4:C5"/>
    <mergeCell ref="D4:F5"/>
    <mergeCell ref="G4:H5"/>
  </mergeCells>
  <pageMargins left="0.31496062992125984" right="0.31496062992125984" top="0.28000000000000003" bottom="0.16" header="0.31496062992125984" footer="0.31496062992125984"/>
  <pageSetup paperSize="9" scale="46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7"/>
  <sheetViews>
    <sheetView zoomScale="70" zoomScaleNormal="70" workbookViewId="0">
      <selection activeCell="B8" sqref="B8:B40"/>
    </sheetView>
  </sheetViews>
  <sheetFormatPr defaultColWidth="9.109375" defaultRowHeight="15.05" x14ac:dyDescent="0.3"/>
  <cols>
    <col min="1" max="1" width="9.109375" style="182"/>
    <col min="2" max="2" width="13.33203125" style="182" customWidth="1"/>
    <col min="3" max="3" width="22.44140625" style="182" customWidth="1"/>
    <col min="4" max="4" width="27.5546875" style="182" customWidth="1"/>
    <col min="5" max="5" width="11.33203125" style="182" customWidth="1"/>
    <col min="6" max="6" width="26" style="182" customWidth="1"/>
    <col min="7" max="7" width="11.109375" style="182" customWidth="1"/>
    <col min="8" max="10" width="12.6640625" style="182" customWidth="1"/>
    <col min="11" max="11" width="25" style="182" customWidth="1"/>
    <col min="12" max="13" width="10.6640625" style="182" customWidth="1"/>
    <col min="14" max="14" width="12" style="182" customWidth="1"/>
    <col min="15" max="16384" width="9.109375" style="182"/>
  </cols>
  <sheetData>
    <row r="1" spans="1:16" ht="29.3" customHeight="1" x14ac:dyDescent="0.3">
      <c r="A1" s="704"/>
      <c r="B1" s="704"/>
      <c r="C1" s="704"/>
      <c r="D1" s="702" t="s">
        <v>5</v>
      </c>
      <c r="E1" s="705"/>
      <c r="F1" s="705"/>
      <c r="G1" s="702" t="s">
        <v>0</v>
      </c>
      <c r="H1" s="705"/>
      <c r="I1" s="705"/>
      <c r="J1" s="706"/>
      <c r="K1" s="707" t="s">
        <v>625</v>
      </c>
      <c r="L1" s="708"/>
      <c r="M1" s="708"/>
      <c r="N1" s="636">
        <f>COUNTA(B8:B100)</f>
        <v>0</v>
      </c>
    </row>
    <row r="2" spans="1:16" ht="25.55" customHeight="1" x14ac:dyDescent="0.3">
      <c r="A2" s="704"/>
      <c r="B2" s="704"/>
      <c r="C2" s="704"/>
      <c r="D2" s="709" t="s">
        <v>656</v>
      </c>
      <c r="E2" s="709"/>
      <c r="F2" s="709"/>
      <c r="G2" s="710" t="s">
        <v>485</v>
      </c>
      <c r="H2" s="711"/>
      <c r="I2" s="712"/>
      <c r="J2" s="713"/>
      <c r="K2" s="709" t="s">
        <v>12</v>
      </c>
      <c r="L2" s="714"/>
      <c r="M2" s="714"/>
      <c r="N2" s="637"/>
    </row>
    <row r="3" spans="1:16" ht="19.5" customHeight="1" x14ac:dyDescent="0.3">
      <c r="A3" s="715" t="s">
        <v>6</v>
      </c>
      <c r="B3" s="704"/>
      <c r="C3" s="704"/>
      <c r="D3" s="716" t="s">
        <v>4</v>
      </c>
      <c r="E3" s="717"/>
      <c r="F3" s="718"/>
      <c r="G3" s="692" t="s">
        <v>2</v>
      </c>
      <c r="H3" s="629"/>
      <c r="I3" s="692" t="s">
        <v>3</v>
      </c>
      <c r="J3" s="629"/>
      <c r="K3" s="707" t="s">
        <v>1</v>
      </c>
      <c r="L3" s="707"/>
      <c r="M3" s="707"/>
      <c r="N3" s="637"/>
    </row>
    <row r="4" spans="1:16" ht="15.05" customHeight="1" x14ac:dyDescent="0.3">
      <c r="A4" s="719" t="s">
        <v>706</v>
      </c>
      <c r="B4" s="704"/>
      <c r="C4" s="704"/>
      <c r="D4" s="720" t="s">
        <v>673</v>
      </c>
      <c r="E4" s="721"/>
      <c r="F4" s="722"/>
      <c r="G4" s="658">
        <v>10.36</v>
      </c>
      <c r="H4" s="658"/>
      <c r="I4" s="658">
        <v>10.57</v>
      </c>
      <c r="J4" s="658"/>
      <c r="K4" s="691">
        <v>43275</v>
      </c>
      <c r="L4" s="691"/>
      <c r="M4" s="691"/>
      <c r="N4" s="637"/>
    </row>
    <row r="5" spans="1:16" ht="15.05" customHeight="1" x14ac:dyDescent="0.3">
      <c r="A5" s="704"/>
      <c r="B5" s="704"/>
      <c r="C5" s="704"/>
      <c r="D5" s="723"/>
      <c r="E5" s="724"/>
      <c r="F5" s="725"/>
      <c r="G5" s="658"/>
      <c r="H5" s="658"/>
      <c r="I5" s="658"/>
      <c r="J5" s="658"/>
      <c r="K5" s="691"/>
      <c r="L5" s="691"/>
      <c r="M5" s="691"/>
      <c r="N5" s="638"/>
    </row>
    <row r="6" spans="1:16" ht="21.8" customHeight="1" x14ac:dyDescent="0.3">
      <c r="A6" s="699"/>
      <c r="B6" s="692" t="s">
        <v>7</v>
      </c>
      <c r="C6" s="684" t="s">
        <v>629</v>
      </c>
      <c r="D6" s="701"/>
      <c r="E6" s="692" t="s">
        <v>8</v>
      </c>
      <c r="F6" s="702" t="s">
        <v>17</v>
      </c>
      <c r="G6" s="687" t="s">
        <v>6</v>
      </c>
      <c r="H6" s="684" t="s">
        <v>630</v>
      </c>
      <c r="I6" s="685"/>
      <c r="J6" s="686"/>
      <c r="K6" s="687" t="s">
        <v>631</v>
      </c>
      <c r="L6" s="687" t="s">
        <v>632</v>
      </c>
      <c r="M6" s="692" t="s">
        <v>496</v>
      </c>
    </row>
    <row r="7" spans="1:16" ht="18" customHeight="1" x14ac:dyDescent="0.3">
      <c r="A7" s="700"/>
      <c r="B7" s="692"/>
      <c r="C7" s="350" t="s">
        <v>633</v>
      </c>
      <c r="D7" s="350" t="s">
        <v>634</v>
      </c>
      <c r="E7" s="692"/>
      <c r="F7" s="703"/>
      <c r="G7" s="689"/>
      <c r="H7" s="349">
        <v>1</v>
      </c>
      <c r="I7" s="349">
        <v>2</v>
      </c>
      <c r="J7" s="349">
        <v>3</v>
      </c>
      <c r="K7" s="688"/>
      <c r="L7" s="689"/>
      <c r="M7" s="692"/>
    </row>
    <row r="8" spans="1:16" ht="29.95" customHeight="1" x14ac:dyDescent="0.3">
      <c r="A8" s="240">
        <v>23</v>
      </c>
      <c r="B8" s="463"/>
      <c r="C8" s="278" t="s">
        <v>380</v>
      </c>
      <c r="D8" s="279" t="s">
        <v>52</v>
      </c>
      <c r="E8" s="280">
        <v>2004</v>
      </c>
      <c r="F8" s="281" t="s">
        <v>479</v>
      </c>
      <c r="G8" s="282" t="s">
        <v>21</v>
      </c>
      <c r="H8" s="276"/>
      <c r="I8" s="276"/>
      <c r="J8" s="276"/>
      <c r="K8" s="277">
        <v>12.34</v>
      </c>
      <c r="L8" s="276">
        <v>1</v>
      </c>
      <c r="M8" s="349">
        <v>35</v>
      </c>
      <c r="N8" s="182">
        <v>1</v>
      </c>
      <c r="P8" s="193" t="s">
        <v>530</v>
      </c>
    </row>
    <row r="9" spans="1:16" ht="29.95" customHeight="1" x14ac:dyDescent="0.3">
      <c r="A9" s="240">
        <v>21</v>
      </c>
      <c r="B9" s="227"/>
      <c r="C9" s="278" t="s">
        <v>339</v>
      </c>
      <c r="D9" s="279" t="s">
        <v>78</v>
      </c>
      <c r="E9" s="280">
        <v>2003</v>
      </c>
      <c r="F9" s="281" t="s">
        <v>32</v>
      </c>
      <c r="G9" s="282" t="s">
        <v>21</v>
      </c>
      <c r="H9" s="276"/>
      <c r="I9" s="276"/>
      <c r="J9" s="276"/>
      <c r="K9" s="277">
        <v>10.36</v>
      </c>
      <c r="L9" s="276">
        <v>2</v>
      </c>
      <c r="M9" s="349">
        <v>34</v>
      </c>
      <c r="N9" s="182">
        <v>2</v>
      </c>
    </row>
    <row r="10" spans="1:16" ht="29.95" customHeight="1" x14ac:dyDescent="0.3">
      <c r="A10" s="240">
        <v>1</v>
      </c>
      <c r="B10" s="463"/>
      <c r="C10" s="278" t="s">
        <v>106</v>
      </c>
      <c r="D10" s="279" t="s">
        <v>107</v>
      </c>
      <c r="E10" s="280">
        <v>2004</v>
      </c>
      <c r="F10" s="281" t="s">
        <v>479</v>
      </c>
      <c r="G10" s="282" t="s">
        <v>21</v>
      </c>
      <c r="H10" s="276"/>
      <c r="I10" s="276"/>
      <c r="J10" s="276"/>
      <c r="K10" s="277">
        <v>10.220000000000001</v>
      </c>
      <c r="L10" s="276">
        <v>3</v>
      </c>
      <c r="M10" s="349">
        <v>33</v>
      </c>
      <c r="N10" s="182">
        <v>3</v>
      </c>
    </row>
    <row r="11" spans="1:16" ht="29.95" customHeight="1" x14ac:dyDescent="0.3">
      <c r="A11" s="240">
        <v>17</v>
      </c>
      <c r="B11" s="463"/>
      <c r="C11" s="278" t="s">
        <v>207</v>
      </c>
      <c r="D11" s="279" t="s">
        <v>90</v>
      </c>
      <c r="E11" s="288">
        <v>2003</v>
      </c>
      <c r="F11" s="281" t="s">
        <v>58</v>
      </c>
      <c r="G11" s="290" t="s">
        <v>21</v>
      </c>
      <c r="H11" s="418"/>
      <c r="I11" s="418"/>
      <c r="J11" s="418"/>
      <c r="K11" s="277">
        <v>10.19</v>
      </c>
      <c r="L11" s="276">
        <v>4</v>
      </c>
      <c r="M11" s="349">
        <v>32</v>
      </c>
      <c r="N11" s="182">
        <v>4</v>
      </c>
    </row>
    <row r="12" spans="1:16" ht="29.95" customHeight="1" x14ac:dyDescent="0.3">
      <c r="A12" s="240">
        <v>3</v>
      </c>
      <c r="B12" s="463"/>
      <c r="C12" s="278" t="s">
        <v>400</v>
      </c>
      <c r="D12" s="279" t="s">
        <v>401</v>
      </c>
      <c r="E12" s="280">
        <v>2004</v>
      </c>
      <c r="F12" s="281" t="s">
        <v>479</v>
      </c>
      <c r="G12" s="282" t="s">
        <v>21</v>
      </c>
      <c r="H12" s="276"/>
      <c r="I12" s="276"/>
      <c r="J12" s="276"/>
      <c r="K12" s="277">
        <v>10.130000000000001</v>
      </c>
      <c r="L12" s="276">
        <v>5</v>
      </c>
      <c r="M12" s="349">
        <v>31</v>
      </c>
      <c r="N12" s="182">
        <v>6</v>
      </c>
    </row>
    <row r="13" spans="1:16" ht="29.95" customHeight="1" x14ac:dyDescent="0.3">
      <c r="A13" s="240">
        <v>20</v>
      </c>
      <c r="B13" s="463"/>
      <c r="C13" s="278" t="s">
        <v>337</v>
      </c>
      <c r="D13" s="279" t="s">
        <v>49</v>
      </c>
      <c r="E13" s="280">
        <v>2004</v>
      </c>
      <c r="F13" s="281" t="s">
        <v>19</v>
      </c>
      <c r="G13" s="282" t="s">
        <v>21</v>
      </c>
      <c r="H13" s="276"/>
      <c r="I13" s="276"/>
      <c r="J13" s="276"/>
      <c r="K13" s="277">
        <v>9.02</v>
      </c>
      <c r="L13" s="276">
        <v>6</v>
      </c>
      <c r="M13" s="349">
        <v>30</v>
      </c>
      <c r="N13" s="182">
        <v>5</v>
      </c>
    </row>
    <row r="14" spans="1:16" ht="29.95" customHeight="1" x14ac:dyDescent="0.3">
      <c r="A14" s="240">
        <v>6</v>
      </c>
      <c r="B14" s="195"/>
      <c r="C14" s="278" t="s">
        <v>421</v>
      </c>
      <c r="D14" s="279" t="s">
        <v>49</v>
      </c>
      <c r="E14" s="280">
        <v>2003</v>
      </c>
      <c r="F14" s="281" t="s">
        <v>32</v>
      </c>
      <c r="G14" s="282" t="s">
        <v>21</v>
      </c>
      <c r="H14" s="276"/>
      <c r="I14" s="276"/>
      <c r="J14" s="276"/>
      <c r="K14" s="277">
        <v>8.82</v>
      </c>
      <c r="L14" s="276">
        <v>7</v>
      </c>
      <c r="M14" s="349">
        <v>29</v>
      </c>
      <c r="N14" s="182">
        <v>7</v>
      </c>
    </row>
    <row r="15" spans="1:16" ht="29.95" customHeight="1" x14ac:dyDescent="0.3">
      <c r="A15" s="240">
        <v>16</v>
      </c>
      <c r="B15" s="463"/>
      <c r="C15" s="278" t="s">
        <v>296</v>
      </c>
      <c r="D15" s="279" t="s">
        <v>60</v>
      </c>
      <c r="E15" s="280">
        <v>2003</v>
      </c>
      <c r="F15" s="281" t="s">
        <v>58</v>
      </c>
      <c r="G15" s="282" t="s">
        <v>21</v>
      </c>
      <c r="H15" s="276"/>
      <c r="I15" s="276"/>
      <c r="J15" s="276"/>
      <c r="K15" s="277">
        <v>8.3699999999999992</v>
      </c>
      <c r="L15" s="276">
        <v>8</v>
      </c>
      <c r="M15" s="349">
        <v>28</v>
      </c>
      <c r="N15" s="182">
        <v>8</v>
      </c>
    </row>
    <row r="16" spans="1:16" ht="29.95" customHeight="1" x14ac:dyDescent="0.3">
      <c r="A16" s="240">
        <v>17</v>
      </c>
      <c r="B16" s="463"/>
      <c r="C16" s="278" t="s">
        <v>324</v>
      </c>
      <c r="D16" s="279" t="s">
        <v>143</v>
      </c>
      <c r="E16" s="288">
        <v>2003</v>
      </c>
      <c r="F16" s="281" t="s">
        <v>479</v>
      </c>
      <c r="G16" s="290" t="s">
        <v>21</v>
      </c>
      <c r="H16" s="418"/>
      <c r="I16" s="418"/>
      <c r="J16" s="418"/>
      <c r="K16" s="277">
        <v>8.2200000000000006</v>
      </c>
      <c r="L16" s="276">
        <v>9</v>
      </c>
      <c r="M16" s="349">
        <v>27</v>
      </c>
      <c r="N16" s="182">
        <v>9</v>
      </c>
    </row>
    <row r="17" spans="1:14" ht="29.95" customHeight="1" x14ac:dyDescent="0.3">
      <c r="A17" s="240">
        <v>4</v>
      </c>
      <c r="B17" s="202"/>
      <c r="C17" s="278" t="s">
        <v>183</v>
      </c>
      <c r="D17" s="279" t="s">
        <v>121</v>
      </c>
      <c r="E17" s="280">
        <v>2004</v>
      </c>
      <c r="F17" s="281" t="s">
        <v>58</v>
      </c>
      <c r="G17" s="282" t="s">
        <v>21</v>
      </c>
      <c r="H17" s="276"/>
      <c r="I17" s="276"/>
      <c r="J17" s="276"/>
      <c r="K17" s="277">
        <v>8.19</v>
      </c>
      <c r="L17" s="276">
        <v>10</v>
      </c>
      <c r="M17" s="349">
        <v>26</v>
      </c>
      <c r="N17" s="182">
        <v>10</v>
      </c>
    </row>
    <row r="18" spans="1:14" ht="29.95" customHeight="1" x14ac:dyDescent="0.3">
      <c r="A18" s="240">
        <v>2</v>
      </c>
      <c r="B18" s="463"/>
      <c r="C18" s="278" t="s">
        <v>161</v>
      </c>
      <c r="D18" s="279" t="s">
        <v>162</v>
      </c>
      <c r="E18" s="280">
        <v>2003</v>
      </c>
      <c r="F18" s="281" t="s">
        <v>478</v>
      </c>
      <c r="G18" s="282" t="s">
        <v>21</v>
      </c>
      <c r="H18" s="276"/>
      <c r="I18" s="276"/>
      <c r="J18" s="276"/>
      <c r="K18" s="277">
        <v>7.75</v>
      </c>
      <c r="L18" s="276">
        <v>11</v>
      </c>
      <c r="M18" s="349">
        <v>25</v>
      </c>
      <c r="N18" s="182">
        <v>11</v>
      </c>
    </row>
    <row r="19" spans="1:14" ht="29.95" customHeight="1" x14ac:dyDescent="0.3">
      <c r="A19" s="240">
        <v>10</v>
      </c>
      <c r="B19" s="202"/>
      <c r="C19" s="278" t="s">
        <v>281</v>
      </c>
      <c r="D19" s="279" t="s">
        <v>65</v>
      </c>
      <c r="E19" s="47">
        <v>2003</v>
      </c>
      <c r="F19" s="281" t="s">
        <v>479</v>
      </c>
      <c r="G19" s="46" t="s">
        <v>21</v>
      </c>
      <c r="H19" s="418"/>
      <c r="I19" s="418"/>
      <c r="J19" s="418"/>
      <c r="K19" s="277">
        <v>7.69</v>
      </c>
      <c r="L19" s="276">
        <v>12</v>
      </c>
      <c r="M19" s="349">
        <v>24</v>
      </c>
      <c r="N19" s="182">
        <v>13</v>
      </c>
    </row>
    <row r="20" spans="1:14" ht="29.95" customHeight="1" x14ac:dyDescent="0.3">
      <c r="A20" s="240">
        <v>7</v>
      </c>
      <c r="B20" s="195"/>
      <c r="C20" s="278" t="s">
        <v>439</v>
      </c>
      <c r="D20" s="279" t="s">
        <v>121</v>
      </c>
      <c r="E20" s="280">
        <v>2004</v>
      </c>
      <c r="F20" s="281" t="s">
        <v>58</v>
      </c>
      <c r="G20" s="282" t="s">
        <v>21</v>
      </c>
      <c r="H20" s="276"/>
      <c r="I20" s="276"/>
      <c r="J20" s="276"/>
      <c r="K20" s="277">
        <v>7.61</v>
      </c>
      <c r="L20" s="276">
        <v>13</v>
      </c>
      <c r="M20" s="349">
        <v>23</v>
      </c>
      <c r="N20" s="182">
        <v>14</v>
      </c>
    </row>
    <row r="21" spans="1:14" ht="29.95" customHeight="1" x14ac:dyDescent="0.3">
      <c r="A21" s="240">
        <v>19</v>
      </c>
      <c r="B21" s="463"/>
      <c r="C21" s="278" t="s">
        <v>330</v>
      </c>
      <c r="D21" s="279" t="s">
        <v>73</v>
      </c>
      <c r="E21" s="280">
        <v>2004</v>
      </c>
      <c r="F21" s="281" t="s">
        <v>19</v>
      </c>
      <c r="G21" s="282" t="s">
        <v>21</v>
      </c>
      <c r="H21" s="276"/>
      <c r="I21" s="276"/>
      <c r="J21" s="276"/>
      <c r="K21" s="277">
        <v>7.53</v>
      </c>
      <c r="L21" s="276">
        <v>14</v>
      </c>
      <c r="M21" s="349">
        <v>22</v>
      </c>
      <c r="N21" s="182">
        <v>15</v>
      </c>
    </row>
    <row r="22" spans="1:14" ht="29.95" customHeight="1" x14ac:dyDescent="0.3">
      <c r="A22" s="240">
        <v>18</v>
      </c>
      <c r="B22" s="463"/>
      <c r="C22" s="278" t="s">
        <v>326</v>
      </c>
      <c r="D22" s="279" t="s">
        <v>172</v>
      </c>
      <c r="E22" s="280">
        <v>2004</v>
      </c>
      <c r="F22" s="281" t="s">
        <v>478</v>
      </c>
      <c r="G22" s="282" t="s">
        <v>21</v>
      </c>
      <c r="H22" s="276"/>
      <c r="I22" s="276"/>
      <c r="J22" s="276"/>
      <c r="K22" s="277">
        <v>7.48</v>
      </c>
      <c r="L22" s="276">
        <v>15</v>
      </c>
      <c r="M22" s="349">
        <v>21</v>
      </c>
      <c r="N22" s="182">
        <v>16</v>
      </c>
    </row>
    <row r="23" spans="1:14" ht="29.95" customHeight="1" x14ac:dyDescent="0.3">
      <c r="A23" s="240">
        <v>7</v>
      </c>
      <c r="B23" s="195"/>
      <c r="C23" s="278" t="s">
        <v>241</v>
      </c>
      <c r="D23" s="279" t="s">
        <v>115</v>
      </c>
      <c r="E23" s="280">
        <v>2003</v>
      </c>
      <c r="F23" s="281" t="s">
        <v>58</v>
      </c>
      <c r="G23" s="282" t="s">
        <v>21</v>
      </c>
      <c r="H23" s="276"/>
      <c r="I23" s="276"/>
      <c r="J23" s="276"/>
      <c r="K23" s="277">
        <v>7.44</v>
      </c>
      <c r="L23" s="276">
        <v>16</v>
      </c>
      <c r="M23" s="349">
        <v>20</v>
      </c>
      <c r="N23" s="182">
        <v>17</v>
      </c>
    </row>
    <row r="24" spans="1:14" ht="29.95" customHeight="1" x14ac:dyDescent="0.3">
      <c r="A24" s="240">
        <v>3</v>
      </c>
      <c r="B24" s="463"/>
      <c r="C24" s="278" t="s">
        <v>173</v>
      </c>
      <c r="D24" s="279" t="s">
        <v>42</v>
      </c>
      <c r="E24" s="280">
        <v>2004</v>
      </c>
      <c r="F24" s="281" t="s">
        <v>70</v>
      </c>
      <c r="G24" s="282" t="s">
        <v>21</v>
      </c>
      <c r="H24" s="276"/>
      <c r="I24" s="276"/>
      <c r="J24" s="276"/>
      <c r="K24" s="277">
        <v>7.35</v>
      </c>
      <c r="L24" s="276">
        <v>17</v>
      </c>
      <c r="M24" s="349">
        <v>19</v>
      </c>
      <c r="N24" s="182">
        <v>18</v>
      </c>
    </row>
    <row r="25" spans="1:14" ht="29.95" customHeight="1" x14ac:dyDescent="0.3">
      <c r="A25" s="240">
        <v>8</v>
      </c>
      <c r="B25" s="202"/>
      <c r="C25" s="278" t="s">
        <v>264</v>
      </c>
      <c r="D25" s="279" t="s">
        <v>202</v>
      </c>
      <c r="E25" s="280">
        <v>2003</v>
      </c>
      <c r="F25" s="281" t="s">
        <v>479</v>
      </c>
      <c r="G25" s="282" t="s">
        <v>21</v>
      </c>
      <c r="H25" s="276"/>
      <c r="I25" s="276"/>
      <c r="J25" s="276"/>
      <c r="K25" s="277">
        <v>7.22</v>
      </c>
      <c r="L25" s="276">
        <v>18</v>
      </c>
      <c r="M25" s="349">
        <v>18</v>
      </c>
      <c r="N25" s="182">
        <v>19</v>
      </c>
    </row>
    <row r="26" spans="1:14" ht="29.95" customHeight="1" x14ac:dyDescent="0.3">
      <c r="A26" s="240">
        <v>15</v>
      </c>
      <c r="B26" s="463"/>
      <c r="C26" s="278" t="s">
        <v>314</v>
      </c>
      <c r="D26" s="279" t="s">
        <v>56</v>
      </c>
      <c r="E26" s="280">
        <v>2004</v>
      </c>
      <c r="F26" s="281" t="s">
        <v>58</v>
      </c>
      <c r="G26" s="282" t="s">
        <v>21</v>
      </c>
      <c r="H26" s="276"/>
      <c r="I26" s="276"/>
      <c r="J26" s="276"/>
      <c r="K26" s="277">
        <v>7.19</v>
      </c>
      <c r="L26" s="276">
        <v>19</v>
      </c>
      <c r="M26" s="349">
        <v>17</v>
      </c>
      <c r="N26" s="182">
        <v>20</v>
      </c>
    </row>
    <row r="27" spans="1:14" ht="29.95" customHeight="1" x14ac:dyDescent="0.3">
      <c r="A27" s="240">
        <v>10</v>
      </c>
      <c r="B27" s="202"/>
      <c r="C27" s="278" t="s">
        <v>450</v>
      </c>
      <c r="D27" s="279" t="s">
        <v>49</v>
      </c>
      <c r="E27" s="47">
        <v>2003</v>
      </c>
      <c r="F27" s="281" t="s">
        <v>478</v>
      </c>
      <c r="G27" s="46" t="s">
        <v>21</v>
      </c>
      <c r="H27" s="418"/>
      <c r="I27" s="418"/>
      <c r="J27" s="418"/>
      <c r="K27" s="277">
        <v>6.99</v>
      </c>
      <c r="L27" s="276">
        <v>20</v>
      </c>
      <c r="M27" s="349">
        <v>16</v>
      </c>
      <c r="N27" s="182">
        <v>21</v>
      </c>
    </row>
    <row r="28" spans="1:14" ht="28" customHeight="1" x14ac:dyDescent="0.3">
      <c r="A28" s="240">
        <v>5</v>
      </c>
      <c r="B28" s="202"/>
      <c r="C28" s="278" t="s">
        <v>431</v>
      </c>
      <c r="D28" s="279" t="s">
        <v>60</v>
      </c>
      <c r="E28" s="280">
        <v>2003</v>
      </c>
      <c r="F28" s="281" t="s">
        <v>58</v>
      </c>
      <c r="G28" s="282" t="s">
        <v>21</v>
      </c>
      <c r="H28" s="276" t="s">
        <v>470</v>
      </c>
      <c r="I28" s="276" t="s">
        <v>470</v>
      </c>
      <c r="J28" s="276" t="s">
        <v>470</v>
      </c>
      <c r="K28" s="277">
        <v>6.95</v>
      </c>
      <c r="L28" s="276">
        <v>21</v>
      </c>
      <c r="M28" s="349">
        <v>15</v>
      </c>
      <c r="N28" s="182">
        <v>22</v>
      </c>
    </row>
    <row r="29" spans="1:14" ht="28" customHeight="1" x14ac:dyDescent="0.3">
      <c r="A29" s="240">
        <v>1</v>
      </c>
      <c r="B29" s="463"/>
      <c r="C29" s="278" t="s">
        <v>381</v>
      </c>
      <c r="D29" s="279" t="s">
        <v>115</v>
      </c>
      <c r="E29" s="280">
        <v>2003</v>
      </c>
      <c r="F29" s="281" t="s">
        <v>38</v>
      </c>
      <c r="G29" s="282" t="s">
        <v>21</v>
      </c>
      <c r="H29" s="276"/>
      <c r="I29" s="276"/>
      <c r="J29" s="276"/>
      <c r="K29" s="277">
        <v>6.68</v>
      </c>
      <c r="L29" s="276">
        <v>22</v>
      </c>
      <c r="M29" s="349">
        <v>14</v>
      </c>
      <c r="N29" s="182">
        <v>23</v>
      </c>
    </row>
    <row r="30" spans="1:14" ht="29.95" customHeight="1" x14ac:dyDescent="0.3">
      <c r="A30" s="240">
        <v>22</v>
      </c>
      <c r="B30" s="463"/>
      <c r="C30" s="278" t="s">
        <v>349</v>
      </c>
      <c r="D30" s="279" t="s">
        <v>121</v>
      </c>
      <c r="E30" s="280">
        <v>2004</v>
      </c>
      <c r="F30" s="281" t="s">
        <v>478</v>
      </c>
      <c r="G30" s="282" t="s">
        <v>21</v>
      </c>
      <c r="H30" s="276"/>
      <c r="I30" s="276"/>
      <c r="J30" s="276"/>
      <c r="K30" s="277">
        <v>6.38</v>
      </c>
      <c r="L30" s="276">
        <v>23</v>
      </c>
      <c r="M30" s="349">
        <v>13</v>
      </c>
      <c r="N30" s="182">
        <v>1</v>
      </c>
    </row>
    <row r="31" spans="1:14" ht="29.95" customHeight="1" x14ac:dyDescent="0.3">
      <c r="A31" s="240">
        <v>9</v>
      </c>
      <c r="B31" s="195"/>
      <c r="C31" s="278" t="s">
        <v>445</v>
      </c>
      <c r="D31" s="279" t="s">
        <v>126</v>
      </c>
      <c r="E31" s="280">
        <v>2003</v>
      </c>
      <c r="F31" s="281" t="s">
        <v>55</v>
      </c>
      <c r="G31" s="282" t="s">
        <v>21</v>
      </c>
      <c r="H31" s="276"/>
      <c r="I31" s="276"/>
      <c r="J31" s="276"/>
      <c r="K31" s="277">
        <v>6.38</v>
      </c>
      <c r="L31" s="276">
        <v>24</v>
      </c>
      <c r="M31" s="349">
        <v>12</v>
      </c>
      <c r="N31" s="182">
        <v>2</v>
      </c>
    </row>
    <row r="32" spans="1:14" ht="29.95" customHeight="1" x14ac:dyDescent="0.3">
      <c r="A32" s="240">
        <v>9</v>
      </c>
      <c r="B32" s="195"/>
      <c r="C32" s="278" t="s">
        <v>277</v>
      </c>
      <c r="D32" s="279" t="s">
        <v>278</v>
      </c>
      <c r="E32" s="280">
        <v>2004</v>
      </c>
      <c r="F32" s="281" t="s">
        <v>478</v>
      </c>
      <c r="G32" s="282" t="s">
        <v>21</v>
      </c>
      <c r="H32" s="276"/>
      <c r="I32" s="276"/>
      <c r="J32" s="276"/>
      <c r="K32" s="277">
        <v>6.35</v>
      </c>
      <c r="L32" s="276">
        <v>25</v>
      </c>
      <c r="M32" s="349">
        <v>11</v>
      </c>
      <c r="N32" s="182">
        <v>3</v>
      </c>
    </row>
    <row r="33" spans="1:14" ht="29.95" customHeight="1" x14ac:dyDescent="0.3">
      <c r="A33" s="240">
        <v>4</v>
      </c>
      <c r="B33" s="202"/>
      <c r="C33" s="278" t="s">
        <v>414</v>
      </c>
      <c r="D33" s="279" t="s">
        <v>415</v>
      </c>
      <c r="E33" s="280">
        <v>2004</v>
      </c>
      <c r="F33" s="281" t="s">
        <v>81</v>
      </c>
      <c r="G33" s="282" t="s">
        <v>21</v>
      </c>
      <c r="H33" s="276"/>
      <c r="I33" s="276"/>
      <c r="J33" s="276"/>
      <c r="K33" s="277">
        <v>5.89</v>
      </c>
      <c r="L33" s="276">
        <v>26</v>
      </c>
      <c r="M33" s="349">
        <v>10</v>
      </c>
      <c r="N33" s="182">
        <v>4</v>
      </c>
    </row>
    <row r="34" spans="1:14" ht="29.95" customHeight="1" x14ac:dyDescent="0.3">
      <c r="A34" s="240">
        <v>14</v>
      </c>
      <c r="B34" s="463"/>
      <c r="C34" s="278" t="s">
        <v>457</v>
      </c>
      <c r="D34" s="279" t="s">
        <v>458</v>
      </c>
      <c r="E34" s="280">
        <v>2004</v>
      </c>
      <c r="F34" s="281" t="s">
        <v>479</v>
      </c>
      <c r="G34" s="282" t="s">
        <v>21</v>
      </c>
      <c r="H34" s="276"/>
      <c r="I34" s="276"/>
      <c r="J34" s="276"/>
      <c r="K34" s="277">
        <v>5.87</v>
      </c>
      <c r="L34" s="276">
        <v>27</v>
      </c>
      <c r="M34" s="349">
        <v>9</v>
      </c>
      <c r="N34" s="182">
        <v>6</v>
      </c>
    </row>
    <row r="35" spans="1:14" ht="29.95" customHeight="1" x14ac:dyDescent="0.3">
      <c r="A35" s="240">
        <v>2</v>
      </c>
      <c r="B35" s="463"/>
      <c r="C35" s="278" t="s">
        <v>389</v>
      </c>
      <c r="D35" s="279" t="s">
        <v>77</v>
      </c>
      <c r="E35" s="280">
        <v>2003</v>
      </c>
      <c r="F35" s="281" t="s">
        <v>479</v>
      </c>
      <c r="G35" s="282" t="s">
        <v>21</v>
      </c>
      <c r="H35" s="276"/>
      <c r="I35" s="276"/>
      <c r="J35" s="276"/>
      <c r="K35" s="277">
        <v>5.79</v>
      </c>
      <c r="L35" s="276">
        <v>28</v>
      </c>
      <c r="M35" s="349">
        <v>8</v>
      </c>
      <c r="N35" s="182">
        <v>5</v>
      </c>
    </row>
    <row r="36" spans="1:14" ht="29.95" customHeight="1" x14ac:dyDescent="0.3">
      <c r="A36" s="240">
        <v>13</v>
      </c>
      <c r="B36" s="202"/>
      <c r="C36" s="278" t="s">
        <v>453</v>
      </c>
      <c r="D36" s="279" t="s">
        <v>72</v>
      </c>
      <c r="E36" s="280">
        <v>2004</v>
      </c>
      <c r="F36" s="281" t="s">
        <v>58</v>
      </c>
      <c r="G36" s="282" t="s">
        <v>21</v>
      </c>
      <c r="H36" s="276"/>
      <c r="I36" s="276"/>
      <c r="J36" s="276"/>
      <c r="K36" s="277">
        <v>5.73</v>
      </c>
      <c r="L36" s="276">
        <v>29</v>
      </c>
      <c r="M36" s="349">
        <v>7</v>
      </c>
      <c r="N36" s="182">
        <v>7</v>
      </c>
    </row>
    <row r="37" spans="1:14" ht="29.95" customHeight="1" x14ac:dyDescent="0.3">
      <c r="A37" s="240">
        <v>5</v>
      </c>
      <c r="B37" s="202"/>
      <c r="C37" s="278" t="s">
        <v>229</v>
      </c>
      <c r="D37" s="279" t="s">
        <v>133</v>
      </c>
      <c r="E37" s="280">
        <v>2004</v>
      </c>
      <c r="F37" s="281" t="s">
        <v>81</v>
      </c>
      <c r="G37" s="282" t="s">
        <v>21</v>
      </c>
      <c r="H37" s="276" t="s">
        <v>470</v>
      </c>
      <c r="I37" s="276" t="s">
        <v>470</v>
      </c>
      <c r="J37" s="276" t="s">
        <v>470</v>
      </c>
      <c r="K37" s="277">
        <v>5.59</v>
      </c>
      <c r="L37" s="276">
        <v>30</v>
      </c>
      <c r="M37" s="349">
        <v>6</v>
      </c>
      <c r="N37" s="182">
        <v>8</v>
      </c>
    </row>
    <row r="38" spans="1:14" ht="29.95" customHeight="1" x14ac:dyDescent="0.3">
      <c r="A38" s="240">
        <v>15</v>
      </c>
      <c r="B38" s="463"/>
      <c r="C38" s="278" t="s">
        <v>377</v>
      </c>
      <c r="D38" s="279" t="s">
        <v>378</v>
      </c>
      <c r="E38" s="280">
        <v>2003</v>
      </c>
      <c r="F38" s="281" t="s">
        <v>58</v>
      </c>
      <c r="G38" s="282" t="s">
        <v>21</v>
      </c>
      <c r="H38" s="276"/>
      <c r="I38" s="276"/>
      <c r="J38" s="276"/>
      <c r="K38" s="277">
        <v>5.21</v>
      </c>
      <c r="L38" s="276">
        <v>31</v>
      </c>
      <c r="M38" s="349">
        <v>5</v>
      </c>
      <c r="N38" s="182">
        <v>9</v>
      </c>
    </row>
    <row r="39" spans="1:14" ht="29.95" customHeight="1" x14ac:dyDescent="0.3">
      <c r="A39" s="240">
        <v>6</v>
      </c>
      <c r="B39" s="195"/>
      <c r="C39" s="278" t="s">
        <v>216</v>
      </c>
      <c r="D39" s="279" t="s">
        <v>217</v>
      </c>
      <c r="E39" s="280">
        <v>2004</v>
      </c>
      <c r="F39" s="281" t="s">
        <v>81</v>
      </c>
      <c r="G39" s="282" t="s">
        <v>21</v>
      </c>
      <c r="H39" s="276"/>
      <c r="I39" s="276"/>
      <c r="J39" s="276"/>
      <c r="K39" s="277">
        <v>5.17</v>
      </c>
      <c r="L39" s="276">
        <v>32</v>
      </c>
      <c r="M39" s="349">
        <v>5</v>
      </c>
      <c r="N39" s="182">
        <v>10</v>
      </c>
    </row>
    <row r="40" spans="1:14" ht="29.95" customHeight="1" x14ac:dyDescent="0.3">
      <c r="A40" s="240">
        <v>11</v>
      </c>
      <c r="B40" s="195"/>
      <c r="C40" s="278" t="s">
        <v>451</v>
      </c>
      <c r="D40" s="279" t="s">
        <v>452</v>
      </c>
      <c r="E40" s="280">
        <v>2004</v>
      </c>
      <c r="F40" s="281" t="s">
        <v>32</v>
      </c>
      <c r="G40" s="282" t="s">
        <v>21</v>
      </c>
      <c r="H40" s="276"/>
      <c r="I40" s="276"/>
      <c r="J40" s="276"/>
      <c r="K40" s="277">
        <v>4.92</v>
      </c>
      <c r="L40" s="276">
        <v>33</v>
      </c>
      <c r="M40" s="349">
        <v>5</v>
      </c>
      <c r="N40" s="182">
        <v>11</v>
      </c>
    </row>
    <row r="41" spans="1:14" ht="29.95" customHeight="1" x14ac:dyDescent="0.3">
      <c r="A41" s="240">
        <v>11</v>
      </c>
      <c r="B41" s="195"/>
      <c r="C41" s="278" t="str">
        <f>IF(ISERROR(VLOOKUP(B41,[8]!tesserati[#Data],2,FALSE)),"",VLOOKUP(B41,[8]!tesserati[#Data],2,FALSE))</f>
        <v/>
      </c>
      <c r="D41" s="279" t="str">
        <f>IF(ISERROR(VLOOKUP(B41,[8]!tesserati[#Data],3,FALSE)),"",VLOOKUP(B41,[8]!tesserati[#Data],3,FALSE))</f>
        <v/>
      </c>
      <c r="E41" s="280" t="str">
        <f>IF(ISERROR(VLOOKUP(B41,[8]!tesserati[#Data],6,FALSE)),"",VLOOKUP(B41,[8]!tesserati[#Data],6,FALSE))</f>
        <v/>
      </c>
      <c r="F41" s="281" t="str">
        <f>IF(ISERROR(VLOOKUP(B41,[8]!tesserati[#Data],4,FALSE)),"",VLOOKUP(B41,[8]!tesserati[#Data],4,FALSE))</f>
        <v/>
      </c>
      <c r="G41" s="282" t="str">
        <f>IF(ISERROR(VLOOKUP(B41,[8]!tesserati[#Data],8,FALSE)),"",VLOOKUP(B41,[8]!tesserati[#Data],8,FALSE))</f>
        <v/>
      </c>
      <c r="H41" s="276"/>
      <c r="I41" s="276"/>
      <c r="J41" s="276"/>
      <c r="K41" s="277">
        <f>MAX(H41:J41)</f>
        <v>0</v>
      </c>
      <c r="L41" s="276"/>
      <c r="M41" s="349"/>
      <c r="N41" s="182">
        <v>13</v>
      </c>
    </row>
    <row r="42" spans="1:14" ht="29.95" customHeight="1" x14ac:dyDescent="0.3">
      <c r="A42" s="240">
        <v>13</v>
      </c>
      <c r="B42" s="202"/>
      <c r="C42" s="278" t="str">
        <f>IF(ISERROR(VLOOKUP(B42,[8]!tesserati[#Data],2,FALSE)),"",VLOOKUP(B42,[8]!tesserati[#Data],2,FALSE))</f>
        <v/>
      </c>
      <c r="D42" s="279" t="str">
        <f>IF(ISERROR(VLOOKUP(B42,[8]!tesserati[#Data],3,FALSE)),"",VLOOKUP(B42,[8]!tesserati[#Data],3,FALSE))</f>
        <v/>
      </c>
      <c r="E42" s="280" t="str">
        <f>IF(ISERROR(VLOOKUP(B42,[8]!tesserati[#Data],6,FALSE)),"",VLOOKUP(B42,[8]!tesserati[#Data],6,FALSE))</f>
        <v/>
      </c>
      <c r="F42" s="281" t="str">
        <f>IF(ISERROR(VLOOKUP(B42,[8]!tesserati[#Data],4,FALSE)),"",VLOOKUP(B42,[8]!tesserati[#Data],4,FALSE))</f>
        <v/>
      </c>
      <c r="G42" s="282" t="str">
        <f>IF(ISERROR(VLOOKUP(B42,[8]!tesserati[#Data],8,FALSE)),"",VLOOKUP(B42,[8]!tesserati[#Data],8,FALSE))</f>
        <v/>
      </c>
      <c r="H42" s="276"/>
      <c r="I42" s="276"/>
      <c r="J42" s="276"/>
      <c r="K42" s="277">
        <f>MAX(H42:J42)</f>
        <v>0</v>
      </c>
      <c r="L42" s="276"/>
      <c r="M42" s="349"/>
      <c r="N42" s="182">
        <v>14</v>
      </c>
    </row>
    <row r="43" spans="1:14" ht="29.95" customHeight="1" x14ac:dyDescent="0.3">
      <c r="A43" s="240">
        <v>14</v>
      </c>
      <c r="B43" s="463"/>
      <c r="C43" s="278" t="str">
        <f>IF(ISERROR(VLOOKUP(B43,[8]!tesserati[#Data],2,FALSE)),"",VLOOKUP(B43,[8]!tesserati[#Data],2,FALSE))</f>
        <v/>
      </c>
      <c r="D43" s="279" t="str">
        <f>IF(ISERROR(VLOOKUP(B43,[8]!tesserati[#Data],3,FALSE)),"",VLOOKUP(B43,[8]!tesserati[#Data],3,FALSE))</f>
        <v/>
      </c>
      <c r="E43" s="280" t="str">
        <f>IF(ISERROR(VLOOKUP(B43,[8]!tesserati[#Data],6,FALSE)),"",VLOOKUP(B43,[8]!tesserati[#Data],6,FALSE))</f>
        <v/>
      </c>
      <c r="F43" s="281" t="str">
        <f>IF(ISERROR(VLOOKUP(B43,[8]!tesserati[#Data],4,FALSE)),"",VLOOKUP(B43,[8]!tesserati[#Data],4,FALSE))</f>
        <v/>
      </c>
      <c r="G43" s="282" t="str">
        <f>IF(ISERROR(VLOOKUP(B43,[8]!tesserati[#Data],8,FALSE)),"",VLOOKUP(B43,[8]!tesserati[#Data],8,FALSE))</f>
        <v/>
      </c>
      <c r="H43" s="276"/>
      <c r="I43" s="276"/>
      <c r="J43" s="276"/>
      <c r="K43" s="277">
        <f>MAX(H43:J43)</f>
        <v>0</v>
      </c>
      <c r="L43" s="276"/>
      <c r="M43" s="349"/>
      <c r="N43" s="182">
        <v>15</v>
      </c>
    </row>
    <row r="44" spans="1:14" ht="29.95" customHeight="1" x14ac:dyDescent="0.3">
      <c r="A44" s="240">
        <v>16</v>
      </c>
      <c r="B44" s="463"/>
      <c r="C44" s="278" t="str">
        <f>IF(ISERROR(VLOOKUP(B44,[8]!tesserati[#Data],2,FALSE)),"",VLOOKUP(B44,[8]!tesserati[#Data],2,FALSE))</f>
        <v/>
      </c>
      <c r="D44" s="279" t="str">
        <f>IF(ISERROR(VLOOKUP(B44,[8]!tesserati[#Data],3,FALSE)),"",VLOOKUP(B44,[8]!tesserati[#Data],3,FALSE))</f>
        <v/>
      </c>
      <c r="E44" s="280" t="str">
        <f>IF(ISERROR(VLOOKUP(B44,[8]!tesserati[#Data],6,FALSE)),"",VLOOKUP(B44,[8]!tesserati[#Data],6,FALSE))</f>
        <v/>
      </c>
      <c r="F44" s="281" t="str">
        <f>IF(ISERROR(VLOOKUP(B44,[8]!tesserati[#Data],4,FALSE)),"",VLOOKUP(B44,[8]!tesserati[#Data],4,FALSE))</f>
        <v/>
      </c>
      <c r="G44" s="282" t="str">
        <f>IF(ISERROR(VLOOKUP(B44,[8]!tesserati[#Data],8,FALSE)),"",VLOOKUP(B44,[8]!tesserati[#Data],8,FALSE))</f>
        <v/>
      </c>
      <c r="H44" s="276"/>
      <c r="I44" s="276"/>
      <c r="J44" s="276"/>
      <c r="K44" s="277">
        <f>MAX(H44:J44)</f>
        <v>0</v>
      </c>
      <c r="L44" s="276"/>
      <c r="M44" s="349"/>
      <c r="N44" s="182">
        <v>16</v>
      </c>
    </row>
    <row r="45" spans="1:14" ht="29.95" customHeight="1" x14ac:dyDescent="0.3">
      <c r="A45" s="240">
        <v>8</v>
      </c>
      <c r="B45" s="202"/>
      <c r="C45" s="278" t="str">
        <f>IF(ISERROR(VLOOKUP(B45,[8]!tesserati[#Data],2,FALSE)),"",VLOOKUP(B45,[8]!tesserati[#Data],2,FALSE))</f>
        <v/>
      </c>
      <c r="D45" s="279" t="str">
        <f>IF(ISERROR(VLOOKUP(B45,[8]!tesserati[#Data],3,FALSE)),"",VLOOKUP(B45,[8]!tesserati[#Data],3,FALSE))</f>
        <v/>
      </c>
      <c r="E45" s="280" t="str">
        <f>IF(ISERROR(VLOOKUP(B45,[8]!tesserati[#Data],6,FALSE)),"",VLOOKUP(B45,[8]!tesserati[#Data],6,FALSE))</f>
        <v/>
      </c>
      <c r="F45" s="281" t="str">
        <f>IF(ISERROR(VLOOKUP(B45,[8]!tesserati[#Data],4,FALSE)),"",VLOOKUP(B45,[8]!tesserati[#Data],4,FALSE))</f>
        <v/>
      </c>
      <c r="G45" s="282" t="str">
        <f>IF(ISERROR(VLOOKUP(B45,[8]!tesserati[#Data],8,FALSE)),"",VLOOKUP(B45,[8]!tesserati[#Data],8,FALSE))</f>
        <v/>
      </c>
      <c r="H45" s="276"/>
      <c r="I45" s="276"/>
      <c r="J45" s="276"/>
      <c r="K45" s="277">
        <f>MAX(H45:J45)</f>
        <v>0</v>
      </c>
      <c r="L45" s="276"/>
      <c r="M45" s="349"/>
      <c r="N45" s="182">
        <v>17</v>
      </c>
    </row>
    <row r="46" spans="1:14" ht="29.95" customHeight="1" x14ac:dyDescent="0.3">
      <c r="A46" s="240">
        <v>18</v>
      </c>
      <c r="B46" s="352"/>
      <c r="C46" s="278" t="str">
        <f>IF(ISERROR(VLOOKUP(B46,[8]!tesserati[#Data],2,FALSE)),"",VLOOKUP(B46,[8]!tesserati[#Data],2,FALSE))</f>
        <v/>
      </c>
      <c r="D46" s="279" t="str">
        <f>IF(ISERROR(VLOOKUP(B46,[8]!tesserati[#Data],3,FALSE)),"",VLOOKUP(B46,[8]!tesserati[#Data],3,FALSE))</f>
        <v/>
      </c>
      <c r="E46" s="280" t="str">
        <f>IF(ISERROR(VLOOKUP(B46,[8]!tesserati[#Data],6,FALSE)),"",VLOOKUP(B46,[8]!tesserati[#Data],6,FALSE))</f>
        <v/>
      </c>
      <c r="F46" s="281" t="str">
        <f>IF(ISERROR(VLOOKUP(B46,[8]!tesserati[#Data],4,FALSE)),"",VLOOKUP(B46,[8]!tesserati[#Data],4,FALSE))</f>
        <v/>
      </c>
      <c r="G46" s="282" t="str">
        <f>IF(ISERROR(VLOOKUP(B46,[8]!tesserati[#Data],8,FALSE)),"",VLOOKUP(B46,[8]!tesserati[#Data],8,FALSE))</f>
        <v/>
      </c>
      <c r="H46" s="276"/>
      <c r="I46" s="276"/>
      <c r="J46" s="276"/>
      <c r="K46" s="277">
        <f t="shared" ref="K46:K47" si="0">MAX(H46:J46)</f>
        <v>0</v>
      </c>
      <c r="L46" s="276"/>
      <c r="M46" s="349"/>
      <c r="N46" s="182">
        <v>18</v>
      </c>
    </row>
    <row r="47" spans="1:14" ht="29.95" customHeight="1" x14ac:dyDescent="0.3">
      <c r="A47" s="240">
        <v>19</v>
      </c>
      <c r="B47" s="352"/>
      <c r="C47" s="278" t="str">
        <f>IF(ISERROR(VLOOKUP(B47,[8]!tesserati[#Data],2,FALSE)),"",VLOOKUP(B47,[8]!tesserati[#Data],2,FALSE))</f>
        <v/>
      </c>
      <c r="D47" s="279" t="str">
        <f>IF(ISERROR(VLOOKUP(B47,[8]!tesserati[#Data],3,FALSE)),"",VLOOKUP(B47,[8]!tesserati[#Data],3,FALSE))</f>
        <v/>
      </c>
      <c r="E47" s="280" t="str">
        <f>IF(ISERROR(VLOOKUP(B47,[8]!tesserati[#Data],6,FALSE)),"",VLOOKUP(B47,[8]!tesserati[#Data],6,FALSE))</f>
        <v/>
      </c>
      <c r="F47" s="281" t="str">
        <f>IF(ISERROR(VLOOKUP(B47,[8]!tesserati[#Data],4,FALSE)),"",VLOOKUP(B47,[8]!tesserati[#Data],4,FALSE))</f>
        <v/>
      </c>
      <c r="G47" s="282" t="str">
        <f>IF(ISERROR(VLOOKUP(B47,[8]!tesserati[#Data],8,FALSE)),"",VLOOKUP(B47,[8]!tesserati[#Data],8,FALSE))</f>
        <v/>
      </c>
      <c r="H47" s="276"/>
      <c r="I47" s="276"/>
      <c r="J47" s="276"/>
      <c r="K47" s="277">
        <f t="shared" si="0"/>
        <v>0</v>
      </c>
      <c r="L47" s="276"/>
      <c r="M47" s="349"/>
      <c r="N47" s="182">
        <v>19</v>
      </c>
    </row>
  </sheetData>
  <mergeCells count="28">
    <mergeCell ref="G6:G7"/>
    <mergeCell ref="A6:A7"/>
    <mergeCell ref="B6:B7"/>
    <mergeCell ref="C6:D6"/>
    <mergeCell ref="E6:E7"/>
    <mergeCell ref="F6:F7"/>
    <mergeCell ref="I4:J5"/>
    <mergeCell ref="K4:M5"/>
    <mergeCell ref="H6:J6"/>
    <mergeCell ref="K6:K7"/>
    <mergeCell ref="L6:L7"/>
    <mergeCell ref="M6:M7"/>
    <mergeCell ref="A1:C2"/>
    <mergeCell ref="D1:F1"/>
    <mergeCell ref="G1:J1"/>
    <mergeCell ref="K1:M1"/>
    <mergeCell ref="N1:N5"/>
    <mergeCell ref="D2:F2"/>
    <mergeCell ref="G2:J2"/>
    <mergeCell ref="K2:M2"/>
    <mergeCell ref="A3:C3"/>
    <mergeCell ref="D3:F3"/>
    <mergeCell ref="G3:H3"/>
    <mergeCell ref="I3:J3"/>
    <mergeCell ref="K3:M3"/>
    <mergeCell ref="A4:C5"/>
    <mergeCell ref="D4:F5"/>
    <mergeCell ref="G4:H5"/>
  </mergeCells>
  <pageMargins left="0.31496062992125984" right="0.31496062992125984" top="0.28000000000000003" bottom="0.16" header="0.31496062992125984" footer="0.31496062992125984"/>
  <pageSetup paperSize="9" scale="49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4"/>
  <sheetViews>
    <sheetView zoomScale="70" zoomScaleNormal="70" workbookViewId="0">
      <selection activeCell="B8" sqref="B8:B19"/>
    </sheetView>
  </sheetViews>
  <sheetFormatPr defaultColWidth="9.109375" defaultRowHeight="15.05" x14ac:dyDescent="0.3"/>
  <cols>
    <col min="1" max="1" width="9.109375" style="182"/>
    <col min="2" max="2" width="13.33203125" style="182" customWidth="1"/>
    <col min="3" max="3" width="25.33203125" style="182" customWidth="1"/>
    <col min="4" max="4" width="26.109375" style="182" customWidth="1"/>
    <col min="5" max="5" width="11.33203125" style="182" customWidth="1"/>
    <col min="6" max="6" width="26" style="182" customWidth="1"/>
    <col min="7" max="7" width="11.109375" style="182" customWidth="1"/>
    <col min="8" max="10" width="12.6640625" style="182" customWidth="1"/>
    <col min="11" max="11" width="25" style="182" customWidth="1"/>
    <col min="12" max="13" width="10.6640625" style="182" customWidth="1"/>
    <col min="14" max="14" width="14" style="182" customWidth="1"/>
    <col min="15" max="16384" width="9.109375" style="182"/>
  </cols>
  <sheetData>
    <row r="1" spans="1:16" ht="29.3" customHeight="1" x14ac:dyDescent="0.3">
      <c r="A1" s="704"/>
      <c r="B1" s="704"/>
      <c r="C1" s="704"/>
      <c r="D1" s="702" t="s">
        <v>5</v>
      </c>
      <c r="E1" s="705"/>
      <c r="F1" s="705"/>
      <c r="G1" s="702" t="s">
        <v>0</v>
      </c>
      <c r="H1" s="705"/>
      <c r="I1" s="705"/>
      <c r="J1" s="706"/>
      <c r="K1" s="707" t="s">
        <v>625</v>
      </c>
      <c r="L1" s="708"/>
      <c r="M1" s="708"/>
      <c r="N1" s="636">
        <f>COUNTA(B8:B100)</f>
        <v>0</v>
      </c>
    </row>
    <row r="2" spans="1:16" ht="25.55" customHeight="1" x14ac:dyDescent="0.3">
      <c r="A2" s="704"/>
      <c r="B2" s="704"/>
      <c r="C2" s="704"/>
      <c r="D2" s="709" t="s">
        <v>656</v>
      </c>
      <c r="E2" s="709"/>
      <c r="F2" s="709"/>
      <c r="G2" s="710" t="s">
        <v>485</v>
      </c>
      <c r="H2" s="711"/>
      <c r="I2" s="712"/>
      <c r="J2" s="713"/>
      <c r="K2" s="709" t="s">
        <v>12</v>
      </c>
      <c r="L2" s="714"/>
      <c r="M2" s="714"/>
      <c r="N2" s="637"/>
    </row>
    <row r="3" spans="1:16" ht="19.5" customHeight="1" x14ac:dyDescent="0.3">
      <c r="A3" s="715" t="s">
        <v>6</v>
      </c>
      <c r="B3" s="704"/>
      <c r="C3" s="704"/>
      <c r="D3" s="716" t="s">
        <v>4</v>
      </c>
      <c r="E3" s="717"/>
      <c r="F3" s="718"/>
      <c r="G3" s="692" t="s">
        <v>2</v>
      </c>
      <c r="H3" s="629"/>
      <c r="I3" s="692" t="s">
        <v>3</v>
      </c>
      <c r="J3" s="629"/>
      <c r="K3" s="707" t="s">
        <v>1</v>
      </c>
      <c r="L3" s="707"/>
      <c r="M3" s="707"/>
      <c r="N3" s="637"/>
    </row>
    <row r="4" spans="1:16" ht="15.05" customHeight="1" x14ac:dyDescent="0.3">
      <c r="A4" s="719" t="s">
        <v>26</v>
      </c>
      <c r="B4" s="704"/>
      <c r="C4" s="704"/>
      <c r="D4" s="720" t="s">
        <v>704</v>
      </c>
      <c r="E4" s="721"/>
      <c r="F4" s="722"/>
      <c r="G4" s="629">
        <v>11.5</v>
      </c>
      <c r="H4" s="629"/>
      <c r="I4" s="629">
        <v>12.15</v>
      </c>
      <c r="J4" s="629"/>
      <c r="K4" s="691">
        <v>43275</v>
      </c>
      <c r="L4" s="691"/>
      <c r="M4" s="691"/>
      <c r="N4" s="637"/>
    </row>
    <row r="5" spans="1:16" ht="15.05" customHeight="1" x14ac:dyDescent="0.3">
      <c r="A5" s="704"/>
      <c r="B5" s="704"/>
      <c r="C5" s="704"/>
      <c r="D5" s="723"/>
      <c r="E5" s="724"/>
      <c r="F5" s="725"/>
      <c r="G5" s="629"/>
      <c r="H5" s="629"/>
      <c r="I5" s="629"/>
      <c r="J5" s="629"/>
      <c r="K5" s="691"/>
      <c r="L5" s="691"/>
      <c r="M5" s="691"/>
      <c r="N5" s="638"/>
    </row>
    <row r="6" spans="1:16" ht="21.8" customHeight="1" x14ac:dyDescent="0.3">
      <c r="A6" s="699"/>
      <c r="B6" s="692" t="s">
        <v>7</v>
      </c>
      <c r="C6" s="684" t="s">
        <v>629</v>
      </c>
      <c r="D6" s="701"/>
      <c r="E6" s="692" t="s">
        <v>8</v>
      </c>
      <c r="F6" s="702" t="s">
        <v>17</v>
      </c>
      <c r="G6" s="687" t="s">
        <v>6</v>
      </c>
      <c r="H6" s="684" t="s">
        <v>630</v>
      </c>
      <c r="I6" s="685"/>
      <c r="J6" s="686"/>
      <c r="K6" s="687" t="s">
        <v>631</v>
      </c>
      <c r="L6" s="687" t="s">
        <v>632</v>
      </c>
      <c r="M6" s="692" t="s">
        <v>496</v>
      </c>
    </row>
    <row r="7" spans="1:16" ht="18" customHeight="1" x14ac:dyDescent="0.3">
      <c r="A7" s="700"/>
      <c r="B7" s="692"/>
      <c r="C7" s="350" t="s">
        <v>633</v>
      </c>
      <c r="D7" s="350" t="s">
        <v>634</v>
      </c>
      <c r="E7" s="692"/>
      <c r="F7" s="703"/>
      <c r="G7" s="689"/>
      <c r="H7" s="349">
        <v>1</v>
      </c>
      <c r="I7" s="349">
        <v>2</v>
      </c>
      <c r="J7" s="349">
        <v>3</v>
      </c>
      <c r="K7" s="688"/>
      <c r="L7" s="689"/>
      <c r="M7" s="692"/>
    </row>
    <row r="8" spans="1:16" ht="29.95" customHeight="1" x14ac:dyDescent="0.3">
      <c r="A8" s="240">
        <v>1</v>
      </c>
      <c r="B8" s="352"/>
      <c r="C8" s="278" t="s">
        <v>116</v>
      </c>
      <c r="D8" s="279" t="s">
        <v>56</v>
      </c>
      <c r="E8" s="280">
        <v>1963</v>
      </c>
      <c r="F8" s="281" t="s">
        <v>55</v>
      </c>
      <c r="G8" s="282" t="s">
        <v>26</v>
      </c>
      <c r="H8" s="276" t="s">
        <v>470</v>
      </c>
      <c r="I8" s="276" t="s">
        <v>470</v>
      </c>
      <c r="J8" s="276" t="s">
        <v>470</v>
      </c>
      <c r="K8" s="277">
        <v>34</v>
      </c>
      <c r="L8" s="276">
        <v>1</v>
      </c>
      <c r="M8" s="349">
        <v>25</v>
      </c>
      <c r="N8" s="182">
        <v>1</v>
      </c>
      <c r="P8" s="193" t="s">
        <v>530</v>
      </c>
    </row>
    <row r="9" spans="1:16" ht="29.95" customHeight="1" x14ac:dyDescent="0.3">
      <c r="A9" s="240">
        <v>2</v>
      </c>
      <c r="B9" s="352"/>
      <c r="C9" s="278" t="s">
        <v>412</v>
      </c>
      <c r="D9" s="279" t="s">
        <v>83</v>
      </c>
      <c r="E9" s="280">
        <v>1956</v>
      </c>
      <c r="F9" s="281" t="s">
        <v>55</v>
      </c>
      <c r="G9" s="282" t="s">
        <v>495</v>
      </c>
      <c r="H9" s="276"/>
      <c r="I9" s="276"/>
      <c r="J9" s="276"/>
      <c r="K9" s="277">
        <v>33.93</v>
      </c>
      <c r="L9" s="276">
        <v>2</v>
      </c>
      <c r="M9" s="349">
        <v>23</v>
      </c>
      <c r="N9" s="182">
        <v>2</v>
      </c>
    </row>
    <row r="10" spans="1:16" ht="29.95" customHeight="1" x14ac:dyDescent="0.3">
      <c r="A10" s="240">
        <v>3</v>
      </c>
      <c r="B10" s="352"/>
      <c r="C10" s="278" t="s">
        <v>189</v>
      </c>
      <c r="D10" s="279" t="s">
        <v>190</v>
      </c>
      <c r="E10" s="280">
        <v>1961</v>
      </c>
      <c r="F10" s="281" t="s">
        <v>478</v>
      </c>
      <c r="G10" s="282" t="s">
        <v>26</v>
      </c>
      <c r="H10" s="276"/>
      <c r="I10" s="276"/>
      <c r="J10" s="276"/>
      <c r="K10" s="277">
        <v>30.98</v>
      </c>
      <c r="L10" s="276">
        <v>3</v>
      </c>
      <c r="M10" s="349">
        <v>21</v>
      </c>
      <c r="N10" s="182">
        <v>3</v>
      </c>
    </row>
    <row r="11" spans="1:16" ht="29.95" customHeight="1" x14ac:dyDescent="0.3">
      <c r="A11" s="240">
        <v>4</v>
      </c>
      <c r="B11" s="352"/>
      <c r="C11" s="278" t="s">
        <v>327</v>
      </c>
      <c r="D11" s="279" t="s">
        <v>118</v>
      </c>
      <c r="E11" s="280">
        <v>1956</v>
      </c>
      <c r="F11" s="281" t="s">
        <v>100</v>
      </c>
      <c r="G11" s="282" t="s">
        <v>26</v>
      </c>
      <c r="H11" s="276"/>
      <c r="I11" s="276"/>
      <c r="J11" s="276"/>
      <c r="K11" s="277">
        <v>30.34</v>
      </c>
      <c r="L11" s="276">
        <v>4</v>
      </c>
      <c r="M11" s="349">
        <v>19</v>
      </c>
      <c r="N11" s="182">
        <v>4</v>
      </c>
    </row>
    <row r="12" spans="1:16" ht="29.95" customHeight="1" x14ac:dyDescent="0.3">
      <c r="A12" s="240">
        <v>5</v>
      </c>
      <c r="B12" s="352"/>
      <c r="C12" s="278" t="s">
        <v>225</v>
      </c>
      <c r="D12" s="279" t="s">
        <v>226</v>
      </c>
      <c r="E12" s="280">
        <v>1961</v>
      </c>
      <c r="F12" s="281" t="s">
        <v>38</v>
      </c>
      <c r="G12" s="282" t="s">
        <v>26</v>
      </c>
      <c r="H12" s="276"/>
      <c r="I12" s="276"/>
      <c r="J12" s="276"/>
      <c r="K12" s="277">
        <v>29.18</v>
      </c>
      <c r="L12" s="276">
        <v>5</v>
      </c>
      <c r="M12" s="349">
        <v>17</v>
      </c>
      <c r="N12" s="182">
        <v>5</v>
      </c>
    </row>
    <row r="13" spans="1:16" ht="29.95" customHeight="1" x14ac:dyDescent="0.3">
      <c r="A13" s="240">
        <v>6</v>
      </c>
      <c r="B13" s="352"/>
      <c r="C13" s="278" t="s">
        <v>391</v>
      </c>
      <c r="D13" s="279" t="s">
        <v>287</v>
      </c>
      <c r="E13" s="280">
        <v>1950</v>
      </c>
      <c r="F13" s="281" t="s">
        <v>38</v>
      </c>
      <c r="G13" s="282" t="s">
        <v>26</v>
      </c>
      <c r="H13" s="276"/>
      <c r="I13" s="276"/>
      <c r="J13" s="276"/>
      <c r="K13" s="277">
        <v>23.49</v>
      </c>
      <c r="L13" s="276">
        <v>6</v>
      </c>
      <c r="M13" s="349">
        <v>15</v>
      </c>
      <c r="N13" s="182">
        <v>6</v>
      </c>
    </row>
    <row r="14" spans="1:16" ht="29.95" customHeight="1" x14ac:dyDescent="0.3">
      <c r="A14" s="240">
        <v>7</v>
      </c>
      <c r="B14" s="352"/>
      <c r="C14" s="278" t="s">
        <v>193</v>
      </c>
      <c r="D14" s="279" t="s">
        <v>68</v>
      </c>
      <c r="E14" s="280">
        <v>1962</v>
      </c>
      <c r="F14" s="281" t="s">
        <v>32</v>
      </c>
      <c r="G14" s="282" t="s">
        <v>26</v>
      </c>
      <c r="H14" s="276"/>
      <c r="I14" s="276"/>
      <c r="J14" s="276"/>
      <c r="K14" s="277">
        <v>19.21</v>
      </c>
      <c r="L14" s="276">
        <v>7</v>
      </c>
      <c r="M14" s="349">
        <v>13</v>
      </c>
      <c r="N14" s="182">
        <v>7</v>
      </c>
    </row>
    <row r="15" spans="1:16" ht="29.95" customHeight="1" x14ac:dyDescent="0.3">
      <c r="A15" s="240">
        <v>8</v>
      </c>
      <c r="B15" s="352"/>
      <c r="C15" s="278" t="s">
        <v>140</v>
      </c>
      <c r="D15" s="279" t="s">
        <v>95</v>
      </c>
      <c r="E15" s="280">
        <v>1960</v>
      </c>
      <c r="F15" s="281" t="s">
        <v>34</v>
      </c>
      <c r="G15" s="282" t="s">
        <v>26</v>
      </c>
      <c r="H15" s="276"/>
      <c r="I15" s="276"/>
      <c r="J15" s="276"/>
      <c r="K15" s="277">
        <v>17.73</v>
      </c>
      <c r="L15" s="276">
        <v>8</v>
      </c>
      <c r="M15" s="349">
        <v>11</v>
      </c>
      <c r="N15" s="182">
        <v>8</v>
      </c>
    </row>
    <row r="16" spans="1:16" ht="29.95" customHeight="1" x14ac:dyDescent="0.3">
      <c r="A16" s="240">
        <v>9</v>
      </c>
      <c r="B16" s="352"/>
      <c r="C16" s="278" t="s">
        <v>213</v>
      </c>
      <c r="D16" s="279" t="s">
        <v>186</v>
      </c>
      <c r="E16" s="280">
        <v>1960</v>
      </c>
      <c r="F16" s="281" t="s">
        <v>479</v>
      </c>
      <c r="G16" s="282" t="s">
        <v>26</v>
      </c>
      <c r="H16" s="276"/>
      <c r="I16" s="276"/>
      <c r="J16" s="276"/>
      <c r="K16" s="277">
        <v>17.2</v>
      </c>
      <c r="L16" s="276">
        <v>9</v>
      </c>
      <c r="M16" s="349">
        <v>9</v>
      </c>
      <c r="N16" s="182">
        <v>9</v>
      </c>
    </row>
    <row r="17" spans="1:14" ht="29.95" customHeight="1" x14ac:dyDescent="0.3">
      <c r="A17" s="240">
        <v>10</v>
      </c>
      <c r="B17" s="352"/>
      <c r="C17" s="278" t="s">
        <v>290</v>
      </c>
      <c r="D17" s="279" t="s">
        <v>291</v>
      </c>
      <c r="E17" s="280">
        <v>1960</v>
      </c>
      <c r="F17" s="281" t="s">
        <v>100</v>
      </c>
      <c r="G17" s="282" t="s">
        <v>26</v>
      </c>
      <c r="H17" s="276"/>
      <c r="I17" s="276"/>
      <c r="J17" s="276"/>
      <c r="K17" s="277">
        <v>15.71</v>
      </c>
      <c r="L17" s="276">
        <v>10</v>
      </c>
      <c r="M17" s="349">
        <v>7</v>
      </c>
      <c r="N17" s="182">
        <v>10</v>
      </c>
    </row>
    <row r="18" spans="1:14" ht="29.95" customHeight="1" x14ac:dyDescent="0.3">
      <c r="A18" s="240">
        <v>11</v>
      </c>
      <c r="B18" s="352"/>
      <c r="C18" s="278" t="s">
        <v>427</v>
      </c>
      <c r="D18" s="279" t="s">
        <v>428</v>
      </c>
      <c r="E18" s="280">
        <v>1960</v>
      </c>
      <c r="F18" s="281" t="s">
        <v>32</v>
      </c>
      <c r="G18" s="282" t="s">
        <v>26</v>
      </c>
      <c r="H18" s="276"/>
      <c r="I18" s="276"/>
      <c r="J18" s="276"/>
      <c r="K18" s="277">
        <v>15.23</v>
      </c>
      <c r="L18" s="276">
        <v>11</v>
      </c>
      <c r="M18" s="349">
        <v>5</v>
      </c>
      <c r="N18" s="182">
        <v>11</v>
      </c>
    </row>
    <row r="19" spans="1:14" ht="29.95" customHeight="1" x14ac:dyDescent="0.3">
      <c r="A19" s="240">
        <v>12</v>
      </c>
      <c r="B19" s="352"/>
      <c r="C19" s="278" t="s">
        <v>236</v>
      </c>
      <c r="D19" s="279" t="s">
        <v>151</v>
      </c>
      <c r="E19" s="280">
        <v>1963</v>
      </c>
      <c r="F19" s="281" t="s">
        <v>38</v>
      </c>
      <c r="G19" s="282" t="s">
        <v>26</v>
      </c>
      <c r="H19" s="276"/>
      <c r="I19" s="276"/>
      <c r="J19" s="276"/>
      <c r="K19" s="277">
        <v>10.220000000000001</v>
      </c>
      <c r="L19" s="276">
        <v>12</v>
      </c>
      <c r="M19" s="349">
        <v>5</v>
      </c>
      <c r="N19" s="182">
        <v>12</v>
      </c>
    </row>
    <row r="20" spans="1:14" ht="29.95" customHeight="1" x14ac:dyDescent="0.3">
      <c r="A20" s="240">
        <v>13</v>
      </c>
      <c r="B20" s="352"/>
      <c r="C20" s="278" t="str">
        <f>IF(ISERROR(VLOOKUP(B20,[8]!tesserati[#Data],2,FALSE)),"",VLOOKUP(B20,[8]!tesserati[#Data],2,FALSE))</f>
        <v/>
      </c>
      <c r="D20" s="279" t="str">
        <f>IF(ISERROR(VLOOKUP(B20,[8]!tesserati[#Data],3,FALSE)),"",VLOOKUP(B20,[8]!tesserati[#Data],3,FALSE))</f>
        <v/>
      </c>
      <c r="E20" s="280" t="str">
        <f>IF(ISERROR(VLOOKUP(B20,[8]!tesserati[#Data],6,FALSE)),"",VLOOKUP(B20,[8]!tesserati[#Data],6,FALSE))</f>
        <v/>
      </c>
      <c r="F20" s="281" t="str">
        <f>IF(ISERROR(VLOOKUP(B20,[8]!tesserati[#Data],4,FALSE)),"",VLOOKUP(B20,[8]!tesserati[#Data],4,FALSE))</f>
        <v/>
      </c>
      <c r="G20" s="282" t="str">
        <f>IF(ISERROR(VLOOKUP(B20,[8]!tesserati[#Data],8,FALSE)),"",VLOOKUP(B20,[8]!tesserati[#Data],8,FALSE))</f>
        <v/>
      </c>
      <c r="H20" s="276"/>
      <c r="I20" s="276"/>
      <c r="J20" s="276"/>
      <c r="K20" s="277"/>
      <c r="L20" s="276"/>
      <c r="M20" s="349"/>
      <c r="N20" s="182">
        <v>13</v>
      </c>
    </row>
    <row r="21" spans="1:14" ht="29.95" customHeight="1" x14ac:dyDescent="0.3">
      <c r="A21" s="240">
        <v>14</v>
      </c>
      <c r="B21" s="352"/>
      <c r="C21" s="278" t="str">
        <f>IF(ISERROR(VLOOKUP(B21,[8]!tesserati[#Data],2,FALSE)),"",VLOOKUP(B21,[8]!tesserati[#Data],2,FALSE))</f>
        <v/>
      </c>
      <c r="D21" s="279" t="str">
        <f>IF(ISERROR(VLOOKUP(B21,[8]!tesserati[#Data],3,FALSE)),"",VLOOKUP(B21,[8]!tesserati[#Data],3,FALSE))</f>
        <v/>
      </c>
      <c r="E21" s="280" t="str">
        <f>IF(ISERROR(VLOOKUP(B21,[8]!tesserati[#Data],6,FALSE)),"",VLOOKUP(B21,[8]!tesserati[#Data],6,FALSE))</f>
        <v/>
      </c>
      <c r="F21" s="281" t="str">
        <f>IF(ISERROR(VLOOKUP(B21,[8]!tesserati[#Data],4,FALSE)),"",VLOOKUP(B21,[8]!tesserati[#Data],4,FALSE))</f>
        <v/>
      </c>
      <c r="G21" s="282" t="str">
        <f>IF(ISERROR(VLOOKUP(B21,[8]!tesserati[#Data],8,FALSE)),"",VLOOKUP(B21,[8]!tesserati[#Data],8,FALSE))</f>
        <v/>
      </c>
      <c r="H21" s="276"/>
      <c r="I21" s="276"/>
      <c r="J21" s="276"/>
      <c r="K21" s="277"/>
      <c r="L21" s="276"/>
      <c r="M21" s="349"/>
      <c r="N21" s="182">
        <v>14</v>
      </c>
    </row>
    <row r="22" spans="1:14" ht="29.95" customHeight="1" x14ac:dyDescent="0.3">
      <c r="A22" s="240">
        <v>15</v>
      </c>
      <c r="B22" s="352"/>
      <c r="C22" s="278" t="str">
        <f>IF(ISERROR(VLOOKUP(B22,[8]!tesserati[#Data],2,FALSE)),"",VLOOKUP(B22,[8]!tesserati[#Data],2,FALSE))</f>
        <v/>
      </c>
      <c r="D22" s="279" t="str">
        <f>IF(ISERROR(VLOOKUP(B22,[8]!tesserati[#Data],3,FALSE)),"",VLOOKUP(B22,[8]!tesserati[#Data],3,FALSE))</f>
        <v/>
      </c>
      <c r="E22" s="280" t="str">
        <f>IF(ISERROR(VLOOKUP(B22,[8]!tesserati[#Data],6,FALSE)),"",VLOOKUP(B22,[8]!tesserati[#Data],6,FALSE))</f>
        <v/>
      </c>
      <c r="F22" s="281" t="str">
        <f>IF(ISERROR(VLOOKUP(B22,[8]!tesserati[#Data],4,FALSE)),"",VLOOKUP(B22,[8]!tesserati[#Data],4,FALSE))</f>
        <v/>
      </c>
      <c r="G22" s="282" t="str">
        <f>IF(ISERROR(VLOOKUP(B22,[8]!tesserati[#Data],8,FALSE)),"",VLOOKUP(B22,[8]!tesserati[#Data],8,FALSE))</f>
        <v/>
      </c>
      <c r="H22" s="276"/>
      <c r="I22" s="276"/>
      <c r="J22" s="276"/>
      <c r="K22" s="277"/>
      <c r="L22" s="276"/>
      <c r="M22" s="349"/>
      <c r="N22" s="182">
        <v>15</v>
      </c>
    </row>
    <row r="23" spans="1:14" ht="29.95" customHeight="1" x14ac:dyDescent="0.3">
      <c r="A23" s="240">
        <v>16</v>
      </c>
      <c r="B23" s="352"/>
      <c r="C23" s="278" t="str">
        <f>IF(ISERROR(VLOOKUP(B23,[8]!tesserati[#Data],2,FALSE)),"",VLOOKUP(B23,[8]!tesserati[#Data],2,FALSE))</f>
        <v/>
      </c>
      <c r="D23" s="279" t="str">
        <f>IF(ISERROR(VLOOKUP(B23,[8]!tesserati[#Data],3,FALSE)),"",VLOOKUP(B23,[8]!tesserati[#Data],3,FALSE))</f>
        <v/>
      </c>
      <c r="E23" s="280" t="str">
        <f>IF(ISERROR(VLOOKUP(B23,[8]!tesserati[#Data],6,FALSE)),"",VLOOKUP(B23,[8]!tesserati[#Data],6,FALSE))</f>
        <v/>
      </c>
      <c r="F23" s="281" t="str">
        <f>IF(ISERROR(VLOOKUP(B23,[8]!tesserati[#Data],4,FALSE)),"",VLOOKUP(B23,[8]!tesserati[#Data],4,FALSE))</f>
        <v/>
      </c>
      <c r="G23" s="282" t="str">
        <f>IF(ISERROR(VLOOKUP(B23,[8]!tesserati[#Data],8,FALSE)),"",VLOOKUP(B23,[8]!tesserati[#Data],8,FALSE))</f>
        <v/>
      </c>
      <c r="H23" s="276"/>
      <c r="I23" s="276"/>
      <c r="J23" s="276"/>
      <c r="K23" s="277"/>
      <c r="L23" s="276"/>
      <c r="M23" s="349"/>
      <c r="N23" s="182">
        <v>16</v>
      </c>
    </row>
    <row r="24" spans="1:14" ht="29.95" customHeight="1" x14ac:dyDescent="0.3">
      <c r="A24" s="240">
        <v>17</v>
      </c>
      <c r="B24" s="352"/>
      <c r="C24" s="278" t="str">
        <f>IF(ISERROR(VLOOKUP(B24,[8]!tesserati[#Data],2,FALSE)),"",VLOOKUP(B24,[8]!tesserati[#Data],2,FALSE))</f>
        <v/>
      </c>
      <c r="D24" s="279" t="str">
        <f>IF(ISERROR(VLOOKUP(B24,[8]!tesserati[#Data],3,FALSE)),"",VLOOKUP(B24,[8]!tesserati[#Data],3,FALSE))</f>
        <v/>
      </c>
      <c r="E24" s="280" t="str">
        <f>IF(ISERROR(VLOOKUP(B24,[8]!tesserati[#Data],6,FALSE)),"",VLOOKUP(B24,[8]!tesserati[#Data],6,FALSE))</f>
        <v/>
      </c>
      <c r="F24" s="281" t="str">
        <f>IF(ISERROR(VLOOKUP(B24,[8]!tesserati[#Data],4,FALSE)),"",VLOOKUP(B24,[8]!tesserati[#Data],4,FALSE))</f>
        <v/>
      </c>
      <c r="G24" s="282" t="str">
        <f>IF(ISERROR(VLOOKUP(B24,[8]!tesserati[#Data],8,FALSE)),"",VLOOKUP(B24,[8]!tesserati[#Data],8,FALSE))</f>
        <v/>
      </c>
      <c r="H24" s="276"/>
      <c r="I24" s="276"/>
      <c r="J24" s="276"/>
      <c r="K24" s="277"/>
      <c r="L24" s="276"/>
      <c r="M24" s="349"/>
      <c r="N24" s="182">
        <v>17</v>
      </c>
    </row>
    <row r="25" spans="1:14" ht="29.95" customHeight="1" x14ac:dyDescent="0.3">
      <c r="A25" s="240">
        <v>18</v>
      </c>
      <c r="B25" s="352"/>
      <c r="C25" s="278" t="str">
        <f>IF(ISERROR(VLOOKUP(B25,[8]!tesserati[#Data],2,FALSE)),"",VLOOKUP(B25,[8]!tesserati[#Data],2,FALSE))</f>
        <v/>
      </c>
      <c r="D25" s="279" t="str">
        <f>IF(ISERROR(VLOOKUP(B25,[8]!tesserati[#Data],3,FALSE)),"",VLOOKUP(B25,[8]!tesserati[#Data],3,FALSE))</f>
        <v/>
      </c>
      <c r="E25" s="280" t="str">
        <f>IF(ISERROR(VLOOKUP(B25,[8]!tesserati[#Data],6,FALSE)),"",VLOOKUP(B25,[8]!tesserati[#Data],6,FALSE))</f>
        <v/>
      </c>
      <c r="F25" s="281" t="str">
        <f>IF(ISERROR(VLOOKUP(B25,[8]!tesserati[#Data],4,FALSE)),"",VLOOKUP(B25,[8]!tesserati[#Data],4,FALSE))</f>
        <v/>
      </c>
      <c r="G25" s="282" t="str">
        <f>IF(ISERROR(VLOOKUP(B25,[8]!tesserati[#Data],8,FALSE)),"",VLOOKUP(B25,[8]!tesserati[#Data],8,FALSE))</f>
        <v/>
      </c>
      <c r="H25" s="276"/>
      <c r="I25" s="276"/>
      <c r="J25" s="276"/>
      <c r="K25" s="277"/>
      <c r="L25" s="276"/>
      <c r="M25" s="349"/>
      <c r="N25" s="182">
        <v>18</v>
      </c>
    </row>
    <row r="26" spans="1:14" ht="29.95" customHeight="1" x14ac:dyDescent="0.3">
      <c r="A26" s="240">
        <v>19</v>
      </c>
      <c r="B26" s="352"/>
      <c r="C26" s="278" t="str">
        <f>IF(ISERROR(VLOOKUP(B26,[8]!tesserati[#Data],2,FALSE)),"",VLOOKUP(B26,[8]!tesserati[#Data],2,FALSE))</f>
        <v/>
      </c>
      <c r="D26" s="279" t="str">
        <f>IF(ISERROR(VLOOKUP(B26,[8]!tesserati[#Data],3,FALSE)),"",VLOOKUP(B26,[8]!tesserati[#Data],3,FALSE))</f>
        <v/>
      </c>
      <c r="E26" s="280" t="str">
        <f>IF(ISERROR(VLOOKUP(B26,[8]!tesserati[#Data],6,FALSE)),"",VLOOKUP(B26,[8]!tesserati[#Data],6,FALSE))</f>
        <v/>
      </c>
      <c r="F26" s="281" t="str">
        <f>IF(ISERROR(VLOOKUP(B26,[8]!tesserati[#Data],4,FALSE)),"",VLOOKUP(B26,[8]!tesserati[#Data],4,FALSE))</f>
        <v/>
      </c>
      <c r="G26" s="282" t="str">
        <f>IF(ISERROR(VLOOKUP(B26,[8]!tesserati[#Data],8,FALSE)),"",VLOOKUP(B26,[8]!tesserati[#Data],8,FALSE))</f>
        <v/>
      </c>
      <c r="H26" s="276"/>
      <c r="I26" s="276"/>
      <c r="J26" s="276"/>
      <c r="K26" s="277"/>
      <c r="L26" s="276"/>
      <c r="M26" s="349"/>
      <c r="N26" s="182">
        <v>19</v>
      </c>
    </row>
    <row r="27" spans="1:14" ht="29.95" customHeight="1" x14ac:dyDescent="0.3">
      <c r="A27" s="240">
        <v>20</v>
      </c>
      <c r="B27" s="352"/>
      <c r="C27" s="278" t="str">
        <f>IF(ISERROR(VLOOKUP(B27,[8]!tesserati[#Data],2,FALSE)),"",VLOOKUP(B27,[8]!tesserati[#Data],2,FALSE))</f>
        <v/>
      </c>
      <c r="D27" s="279" t="str">
        <f>IF(ISERROR(VLOOKUP(B27,[8]!tesserati[#Data],3,FALSE)),"",VLOOKUP(B27,[8]!tesserati[#Data],3,FALSE))</f>
        <v/>
      </c>
      <c r="E27" s="280" t="str">
        <f>IF(ISERROR(VLOOKUP(B27,[8]!tesserati[#Data],6,FALSE)),"",VLOOKUP(B27,[8]!tesserati[#Data],6,FALSE))</f>
        <v/>
      </c>
      <c r="F27" s="281" t="str">
        <f>IF(ISERROR(VLOOKUP(B27,[8]!tesserati[#Data],4,FALSE)),"",VLOOKUP(B27,[8]!tesserati[#Data],4,FALSE))</f>
        <v/>
      </c>
      <c r="G27" s="282" t="str">
        <f>IF(ISERROR(VLOOKUP(B27,[8]!tesserati[#Data],8,FALSE)),"",VLOOKUP(B27,[8]!tesserati[#Data],8,FALSE))</f>
        <v/>
      </c>
      <c r="H27" s="276"/>
      <c r="I27" s="276"/>
      <c r="J27" s="276"/>
      <c r="K27" s="277"/>
      <c r="L27" s="276"/>
      <c r="M27" s="349"/>
      <c r="N27" s="182">
        <v>20</v>
      </c>
    </row>
    <row r="28" spans="1:14" ht="29.95" customHeight="1" x14ac:dyDescent="0.3">
      <c r="A28" s="240">
        <v>21</v>
      </c>
      <c r="B28" s="352"/>
      <c r="C28" s="278" t="str">
        <f>IF(ISERROR(VLOOKUP(B28,[8]!tesserati[#Data],2,FALSE)),"",VLOOKUP(B28,[8]!tesserati[#Data],2,FALSE))</f>
        <v/>
      </c>
      <c r="D28" s="279" t="str">
        <f>IF(ISERROR(VLOOKUP(B28,[8]!tesserati[#Data],3,FALSE)),"",VLOOKUP(B28,[8]!tesserati[#Data],3,FALSE))</f>
        <v/>
      </c>
      <c r="E28" s="280" t="str">
        <f>IF(ISERROR(VLOOKUP(B28,[8]!tesserati[#Data],6,FALSE)),"",VLOOKUP(B28,[8]!tesserati[#Data],6,FALSE))</f>
        <v/>
      </c>
      <c r="F28" s="281" t="str">
        <f>IF(ISERROR(VLOOKUP(B28,[8]!tesserati[#Data],4,FALSE)),"",VLOOKUP(B28,[8]!tesserati[#Data],4,FALSE))</f>
        <v/>
      </c>
      <c r="G28" s="282" t="str">
        <f>IF(ISERROR(VLOOKUP(B28,[8]!tesserati[#Data],8,FALSE)),"",VLOOKUP(B28,[8]!tesserati[#Data],8,FALSE))</f>
        <v/>
      </c>
      <c r="H28" s="276"/>
      <c r="I28" s="276"/>
      <c r="J28" s="276"/>
      <c r="K28" s="277"/>
      <c r="L28" s="276"/>
      <c r="M28" s="349"/>
      <c r="N28" s="182">
        <v>21</v>
      </c>
    </row>
    <row r="29" spans="1:14" ht="28" customHeight="1" x14ac:dyDescent="0.3">
      <c r="A29" s="240">
        <v>22</v>
      </c>
      <c r="B29" s="352"/>
      <c r="C29" s="278" t="str">
        <f>IF(ISERROR(VLOOKUP(B29,[8]!tesserati[#Data],2,FALSE)),"",VLOOKUP(B29,[8]!tesserati[#Data],2,FALSE))</f>
        <v/>
      </c>
      <c r="D29" s="279" t="str">
        <f>IF(ISERROR(VLOOKUP(B29,[8]!tesserati[#Data],3,FALSE)),"",VLOOKUP(B29,[8]!tesserati[#Data],3,FALSE))</f>
        <v/>
      </c>
      <c r="E29" s="288" t="str">
        <f>IF(ISERROR(VLOOKUP(B29,[8]!tesserati[#Data],6,FALSE)),"",VLOOKUP(B29,[8]!tesserati[#Data],6,FALSE))</f>
        <v/>
      </c>
      <c r="F29" s="281" t="str">
        <f>IF(ISERROR(VLOOKUP(B29,[8]!tesserati[#Data],4,FALSE)),"",VLOOKUP(B29,[8]!tesserati[#Data],4,FALSE))</f>
        <v/>
      </c>
      <c r="G29" s="290" t="str">
        <f>IF(ISERROR(VLOOKUP(B29,[8]!tesserati[#Data],8,FALSE)),"",VLOOKUP(B29,[8]!tesserati[#Data],8,FALSE))</f>
        <v/>
      </c>
      <c r="H29" s="418"/>
      <c r="I29" s="418"/>
      <c r="J29" s="418"/>
      <c r="K29" s="277"/>
      <c r="L29" s="418"/>
      <c r="M29" s="348"/>
      <c r="N29" s="182">
        <v>22</v>
      </c>
    </row>
    <row r="30" spans="1:14" ht="28" customHeight="1" x14ac:dyDescent="0.3">
      <c r="A30" s="240">
        <v>23</v>
      </c>
      <c r="B30" s="352"/>
      <c r="C30" s="278" t="str">
        <f>IF(ISERROR(VLOOKUP(B30,[8]!tesserati[#Data],2,FALSE)),"",VLOOKUP(B30,[8]!tesserati[#Data],2,FALSE))</f>
        <v/>
      </c>
      <c r="D30" s="279" t="str">
        <f>IF(ISERROR(VLOOKUP(B30,[8]!tesserati[#Data],3,FALSE)),"",VLOOKUP(B30,[8]!tesserati[#Data],3,FALSE))</f>
        <v/>
      </c>
      <c r="E30" s="47" t="str">
        <f>IF(ISERROR(VLOOKUP(B30,[8]!tesserati[#Data],6,FALSE)),"",VLOOKUP(B30,[8]!tesserati[#Data],6,FALSE))</f>
        <v/>
      </c>
      <c r="F30" s="281" t="str">
        <f>IF(ISERROR(VLOOKUP(B30,[8]!tesserati[#Data],4,FALSE)),"",VLOOKUP(B30,[8]!tesserati[#Data],4,FALSE))</f>
        <v/>
      </c>
      <c r="G30" s="46" t="str">
        <f>IF(ISERROR(VLOOKUP(B30,[8]!tesserati[#Data],8,FALSE)),"",VLOOKUP(B30,[8]!tesserati[#Data],8,FALSE))</f>
        <v/>
      </c>
      <c r="H30" s="418"/>
      <c r="I30" s="418"/>
      <c r="J30" s="418"/>
      <c r="K30" s="277"/>
      <c r="L30" s="418"/>
      <c r="M30" s="348"/>
      <c r="N30" s="182">
        <v>23</v>
      </c>
    </row>
    <row r="31" spans="1:14" ht="20.95" customHeight="1" x14ac:dyDescent="0.3">
      <c r="A31" s="696" t="s">
        <v>635</v>
      </c>
      <c r="B31" s="697"/>
      <c r="C31" s="698"/>
      <c r="D31" s="678" t="s">
        <v>636</v>
      </c>
      <c r="E31" s="679"/>
      <c r="F31" s="679"/>
      <c r="G31" s="680"/>
      <c r="H31" s="678" t="s">
        <v>637</v>
      </c>
      <c r="I31" s="679"/>
      <c r="J31" s="679"/>
      <c r="K31" s="680"/>
      <c r="L31" s="293"/>
    </row>
    <row r="32" spans="1:14" ht="42.75" customHeight="1" x14ac:dyDescent="0.3">
      <c r="A32" s="678" t="s">
        <v>638</v>
      </c>
      <c r="B32" s="679"/>
      <c r="C32" s="679"/>
      <c r="D32" s="679"/>
      <c r="E32" s="679"/>
      <c r="F32" s="680"/>
      <c r="G32" s="681" t="s">
        <v>639</v>
      </c>
      <c r="H32" s="682"/>
      <c r="I32" s="682"/>
      <c r="J32" s="682"/>
      <c r="K32" s="682"/>
      <c r="L32" s="683"/>
    </row>
    <row r="34" spans="2:2" x14ac:dyDescent="0.3">
      <c r="B34" s="294"/>
    </row>
  </sheetData>
  <mergeCells count="33">
    <mergeCell ref="A32:F32"/>
    <mergeCell ref="G32:L32"/>
    <mergeCell ref="H6:J6"/>
    <mergeCell ref="K6:K7"/>
    <mergeCell ref="L6:L7"/>
    <mergeCell ref="I4:J5"/>
    <mergeCell ref="K4:M5"/>
    <mergeCell ref="M6:M7"/>
    <mergeCell ref="A31:C31"/>
    <mergeCell ref="D31:G31"/>
    <mergeCell ref="H31:K31"/>
    <mergeCell ref="A6:A7"/>
    <mergeCell ref="B6:B7"/>
    <mergeCell ref="C6:D6"/>
    <mergeCell ref="E6:E7"/>
    <mergeCell ref="F6:F7"/>
    <mergeCell ref="G6:G7"/>
    <mergeCell ref="A1:C2"/>
    <mergeCell ref="D1:F1"/>
    <mergeCell ref="G1:J1"/>
    <mergeCell ref="K1:M1"/>
    <mergeCell ref="N1:N5"/>
    <mergeCell ref="D2:F2"/>
    <mergeCell ref="G2:J2"/>
    <mergeCell ref="K2:M2"/>
    <mergeCell ref="A3:C3"/>
    <mergeCell ref="D3:F3"/>
    <mergeCell ref="G3:H3"/>
    <mergeCell ref="I3:J3"/>
    <mergeCell ref="K3:M3"/>
    <mergeCell ref="A4:C5"/>
    <mergeCell ref="D4:F5"/>
    <mergeCell ref="G4:H5"/>
  </mergeCells>
  <pageMargins left="0.31496062992125984" right="0.31496062992125984" top="0.28000000000000003" bottom="0.16" header="0.31496062992125984" footer="0.31496062992125984"/>
  <pageSetup paperSize="9" scale="68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4"/>
  <sheetViews>
    <sheetView zoomScale="70" zoomScaleNormal="70" workbookViewId="0">
      <selection activeCell="B26" sqref="B26:B28"/>
    </sheetView>
  </sheetViews>
  <sheetFormatPr defaultColWidth="9.109375" defaultRowHeight="15.05" x14ac:dyDescent="0.3"/>
  <cols>
    <col min="1" max="1" width="9.109375" style="182"/>
    <col min="2" max="2" width="13.33203125" style="182" customWidth="1"/>
    <col min="3" max="3" width="24.88671875" style="182" customWidth="1"/>
    <col min="4" max="4" width="30.5546875" style="182" customWidth="1"/>
    <col min="5" max="5" width="11.33203125" style="182" customWidth="1"/>
    <col min="6" max="6" width="26" style="182" customWidth="1"/>
    <col min="7" max="7" width="11.109375" style="182" customWidth="1"/>
    <col min="8" max="10" width="12.6640625" style="182" customWidth="1"/>
    <col min="11" max="11" width="25" style="182" customWidth="1"/>
    <col min="12" max="13" width="10.6640625" style="182" customWidth="1"/>
    <col min="14" max="14" width="12.5546875" style="182" customWidth="1"/>
    <col min="15" max="16384" width="9.109375" style="182"/>
  </cols>
  <sheetData>
    <row r="1" spans="1:16" ht="29.3" customHeight="1" x14ac:dyDescent="0.3">
      <c r="A1" s="704"/>
      <c r="B1" s="704"/>
      <c r="C1" s="704"/>
      <c r="D1" s="702" t="s">
        <v>5</v>
      </c>
      <c r="E1" s="705"/>
      <c r="F1" s="705"/>
      <c r="G1" s="702" t="s">
        <v>0</v>
      </c>
      <c r="H1" s="705"/>
      <c r="I1" s="705"/>
      <c r="J1" s="706"/>
      <c r="K1" s="707" t="s">
        <v>625</v>
      </c>
      <c r="L1" s="708"/>
      <c r="M1" s="708"/>
      <c r="N1" s="636">
        <f>COUNTA(B8:B100)</f>
        <v>2</v>
      </c>
    </row>
    <row r="2" spans="1:16" ht="25.55" customHeight="1" x14ac:dyDescent="0.3">
      <c r="A2" s="704"/>
      <c r="B2" s="704"/>
      <c r="C2" s="704"/>
      <c r="D2" s="709" t="s">
        <v>656</v>
      </c>
      <c r="E2" s="709"/>
      <c r="F2" s="709"/>
      <c r="G2" s="710" t="s">
        <v>485</v>
      </c>
      <c r="H2" s="711"/>
      <c r="I2" s="712"/>
      <c r="J2" s="713"/>
      <c r="K2" s="709" t="s">
        <v>12</v>
      </c>
      <c r="L2" s="714"/>
      <c r="M2" s="714"/>
      <c r="N2" s="637"/>
    </row>
    <row r="3" spans="1:16" ht="19.5" customHeight="1" x14ac:dyDescent="0.3">
      <c r="A3" s="715" t="s">
        <v>6</v>
      </c>
      <c r="B3" s="704"/>
      <c r="C3" s="704"/>
      <c r="D3" s="716" t="s">
        <v>4</v>
      </c>
      <c r="E3" s="717"/>
      <c r="F3" s="718"/>
      <c r="G3" s="692" t="s">
        <v>2</v>
      </c>
      <c r="H3" s="629"/>
      <c r="I3" s="692" t="s">
        <v>3</v>
      </c>
      <c r="J3" s="629"/>
      <c r="K3" s="707" t="s">
        <v>1</v>
      </c>
      <c r="L3" s="707"/>
      <c r="M3" s="707"/>
      <c r="N3" s="637"/>
    </row>
    <row r="4" spans="1:16" ht="15.05" customHeight="1" x14ac:dyDescent="0.3">
      <c r="A4" s="719" t="s">
        <v>707</v>
      </c>
      <c r="B4" s="704"/>
      <c r="C4" s="704"/>
      <c r="D4" s="720" t="s">
        <v>673</v>
      </c>
      <c r="E4" s="721"/>
      <c r="F4" s="722"/>
      <c r="G4" s="629">
        <v>10.38</v>
      </c>
      <c r="H4" s="629"/>
      <c r="I4" s="829">
        <v>12</v>
      </c>
      <c r="J4" s="829"/>
      <c r="K4" s="691">
        <v>43275</v>
      </c>
      <c r="L4" s="691"/>
      <c r="M4" s="691"/>
      <c r="N4" s="637"/>
    </row>
    <row r="5" spans="1:16" ht="15.05" customHeight="1" x14ac:dyDescent="0.3">
      <c r="A5" s="704"/>
      <c r="B5" s="704"/>
      <c r="C5" s="704"/>
      <c r="D5" s="723"/>
      <c r="E5" s="724"/>
      <c r="F5" s="725"/>
      <c r="G5" s="629"/>
      <c r="H5" s="629"/>
      <c r="I5" s="829"/>
      <c r="J5" s="829"/>
      <c r="K5" s="691"/>
      <c r="L5" s="691"/>
      <c r="M5" s="691"/>
      <c r="N5" s="638"/>
    </row>
    <row r="6" spans="1:16" ht="21.8" customHeight="1" x14ac:dyDescent="0.3">
      <c r="A6" s="699"/>
      <c r="B6" s="692" t="s">
        <v>7</v>
      </c>
      <c r="C6" s="684" t="s">
        <v>629</v>
      </c>
      <c r="D6" s="701"/>
      <c r="E6" s="692" t="s">
        <v>8</v>
      </c>
      <c r="F6" s="702" t="s">
        <v>17</v>
      </c>
      <c r="G6" s="687" t="s">
        <v>6</v>
      </c>
      <c r="H6" s="684" t="s">
        <v>630</v>
      </c>
      <c r="I6" s="685"/>
      <c r="J6" s="686"/>
      <c r="K6" s="687" t="s">
        <v>631</v>
      </c>
      <c r="L6" s="687" t="s">
        <v>632</v>
      </c>
      <c r="M6" s="692" t="s">
        <v>496</v>
      </c>
    </row>
    <row r="7" spans="1:16" ht="18" customHeight="1" x14ac:dyDescent="0.3">
      <c r="A7" s="700"/>
      <c r="B7" s="692"/>
      <c r="C7" s="350" t="s">
        <v>633</v>
      </c>
      <c r="D7" s="350" t="s">
        <v>634</v>
      </c>
      <c r="E7" s="692"/>
      <c r="F7" s="703"/>
      <c r="G7" s="689"/>
      <c r="H7" s="349">
        <v>1</v>
      </c>
      <c r="I7" s="349">
        <v>2</v>
      </c>
      <c r="J7" s="349">
        <v>3</v>
      </c>
      <c r="K7" s="688"/>
      <c r="L7" s="689"/>
      <c r="M7" s="692"/>
    </row>
    <row r="8" spans="1:16" ht="29.95" customHeight="1" x14ac:dyDescent="0.3">
      <c r="A8" s="240">
        <v>1</v>
      </c>
      <c r="B8" s="352"/>
      <c r="C8" s="278" t="s">
        <v>387</v>
      </c>
      <c r="D8" s="279" t="s">
        <v>45</v>
      </c>
      <c r="E8" s="280">
        <v>1982</v>
      </c>
      <c r="F8" s="281" t="s">
        <v>41</v>
      </c>
      <c r="G8" s="451" t="s">
        <v>82</v>
      </c>
      <c r="H8" s="276"/>
      <c r="I8" s="276"/>
      <c r="J8" s="276"/>
      <c r="K8" s="277">
        <v>6.43</v>
      </c>
      <c r="L8" s="276">
        <v>1</v>
      </c>
      <c r="M8" s="349">
        <v>20</v>
      </c>
      <c r="N8" s="182">
        <v>1</v>
      </c>
      <c r="P8" s="193" t="s">
        <v>530</v>
      </c>
    </row>
    <row r="9" spans="1:16" ht="29.95" customHeight="1" x14ac:dyDescent="0.3">
      <c r="A9" s="240">
        <v>2</v>
      </c>
      <c r="B9" s="352"/>
      <c r="C9" s="278" t="s">
        <v>127</v>
      </c>
      <c r="D9" s="279" t="s">
        <v>128</v>
      </c>
      <c r="E9" s="280">
        <v>1976</v>
      </c>
      <c r="F9" s="281" t="s">
        <v>41</v>
      </c>
      <c r="G9" s="451" t="s">
        <v>82</v>
      </c>
      <c r="H9" s="276"/>
      <c r="I9" s="276"/>
      <c r="J9" s="276"/>
      <c r="K9" s="277">
        <v>5.93</v>
      </c>
      <c r="L9" s="276">
        <v>2</v>
      </c>
      <c r="M9" s="349">
        <v>17</v>
      </c>
      <c r="N9" s="182">
        <v>2</v>
      </c>
    </row>
    <row r="10" spans="1:16" ht="29.95" customHeight="1" x14ac:dyDescent="0.3">
      <c r="A10" s="240">
        <v>3</v>
      </c>
      <c r="B10" s="352"/>
      <c r="C10" s="278" t="s">
        <v>180</v>
      </c>
      <c r="D10" s="279" t="s">
        <v>181</v>
      </c>
      <c r="E10" s="280">
        <v>1974</v>
      </c>
      <c r="F10" s="281" t="s">
        <v>38</v>
      </c>
      <c r="G10" s="451" t="s">
        <v>82</v>
      </c>
      <c r="H10" s="276"/>
      <c r="I10" s="276"/>
      <c r="J10" s="276"/>
      <c r="K10" s="277">
        <v>5.64</v>
      </c>
      <c r="L10" s="276">
        <v>3</v>
      </c>
      <c r="M10" s="349">
        <v>14</v>
      </c>
      <c r="N10" s="182">
        <v>3</v>
      </c>
    </row>
    <row r="11" spans="1:16" ht="29.95" customHeight="1" x14ac:dyDescent="0.3">
      <c r="A11" s="240">
        <v>4</v>
      </c>
      <c r="B11" s="352"/>
      <c r="C11" s="278" t="s">
        <v>462</v>
      </c>
      <c r="D11" s="279" t="s">
        <v>45</v>
      </c>
      <c r="E11" s="280">
        <v>1978</v>
      </c>
      <c r="F11" s="281" t="s">
        <v>478</v>
      </c>
      <c r="G11" s="451" t="s">
        <v>82</v>
      </c>
      <c r="H11" s="276"/>
      <c r="I11" s="276"/>
      <c r="J11" s="276"/>
      <c r="K11" s="277">
        <v>5.24</v>
      </c>
      <c r="L11" s="276">
        <v>4</v>
      </c>
      <c r="M11" s="349">
        <v>11</v>
      </c>
      <c r="N11" s="182">
        <v>4</v>
      </c>
    </row>
    <row r="12" spans="1:16" ht="29.95" customHeight="1" x14ac:dyDescent="0.3">
      <c r="A12" s="240">
        <v>5</v>
      </c>
      <c r="B12" s="352"/>
      <c r="C12" s="278" t="s">
        <v>446</v>
      </c>
      <c r="D12" s="279" t="s">
        <v>447</v>
      </c>
      <c r="E12" s="280">
        <v>1974</v>
      </c>
      <c r="F12" s="281" t="s">
        <v>38</v>
      </c>
      <c r="G12" s="451" t="s">
        <v>82</v>
      </c>
      <c r="H12" s="276"/>
      <c r="I12" s="276"/>
      <c r="J12" s="276"/>
      <c r="K12" s="277">
        <v>4.45</v>
      </c>
      <c r="L12" s="276">
        <v>5</v>
      </c>
      <c r="M12" s="349">
        <v>8</v>
      </c>
      <c r="N12" s="182">
        <v>5</v>
      </c>
    </row>
    <row r="13" spans="1:16" ht="29.95" customHeight="1" x14ac:dyDescent="0.3">
      <c r="A13" s="240">
        <v>6</v>
      </c>
      <c r="B13" s="352"/>
      <c r="C13" s="278" t="s">
        <v>370</v>
      </c>
      <c r="D13" s="279" t="s">
        <v>91</v>
      </c>
      <c r="E13" s="280">
        <v>1977</v>
      </c>
      <c r="F13" s="281" t="s">
        <v>478</v>
      </c>
      <c r="G13" s="451" t="s">
        <v>82</v>
      </c>
      <c r="H13" s="276"/>
      <c r="I13" s="276"/>
      <c r="J13" s="276"/>
      <c r="K13" s="277">
        <v>4.4000000000000004</v>
      </c>
      <c r="L13" s="276">
        <v>6</v>
      </c>
      <c r="M13" s="349">
        <v>5</v>
      </c>
      <c r="N13" s="182">
        <v>6</v>
      </c>
    </row>
    <row r="14" spans="1:16" ht="29.95" customHeight="1" x14ac:dyDescent="0.3">
      <c r="A14" s="240">
        <v>7</v>
      </c>
      <c r="B14" s="352"/>
      <c r="C14" s="278"/>
      <c r="D14" s="279"/>
      <c r="E14" s="280"/>
      <c r="F14" s="281"/>
      <c r="G14" s="282" t="s">
        <v>509</v>
      </c>
      <c r="H14" s="276"/>
      <c r="I14" s="276"/>
      <c r="J14" s="276"/>
      <c r="K14" s="277"/>
      <c r="L14" s="276"/>
      <c r="M14" s="349"/>
      <c r="N14" s="182">
        <v>7</v>
      </c>
    </row>
    <row r="15" spans="1:16" ht="29.95" customHeight="1" x14ac:dyDescent="0.3">
      <c r="A15" s="240">
        <v>8</v>
      </c>
      <c r="B15" s="830" t="s">
        <v>39</v>
      </c>
      <c r="C15" s="831"/>
      <c r="D15" s="831"/>
      <c r="E15" s="831"/>
      <c r="F15" s="831"/>
      <c r="G15" s="831"/>
      <c r="H15" s="831"/>
      <c r="I15" s="831"/>
      <c r="J15" s="831"/>
      <c r="K15" s="831"/>
      <c r="L15" s="831"/>
      <c r="M15" s="832"/>
      <c r="N15" s="182">
        <v>8</v>
      </c>
    </row>
    <row r="16" spans="1:16" ht="29.95" customHeight="1" x14ac:dyDescent="0.3">
      <c r="A16" s="240">
        <v>9</v>
      </c>
      <c r="B16" s="464"/>
      <c r="C16" s="274" t="s">
        <v>288</v>
      </c>
      <c r="D16" s="275" t="s">
        <v>289</v>
      </c>
      <c r="E16" s="426">
        <v>1970</v>
      </c>
      <c r="F16" s="427" t="s">
        <v>478</v>
      </c>
      <c r="G16" s="439" t="s">
        <v>39</v>
      </c>
      <c r="H16" s="276"/>
      <c r="I16" s="276"/>
      <c r="J16" s="276"/>
      <c r="K16" s="277">
        <v>6.87</v>
      </c>
      <c r="L16" s="276">
        <v>1</v>
      </c>
      <c r="M16" s="349">
        <v>20</v>
      </c>
      <c r="N16" s="182">
        <v>9</v>
      </c>
    </row>
    <row r="17" spans="1:14" ht="29.95" customHeight="1" x14ac:dyDescent="0.3">
      <c r="A17" s="240">
        <v>10</v>
      </c>
      <c r="B17" s="464"/>
      <c r="C17" s="274" t="s">
        <v>443</v>
      </c>
      <c r="D17" s="275" t="s">
        <v>138</v>
      </c>
      <c r="E17" s="426">
        <v>1971</v>
      </c>
      <c r="F17" s="427" t="s">
        <v>478</v>
      </c>
      <c r="G17" s="439" t="s">
        <v>39</v>
      </c>
      <c r="H17" s="276"/>
      <c r="I17" s="276"/>
      <c r="J17" s="276"/>
      <c r="K17" s="277">
        <v>6.28</v>
      </c>
      <c r="L17" s="276">
        <v>2</v>
      </c>
      <c r="M17" s="349">
        <v>17</v>
      </c>
      <c r="N17" s="182">
        <v>10</v>
      </c>
    </row>
    <row r="18" spans="1:14" ht="29.95" customHeight="1" x14ac:dyDescent="0.3">
      <c r="A18" s="240">
        <v>11</v>
      </c>
      <c r="B18" s="464"/>
      <c r="C18" s="274" t="s">
        <v>149</v>
      </c>
      <c r="D18" s="275" t="s">
        <v>150</v>
      </c>
      <c r="E18" s="426">
        <v>1965</v>
      </c>
      <c r="F18" s="427" t="s">
        <v>478</v>
      </c>
      <c r="G18" s="439" t="s">
        <v>39</v>
      </c>
      <c r="H18" s="276"/>
      <c r="I18" s="276"/>
      <c r="J18" s="276"/>
      <c r="K18" s="277">
        <v>6.04</v>
      </c>
      <c r="L18" s="276">
        <v>3</v>
      </c>
      <c r="M18" s="349">
        <v>14</v>
      </c>
      <c r="N18" s="182">
        <v>11</v>
      </c>
    </row>
    <row r="19" spans="1:14" ht="29.95" customHeight="1" x14ac:dyDescent="0.3">
      <c r="A19" s="240">
        <v>12</v>
      </c>
      <c r="B19" s="464"/>
      <c r="C19" s="274" t="s">
        <v>388</v>
      </c>
      <c r="D19" s="275" t="s">
        <v>224</v>
      </c>
      <c r="E19" s="426">
        <v>1969</v>
      </c>
      <c r="F19" s="427" t="s">
        <v>478</v>
      </c>
      <c r="G19" s="439" t="s">
        <v>39</v>
      </c>
      <c r="H19" s="276"/>
      <c r="I19" s="276"/>
      <c r="J19" s="276"/>
      <c r="K19" s="277">
        <v>5.97</v>
      </c>
      <c r="L19" s="276">
        <v>4</v>
      </c>
      <c r="M19" s="349">
        <v>11</v>
      </c>
      <c r="N19" s="182">
        <v>12</v>
      </c>
    </row>
    <row r="20" spans="1:14" ht="29.95" customHeight="1" x14ac:dyDescent="0.3">
      <c r="A20" s="240">
        <v>13</v>
      </c>
      <c r="B20" s="464"/>
      <c r="C20" s="274" t="s">
        <v>386</v>
      </c>
      <c r="D20" s="275" t="s">
        <v>67</v>
      </c>
      <c r="E20" s="426">
        <v>1968</v>
      </c>
      <c r="F20" s="427" t="s">
        <v>38</v>
      </c>
      <c r="G20" s="439" t="s">
        <v>39</v>
      </c>
      <c r="H20" s="276"/>
      <c r="I20" s="276"/>
      <c r="J20" s="276"/>
      <c r="K20" s="277">
        <v>5.76</v>
      </c>
      <c r="L20" s="276">
        <v>5</v>
      </c>
      <c r="M20" s="349">
        <v>8</v>
      </c>
      <c r="N20" s="182">
        <v>13</v>
      </c>
    </row>
    <row r="21" spans="1:14" ht="29.95" customHeight="1" x14ac:dyDescent="0.3">
      <c r="A21" s="240">
        <v>14</v>
      </c>
      <c r="B21" s="464"/>
      <c r="C21" s="274" t="s">
        <v>297</v>
      </c>
      <c r="D21" s="275" t="s">
        <v>112</v>
      </c>
      <c r="E21" s="426">
        <v>1966</v>
      </c>
      <c r="F21" s="427" t="s">
        <v>38</v>
      </c>
      <c r="G21" s="439" t="s">
        <v>39</v>
      </c>
      <c r="H21" s="276"/>
      <c r="I21" s="276"/>
      <c r="J21" s="276"/>
      <c r="K21" s="277">
        <v>5.42</v>
      </c>
      <c r="L21" s="276">
        <v>6</v>
      </c>
      <c r="M21" s="349">
        <v>5</v>
      </c>
      <c r="N21" s="182">
        <v>14</v>
      </c>
    </row>
    <row r="22" spans="1:14" ht="29.95" customHeight="1" x14ac:dyDescent="0.3">
      <c r="A22" s="240">
        <v>15</v>
      </c>
      <c r="B22" s="464"/>
      <c r="C22" s="274" t="s">
        <v>205</v>
      </c>
      <c r="D22" s="275" t="s">
        <v>148</v>
      </c>
      <c r="E22" s="426">
        <v>1972</v>
      </c>
      <c r="F22" s="427" t="s">
        <v>478</v>
      </c>
      <c r="G22" s="439" t="s">
        <v>39</v>
      </c>
      <c r="H22" s="276"/>
      <c r="I22" s="276"/>
      <c r="J22" s="276"/>
      <c r="K22" s="277">
        <v>5.08</v>
      </c>
      <c r="L22" s="276">
        <v>7</v>
      </c>
      <c r="M22" s="349">
        <v>5</v>
      </c>
      <c r="N22" s="182">
        <v>15</v>
      </c>
    </row>
    <row r="23" spans="1:14" ht="29.95" customHeight="1" x14ac:dyDescent="0.3">
      <c r="A23" s="240">
        <v>16</v>
      </c>
      <c r="B23" s="464"/>
      <c r="C23" s="274"/>
      <c r="D23" s="275"/>
      <c r="E23" s="426"/>
      <c r="F23" s="427"/>
      <c r="G23" s="439" t="s">
        <v>509</v>
      </c>
      <c r="H23" s="276"/>
      <c r="I23" s="276"/>
      <c r="J23" s="276"/>
      <c r="K23" s="277"/>
      <c r="L23" s="276"/>
      <c r="M23" s="349"/>
      <c r="N23" s="182">
        <v>16</v>
      </c>
    </row>
    <row r="24" spans="1:14" ht="29.95" customHeight="1" x14ac:dyDescent="0.3">
      <c r="A24" s="240">
        <v>17</v>
      </c>
      <c r="B24" s="352"/>
      <c r="C24" s="278"/>
      <c r="D24" s="279"/>
      <c r="E24" s="280"/>
      <c r="F24" s="281"/>
      <c r="G24" s="282" t="s">
        <v>509</v>
      </c>
      <c r="H24" s="276"/>
      <c r="I24" s="276"/>
      <c r="J24" s="276"/>
      <c r="K24" s="277"/>
      <c r="L24" s="276"/>
      <c r="M24" s="349"/>
      <c r="N24" s="182">
        <v>17</v>
      </c>
    </row>
    <row r="25" spans="1:14" ht="29.95" customHeight="1" x14ac:dyDescent="0.3">
      <c r="A25" s="240">
        <v>18</v>
      </c>
      <c r="B25" s="830" t="s">
        <v>27</v>
      </c>
      <c r="C25" s="831"/>
      <c r="D25" s="831"/>
      <c r="E25" s="831"/>
      <c r="F25" s="831"/>
      <c r="G25" s="831"/>
      <c r="H25" s="831"/>
      <c r="I25" s="831"/>
      <c r="J25" s="831"/>
      <c r="K25" s="831"/>
      <c r="L25" s="831"/>
      <c r="M25" s="832"/>
      <c r="N25" s="182">
        <v>18</v>
      </c>
    </row>
    <row r="26" spans="1:14" ht="29.95" customHeight="1" x14ac:dyDescent="0.3">
      <c r="A26" s="240">
        <v>19</v>
      </c>
      <c r="B26" s="352"/>
      <c r="C26" s="278" t="s">
        <v>268</v>
      </c>
      <c r="D26" s="279" t="s">
        <v>269</v>
      </c>
      <c r="E26" s="280">
        <v>1960</v>
      </c>
      <c r="F26" s="281" t="s">
        <v>479</v>
      </c>
      <c r="G26" s="451" t="s">
        <v>27</v>
      </c>
      <c r="H26" s="276"/>
      <c r="I26" s="276"/>
      <c r="J26" s="276"/>
      <c r="K26" s="277">
        <v>5.68</v>
      </c>
      <c r="L26" s="276">
        <v>1</v>
      </c>
      <c r="M26" s="349">
        <v>20</v>
      </c>
      <c r="N26" s="182">
        <v>19</v>
      </c>
    </row>
    <row r="27" spans="1:14" ht="29.95" customHeight="1" x14ac:dyDescent="0.3">
      <c r="A27" s="240">
        <v>20</v>
      </c>
      <c r="B27" s="352"/>
      <c r="C27" s="278" t="s">
        <v>244</v>
      </c>
      <c r="D27" s="279" t="s">
        <v>124</v>
      </c>
      <c r="E27" s="280">
        <v>1960</v>
      </c>
      <c r="F27" s="281" t="s">
        <v>479</v>
      </c>
      <c r="G27" s="451" t="s">
        <v>27</v>
      </c>
      <c r="H27" s="276"/>
      <c r="I27" s="276"/>
      <c r="J27" s="276"/>
      <c r="K27" s="277">
        <v>5.1100000000000003</v>
      </c>
      <c r="L27" s="276">
        <v>2</v>
      </c>
      <c r="M27" s="349">
        <v>17</v>
      </c>
      <c r="N27" s="182">
        <v>20</v>
      </c>
    </row>
    <row r="28" spans="1:14" ht="29.95" customHeight="1" x14ac:dyDescent="0.3">
      <c r="A28" s="240">
        <v>21</v>
      </c>
      <c r="B28" s="352"/>
      <c r="C28" s="278" t="s">
        <v>436</v>
      </c>
      <c r="D28" s="279" t="s">
        <v>437</v>
      </c>
      <c r="E28" s="280">
        <v>1955</v>
      </c>
      <c r="F28" s="281" t="s">
        <v>479</v>
      </c>
      <c r="G28" s="451" t="s">
        <v>27</v>
      </c>
      <c r="H28" s="276"/>
      <c r="I28" s="276"/>
      <c r="J28" s="276"/>
      <c r="K28" s="277">
        <v>2.42</v>
      </c>
      <c r="L28" s="276">
        <v>3</v>
      </c>
      <c r="M28" s="349">
        <v>14</v>
      </c>
      <c r="N28" s="182">
        <v>21</v>
      </c>
    </row>
    <row r="29" spans="1:14" ht="28" customHeight="1" x14ac:dyDescent="0.3">
      <c r="A29" s="240">
        <v>22</v>
      </c>
      <c r="B29" s="352"/>
      <c r="C29" s="278"/>
      <c r="D29" s="279"/>
      <c r="E29" s="288"/>
      <c r="F29" s="281"/>
      <c r="G29" s="290" t="s">
        <v>509</v>
      </c>
      <c r="H29" s="418"/>
      <c r="I29" s="418"/>
      <c r="J29" s="418"/>
      <c r="K29" s="277"/>
      <c r="L29" s="418"/>
      <c r="M29" s="348"/>
      <c r="N29" s="182">
        <v>22</v>
      </c>
    </row>
    <row r="30" spans="1:14" ht="28" customHeight="1" x14ac:dyDescent="0.3">
      <c r="A30" s="240">
        <v>23</v>
      </c>
      <c r="B30" s="352"/>
      <c r="C30" s="278"/>
      <c r="D30" s="279"/>
      <c r="E30" s="47"/>
      <c r="F30" s="281"/>
      <c r="G30" s="46" t="str">
        <f>IF(ISERROR(VLOOKUP(B30,[8]!tesserati[#Data],8,FALSE)),"",VLOOKUP(B30,[8]!tesserati[#Data],8,FALSE))</f>
        <v/>
      </c>
      <c r="H30" s="418"/>
      <c r="I30" s="418"/>
      <c r="J30" s="418"/>
      <c r="K30" s="277"/>
      <c r="L30" s="418"/>
      <c r="M30" s="348"/>
      <c r="N30" s="182">
        <v>23</v>
      </c>
    </row>
    <row r="31" spans="1:14" ht="20.95" customHeight="1" x14ac:dyDescent="0.3">
      <c r="A31" s="696" t="s">
        <v>635</v>
      </c>
      <c r="B31" s="697"/>
      <c r="C31" s="698"/>
      <c r="D31" s="678" t="s">
        <v>636</v>
      </c>
      <c r="E31" s="679"/>
      <c r="F31" s="679"/>
      <c r="G31" s="680"/>
      <c r="H31" s="678" t="s">
        <v>637</v>
      </c>
      <c r="I31" s="679"/>
      <c r="J31" s="679"/>
      <c r="K31" s="680"/>
      <c r="L31" s="293"/>
    </row>
    <row r="32" spans="1:14" ht="42.75" customHeight="1" x14ac:dyDescent="0.3">
      <c r="A32" s="678" t="s">
        <v>638</v>
      </c>
      <c r="B32" s="679"/>
      <c r="C32" s="679"/>
      <c r="D32" s="679"/>
      <c r="E32" s="679"/>
      <c r="F32" s="680"/>
      <c r="G32" s="681" t="s">
        <v>639</v>
      </c>
      <c r="H32" s="682"/>
      <c r="I32" s="682"/>
      <c r="J32" s="682"/>
      <c r="K32" s="682"/>
      <c r="L32" s="683"/>
    </row>
    <row r="34" spans="2:2" x14ac:dyDescent="0.3">
      <c r="B34" s="294"/>
    </row>
  </sheetData>
  <mergeCells count="35">
    <mergeCell ref="A31:C31"/>
    <mergeCell ref="D31:G31"/>
    <mergeCell ref="H31:K31"/>
    <mergeCell ref="A32:F32"/>
    <mergeCell ref="G32:L32"/>
    <mergeCell ref="I4:J5"/>
    <mergeCell ref="K4:M5"/>
    <mergeCell ref="B25:M25"/>
    <mergeCell ref="A6:A7"/>
    <mergeCell ref="B6:B7"/>
    <mergeCell ref="C6:D6"/>
    <mergeCell ref="E6:E7"/>
    <mergeCell ref="F6:F7"/>
    <mergeCell ref="G6:G7"/>
    <mergeCell ref="H6:J6"/>
    <mergeCell ref="K6:K7"/>
    <mergeCell ref="L6:L7"/>
    <mergeCell ref="M6:M7"/>
    <mergeCell ref="B15:M15"/>
    <mergeCell ref="A1:C2"/>
    <mergeCell ref="D1:F1"/>
    <mergeCell ref="G1:J1"/>
    <mergeCell ref="K1:M1"/>
    <mergeCell ref="N1:N5"/>
    <mergeCell ref="D2:F2"/>
    <mergeCell ref="G2:J2"/>
    <mergeCell ref="K2:M2"/>
    <mergeCell ref="A3:C3"/>
    <mergeCell ref="D3:F3"/>
    <mergeCell ref="G3:H3"/>
    <mergeCell ref="I3:J3"/>
    <mergeCell ref="K3:M3"/>
    <mergeCell ref="A4:C5"/>
    <mergeCell ref="D4:F5"/>
    <mergeCell ref="G4:H5"/>
  </mergeCells>
  <pageMargins left="0.31496062992125984" right="0.31496062992125984" top="0.28000000000000003" bottom="0.16" header="0.31496062992125984" footer="0.31496062992125984"/>
  <pageSetup paperSize="9" scale="67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9"/>
  <sheetViews>
    <sheetView zoomScale="84" zoomScaleNormal="84" workbookViewId="0">
      <selection activeCell="C8" sqref="C8:C37"/>
    </sheetView>
  </sheetViews>
  <sheetFormatPr defaultRowHeight="36.65" x14ac:dyDescent="0.65"/>
  <cols>
    <col min="1" max="1" width="9.109375" style="13"/>
    <col min="2" max="2" width="9.109375" style="1"/>
    <col min="3" max="3" width="11.5546875" customWidth="1"/>
    <col min="4" max="4" width="18.5546875" style="6" customWidth="1"/>
    <col min="5" max="5" width="26.109375" style="6" customWidth="1"/>
    <col min="6" max="6" width="11.33203125" style="6" customWidth="1"/>
    <col min="7" max="7" width="26.5546875" style="6" customWidth="1"/>
    <col min="8" max="8" width="11.109375" style="6" customWidth="1"/>
    <col min="9" max="9" width="12.6640625" customWidth="1"/>
    <col min="10" max="10" width="14.5546875" customWidth="1"/>
    <col min="11" max="11" width="22.44140625" customWidth="1"/>
    <col min="12" max="12" width="12.5546875" customWidth="1"/>
    <col min="13" max="13" width="13.44140625" customWidth="1"/>
    <col min="14" max="14" width="19.5546875" customWidth="1"/>
  </cols>
  <sheetData>
    <row r="1" spans="1:14" ht="29.3" customHeight="1" x14ac:dyDescent="0.3">
      <c r="A1" s="489"/>
      <c r="B1" s="490"/>
      <c r="C1" s="495"/>
      <c r="D1" s="496"/>
      <c r="E1" s="475" t="s">
        <v>5</v>
      </c>
      <c r="F1" s="476"/>
      <c r="G1" s="476"/>
      <c r="H1" s="499" t="s">
        <v>0</v>
      </c>
      <c r="I1" s="476"/>
      <c r="J1" s="476"/>
      <c r="K1" s="478" t="s">
        <v>15</v>
      </c>
      <c r="L1" s="476"/>
      <c r="M1" s="484">
        <f>COUNTA(C8:C100)</f>
        <v>0</v>
      </c>
    </row>
    <row r="2" spans="1:14" ht="40.6" customHeight="1" x14ac:dyDescent="0.3">
      <c r="A2" s="491"/>
      <c r="B2" s="492"/>
      <c r="C2" s="497"/>
      <c r="D2" s="498"/>
      <c r="E2" s="500" t="s">
        <v>484</v>
      </c>
      <c r="F2" s="501"/>
      <c r="G2" s="502"/>
      <c r="H2" s="503" t="s">
        <v>485</v>
      </c>
      <c r="I2" s="504"/>
      <c r="J2" s="504"/>
      <c r="K2" s="505" t="s">
        <v>12</v>
      </c>
      <c r="L2" s="505"/>
      <c r="M2" s="485"/>
    </row>
    <row r="3" spans="1:14" ht="19.5" customHeight="1" x14ac:dyDescent="0.3">
      <c r="A3" s="491"/>
      <c r="B3" s="492"/>
      <c r="C3" s="506" t="s">
        <v>6</v>
      </c>
      <c r="D3" s="507"/>
      <c r="E3" s="56" t="s">
        <v>4</v>
      </c>
      <c r="F3" s="508"/>
      <c r="G3" s="7" t="s">
        <v>2</v>
      </c>
      <c r="H3" s="512" t="s">
        <v>3</v>
      </c>
      <c r="I3" s="513"/>
      <c r="J3" s="514"/>
      <c r="K3" s="478" t="s">
        <v>1</v>
      </c>
      <c r="L3" s="476"/>
      <c r="M3" s="485"/>
    </row>
    <row r="4" spans="1:14" ht="15.05" x14ac:dyDescent="0.3">
      <c r="A4" s="491"/>
      <c r="B4" s="492"/>
      <c r="C4" s="517" t="s">
        <v>61</v>
      </c>
      <c r="D4" s="518"/>
      <c r="E4" s="521" t="s">
        <v>491</v>
      </c>
      <c r="F4" s="509"/>
      <c r="G4" s="523"/>
      <c r="H4" s="524"/>
      <c r="I4" s="524"/>
      <c r="J4" s="515"/>
      <c r="K4" s="525">
        <v>43275</v>
      </c>
      <c r="L4" s="525"/>
      <c r="M4" s="485"/>
    </row>
    <row r="5" spans="1:14" ht="17.2" customHeight="1" thickBot="1" x14ac:dyDescent="0.35">
      <c r="A5" s="493"/>
      <c r="B5" s="494"/>
      <c r="C5" s="519"/>
      <c r="D5" s="520"/>
      <c r="E5" s="522"/>
      <c r="F5" s="510"/>
      <c r="G5" s="523"/>
      <c r="H5" s="524"/>
      <c r="I5" s="524"/>
      <c r="J5" s="516"/>
      <c r="K5" s="525"/>
      <c r="L5" s="525"/>
      <c r="M5" s="486"/>
    </row>
    <row r="6" spans="1:14" ht="21.8" customHeight="1" x14ac:dyDescent="0.3">
      <c r="A6" s="541" t="s">
        <v>14</v>
      </c>
      <c r="B6" s="542" t="s">
        <v>13</v>
      </c>
      <c r="C6" s="544" t="s">
        <v>7</v>
      </c>
      <c r="D6" s="546" t="s">
        <v>16</v>
      </c>
      <c r="E6" s="481"/>
      <c r="F6" s="481" t="s">
        <v>8</v>
      </c>
      <c r="G6" s="481" t="s">
        <v>17</v>
      </c>
      <c r="H6" s="547" t="s">
        <v>6</v>
      </c>
      <c r="I6" s="547" t="s">
        <v>9</v>
      </c>
      <c r="J6" s="549" t="s">
        <v>474</v>
      </c>
      <c r="K6" s="481" t="s">
        <v>10</v>
      </c>
      <c r="L6" s="481" t="s">
        <v>475</v>
      </c>
      <c r="M6" s="481" t="s">
        <v>496</v>
      </c>
    </row>
    <row r="7" spans="1:14" ht="18" customHeight="1" thickBot="1" x14ac:dyDescent="0.35">
      <c r="A7" s="530"/>
      <c r="B7" s="543"/>
      <c r="C7" s="545"/>
      <c r="D7" s="537"/>
      <c r="E7" s="487"/>
      <c r="F7" s="487"/>
      <c r="G7" s="487"/>
      <c r="H7" s="526"/>
      <c r="I7" s="548"/>
      <c r="J7" s="550"/>
      <c r="K7" s="551"/>
      <c r="L7" s="487"/>
      <c r="M7" s="540"/>
    </row>
    <row r="8" spans="1:14" ht="29.15" customHeight="1" x14ac:dyDescent="0.3">
      <c r="A8" s="21">
        <v>5</v>
      </c>
      <c r="B8" s="22">
        <v>4</v>
      </c>
      <c r="C8" s="59"/>
      <c r="D8" s="24" t="s">
        <v>441</v>
      </c>
      <c r="E8" s="24" t="s">
        <v>155</v>
      </c>
      <c r="F8" s="25">
        <v>2007</v>
      </c>
      <c r="G8" s="26" t="s">
        <v>479</v>
      </c>
      <c r="H8" s="27" t="s">
        <v>61</v>
      </c>
      <c r="I8" s="28"/>
      <c r="J8" s="29">
        <v>1</v>
      </c>
      <c r="K8" s="30">
        <v>9</v>
      </c>
      <c r="L8" s="31">
        <v>1</v>
      </c>
      <c r="M8" s="168">
        <v>30</v>
      </c>
      <c r="N8" s="167" t="s">
        <v>530</v>
      </c>
    </row>
    <row r="9" spans="1:14" ht="29.15" customHeight="1" thickBot="1" x14ac:dyDescent="0.35">
      <c r="A9" s="32">
        <v>1</v>
      </c>
      <c r="B9" s="12">
        <v>1</v>
      </c>
      <c r="C9" s="50"/>
      <c r="D9" s="14" t="s">
        <v>59</v>
      </c>
      <c r="E9" s="14" t="s">
        <v>60</v>
      </c>
      <c r="F9" s="4">
        <v>2007</v>
      </c>
      <c r="G9" s="20" t="s">
        <v>41</v>
      </c>
      <c r="H9" s="2" t="s">
        <v>61</v>
      </c>
      <c r="I9" s="122"/>
      <c r="J9" s="9">
        <v>1</v>
      </c>
      <c r="K9" s="3">
        <v>9.4</v>
      </c>
      <c r="L9" s="33">
        <v>2</v>
      </c>
      <c r="M9" s="121">
        <v>29</v>
      </c>
    </row>
    <row r="10" spans="1:14" ht="29.15" customHeight="1" x14ac:dyDescent="0.3">
      <c r="A10" s="32">
        <v>5</v>
      </c>
      <c r="B10" s="12">
        <v>3</v>
      </c>
      <c r="C10" s="50"/>
      <c r="D10" s="14" t="s">
        <v>438</v>
      </c>
      <c r="E10" s="14" t="s">
        <v>129</v>
      </c>
      <c r="F10" s="4">
        <v>2007</v>
      </c>
      <c r="G10" s="20" t="s">
        <v>478</v>
      </c>
      <c r="H10" s="2" t="s">
        <v>61</v>
      </c>
      <c r="I10" s="122"/>
      <c r="J10" s="9">
        <v>2</v>
      </c>
      <c r="K10" s="3">
        <v>9.4</v>
      </c>
      <c r="L10" s="31">
        <v>3</v>
      </c>
      <c r="M10" s="121">
        <v>28</v>
      </c>
    </row>
    <row r="11" spans="1:14" ht="29.15" customHeight="1" thickBot="1" x14ac:dyDescent="0.35">
      <c r="A11" s="32">
        <v>3</v>
      </c>
      <c r="B11" s="12">
        <v>4</v>
      </c>
      <c r="C11" s="50"/>
      <c r="D11" s="14" t="s">
        <v>338</v>
      </c>
      <c r="E11" s="14" t="s">
        <v>172</v>
      </c>
      <c r="F11" s="4">
        <v>2008</v>
      </c>
      <c r="G11" s="20" t="s">
        <v>479</v>
      </c>
      <c r="H11" s="2" t="s">
        <v>61</v>
      </c>
      <c r="I11" s="55"/>
      <c r="J11" s="9">
        <v>1</v>
      </c>
      <c r="K11" s="3">
        <v>9.8000000000000007</v>
      </c>
      <c r="L11" s="33">
        <v>4</v>
      </c>
      <c r="M11" s="121">
        <v>27</v>
      </c>
    </row>
    <row r="12" spans="1:14" ht="29.15" customHeight="1" x14ac:dyDescent="0.3">
      <c r="A12" s="32">
        <v>4</v>
      </c>
      <c r="B12" s="12">
        <v>4</v>
      </c>
      <c r="C12" s="50"/>
      <c r="D12" s="14" t="s">
        <v>392</v>
      </c>
      <c r="E12" s="14" t="s">
        <v>143</v>
      </c>
      <c r="F12" s="4">
        <v>2007</v>
      </c>
      <c r="G12" s="20" t="s">
        <v>53</v>
      </c>
      <c r="H12" s="2" t="s">
        <v>61</v>
      </c>
      <c r="I12" s="55"/>
      <c r="J12" s="9">
        <v>1</v>
      </c>
      <c r="K12" s="3">
        <v>9.8000000000000007</v>
      </c>
      <c r="L12" s="31">
        <v>4</v>
      </c>
      <c r="M12" s="121">
        <v>27</v>
      </c>
    </row>
    <row r="13" spans="1:14" ht="29.15" customHeight="1" thickBot="1" x14ac:dyDescent="0.35">
      <c r="A13" s="34">
        <v>5</v>
      </c>
      <c r="B13" s="35">
        <v>5</v>
      </c>
      <c r="C13" s="63"/>
      <c r="D13" s="37" t="s">
        <v>459</v>
      </c>
      <c r="E13" s="37" t="s">
        <v>78</v>
      </c>
      <c r="F13" s="38">
        <v>2007</v>
      </c>
      <c r="G13" s="39" t="s">
        <v>479</v>
      </c>
      <c r="H13" s="40" t="s">
        <v>61</v>
      </c>
      <c r="I13" s="41"/>
      <c r="J13" s="42">
        <v>3</v>
      </c>
      <c r="K13" s="43">
        <v>9.8000000000000007</v>
      </c>
      <c r="L13" s="33">
        <v>6</v>
      </c>
      <c r="M13" s="121">
        <v>25</v>
      </c>
    </row>
    <row r="14" spans="1:14" ht="29.15" customHeight="1" x14ac:dyDescent="0.3">
      <c r="A14" s="60">
        <v>1</v>
      </c>
      <c r="B14" s="61">
        <v>2</v>
      </c>
      <c r="C14" s="59"/>
      <c r="D14" s="62" t="s">
        <v>144</v>
      </c>
      <c r="E14" s="24" t="s">
        <v>72</v>
      </c>
      <c r="F14" s="25">
        <v>2007</v>
      </c>
      <c r="G14" s="26" t="s">
        <v>55</v>
      </c>
      <c r="H14" s="27" t="s">
        <v>61</v>
      </c>
      <c r="I14" s="28"/>
      <c r="J14" s="29">
        <v>2</v>
      </c>
      <c r="K14" s="30">
        <v>9.9</v>
      </c>
      <c r="L14" s="31">
        <v>7</v>
      </c>
      <c r="M14" s="121">
        <v>24</v>
      </c>
    </row>
    <row r="15" spans="1:14" ht="29.15" customHeight="1" thickBot="1" x14ac:dyDescent="0.35">
      <c r="A15" s="32">
        <v>1</v>
      </c>
      <c r="B15" s="12">
        <v>5</v>
      </c>
      <c r="C15" s="50"/>
      <c r="D15" s="14" t="s">
        <v>179</v>
      </c>
      <c r="E15" s="14" t="s">
        <v>156</v>
      </c>
      <c r="F15" s="4">
        <v>2007</v>
      </c>
      <c r="G15" s="20" t="s">
        <v>31</v>
      </c>
      <c r="H15" s="2" t="s">
        <v>61</v>
      </c>
      <c r="I15" s="55"/>
      <c r="J15" s="9">
        <v>3</v>
      </c>
      <c r="K15" s="3">
        <v>9.9</v>
      </c>
      <c r="L15" s="33">
        <v>8</v>
      </c>
      <c r="M15" s="121">
        <v>23</v>
      </c>
    </row>
    <row r="16" spans="1:14" ht="29.15" customHeight="1" x14ac:dyDescent="0.3">
      <c r="A16" s="32">
        <v>2</v>
      </c>
      <c r="B16" s="12">
        <v>6</v>
      </c>
      <c r="C16" s="50"/>
      <c r="D16" s="14" t="s">
        <v>260</v>
      </c>
      <c r="E16" s="14" t="s">
        <v>261</v>
      </c>
      <c r="F16" s="4">
        <v>2007</v>
      </c>
      <c r="G16" s="20" t="s">
        <v>32</v>
      </c>
      <c r="H16" s="2" t="s">
        <v>61</v>
      </c>
      <c r="I16" s="122"/>
      <c r="J16" s="9">
        <v>1</v>
      </c>
      <c r="K16" s="3">
        <v>10</v>
      </c>
      <c r="L16" s="31">
        <v>9</v>
      </c>
      <c r="M16" s="121">
        <v>22</v>
      </c>
    </row>
    <row r="17" spans="1:13" ht="29.15" customHeight="1" thickBot="1" x14ac:dyDescent="0.35">
      <c r="A17" s="32">
        <v>3</v>
      </c>
      <c r="B17" s="12">
        <v>1</v>
      </c>
      <c r="C17" s="50"/>
      <c r="D17" s="14" t="s">
        <v>275</v>
      </c>
      <c r="E17" s="14" t="s">
        <v>49</v>
      </c>
      <c r="F17" s="4">
        <v>2007</v>
      </c>
      <c r="G17" s="20" t="s">
        <v>478</v>
      </c>
      <c r="H17" s="2" t="s">
        <v>61</v>
      </c>
      <c r="I17" s="122"/>
      <c r="J17" s="9">
        <v>2</v>
      </c>
      <c r="K17" s="3">
        <v>10</v>
      </c>
      <c r="L17" s="33">
        <v>10</v>
      </c>
      <c r="M17" s="121">
        <v>21</v>
      </c>
    </row>
    <row r="18" spans="1:13" ht="29.15" customHeight="1" x14ac:dyDescent="0.3">
      <c r="A18" s="32">
        <v>5</v>
      </c>
      <c r="B18" s="12">
        <v>1</v>
      </c>
      <c r="C18" s="50"/>
      <c r="D18" s="14" t="s">
        <v>483</v>
      </c>
      <c r="E18" s="14" t="s">
        <v>126</v>
      </c>
      <c r="F18" s="4">
        <v>2008</v>
      </c>
      <c r="G18" s="20" t="s">
        <v>479</v>
      </c>
      <c r="H18" s="2" t="s">
        <v>61</v>
      </c>
      <c r="I18" s="122"/>
      <c r="J18" s="9">
        <v>4</v>
      </c>
      <c r="K18" s="3">
        <v>10.1</v>
      </c>
      <c r="L18" s="31">
        <v>11</v>
      </c>
      <c r="M18" s="121">
        <v>20</v>
      </c>
    </row>
    <row r="19" spans="1:13" ht="29.15" customHeight="1" thickBot="1" x14ac:dyDescent="0.35">
      <c r="A19" s="34">
        <v>1</v>
      </c>
      <c r="B19" s="35">
        <v>3</v>
      </c>
      <c r="C19" s="63"/>
      <c r="D19" s="37" t="s">
        <v>153</v>
      </c>
      <c r="E19" s="37" t="s">
        <v>56</v>
      </c>
      <c r="F19" s="38">
        <v>2007</v>
      </c>
      <c r="G19" s="39" t="s">
        <v>41</v>
      </c>
      <c r="H19" s="40" t="s">
        <v>61</v>
      </c>
      <c r="I19" s="41"/>
      <c r="J19" s="42">
        <v>4</v>
      </c>
      <c r="K19" s="43">
        <v>10.3</v>
      </c>
      <c r="L19" s="33">
        <v>12</v>
      </c>
      <c r="M19" s="121">
        <v>19</v>
      </c>
    </row>
    <row r="20" spans="1:13" ht="29.15" customHeight="1" thickBot="1" x14ac:dyDescent="0.35">
      <c r="A20" s="32">
        <v>4</v>
      </c>
      <c r="B20" s="12">
        <v>6</v>
      </c>
      <c r="C20" s="50"/>
      <c r="D20" s="14" t="s">
        <v>402</v>
      </c>
      <c r="E20" s="14" t="s">
        <v>36</v>
      </c>
      <c r="F20" s="4">
        <v>2007</v>
      </c>
      <c r="G20" s="20" t="s">
        <v>31</v>
      </c>
      <c r="H20" s="2" t="s">
        <v>61</v>
      </c>
      <c r="I20" s="122"/>
      <c r="J20" s="9">
        <v>2</v>
      </c>
      <c r="K20" s="3">
        <v>10.4</v>
      </c>
      <c r="L20" s="31">
        <v>13</v>
      </c>
      <c r="M20" s="121">
        <v>18</v>
      </c>
    </row>
    <row r="21" spans="1:13" ht="29.15" customHeight="1" x14ac:dyDescent="0.3">
      <c r="A21" s="60">
        <v>2</v>
      </c>
      <c r="B21" s="61">
        <v>3</v>
      </c>
      <c r="C21" s="59"/>
      <c r="D21" s="62" t="s">
        <v>221</v>
      </c>
      <c r="E21" s="24" t="s">
        <v>114</v>
      </c>
      <c r="F21" s="25">
        <v>2007</v>
      </c>
      <c r="G21" s="26" t="s">
        <v>479</v>
      </c>
      <c r="H21" s="27" t="s">
        <v>61</v>
      </c>
      <c r="I21" s="28"/>
      <c r="J21" s="29">
        <v>3</v>
      </c>
      <c r="K21" s="30">
        <v>10.4</v>
      </c>
      <c r="L21" s="31">
        <v>14</v>
      </c>
      <c r="M21" s="121">
        <v>16</v>
      </c>
    </row>
    <row r="22" spans="1:13" ht="29.15" customHeight="1" x14ac:dyDescent="0.3">
      <c r="A22" s="32">
        <v>4</v>
      </c>
      <c r="B22" s="12">
        <v>5</v>
      </c>
      <c r="C22" s="50"/>
      <c r="D22" s="14" t="s">
        <v>393</v>
      </c>
      <c r="E22" s="14" t="s">
        <v>162</v>
      </c>
      <c r="F22" s="4">
        <v>2007</v>
      </c>
      <c r="G22" s="20" t="s">
        <v>478</v>
      </c>
      <c r="H22" s="2" t="s">
        <v>61</v>
      </c>
      <c r="I22" s="122"/>
      <c r="J22" s="9">
        <v>3</v>
      </c>
      <c r="K22" s="3">
        <v>10.4</v>
      </c>
      <c r="L22" s="33">
        <v>14</v>
      </c>
      <c r="M22" s="121">
        <v>16</v>
      </c>
    </row>
    <row r="23" spans="1:13" ht="29.15" customHeight="1" thickBot="1" x14ac:dyDescent="0.35">
      <c r="A23" s="32">
        <v>3</v>
      </c>
      <c r="B23" s="12">
        <v>3</v>
      </c>
      <c r="C23" s="50"/>
      <c r="D23" s="14" t="s">
        <v>305</v>
      </c>
      <c r="E23" s="14" t="s">
        <v>252</v>
      </c>
      <c r="F23" s="4">
        <v>2007</v>
      </c>
      <c r="G23" s="20" t="s">
        <v>55</v>
      </c>
      <c r="H23" s="2" t="s">
        <v>61</v>
      </c>
      <c r="I23" s="55"/>
      <c r="J23" s="9">
        <v>3</v>
      </c>
      <c r="K23" s="3">
        <v>10.4</v>
      </c>
      <c r="L23" s="33">
        <v>14</v>
      </c>
      <c r="M23" s="121">
        <v>16</v>
      </c>
    </row>
    <row r="24" spans="1:13" ht="29.15" customHeight="1" x14ac:dyDescent="0.3">
      <c r="A24" s="32">
        <v>2</v>
      </c>
      <c r="B24" s="12">
        <v>5</v>
      </c>
      <c r="C24" s="50"/>
      <c r="D24" s="14" t="s">
        <v>256</v>
      </c>
      <c r="E24" s="14" t="s">
        <v>152</v>
      </c>
      <c r="F24" s="4">
        <v>2008</v>
      </c>
      <c r="G24" s="20" t="s">
        <v>43</v>
      </c>
      <c r="H24" s="2" t="s">
        <v>61</v>
      </c>
      <c r="I24" s="55"/>
      <c r="J24" s="9">
        <v>3</v>
      </c>
      <c r="K24" s="3">
        <v>10.5</v>
      </c>
      <c r="L24" s="31">
        <v>17</v>
      </c>
      <c r="M24" s="121">
        <v>14</v>
      </c>
    </row>
    <row r="25" spans="1:13" ht="29.15" customHeight="1" thickBot="1" x14ac:dyDescent="0.35">
      <c r="A25" s="34">
        <v>4</v>
      </c>
      <c r="B25" s="35">
        <v>3</v>
      </c>
      <c r="C25" s="63"/>
      <c r="D25" s="37" t="s">
        <v>482</v>
      </c>
      <c r="E25" s="37" t="s">
        <v>49</v>
      </c>
      <c r="F25" s="38">
        <v>2007</v>
      </c>
      <c r="G25" s="39" t="s">
        <v>55</v>
      </c>
      <c r="H25" s="40" t="s">
        <v>61</v>
      </c>
      <c r="I25" s="41"/>
      <c r="J25" s="42">
        <v>4</v>
      </c>
      <c r="K25" s="43">
        <v>10.5</v>
      </c>
      <c r="L25" s="33">
        <v>18</v>
      </c>
      <c r="M25" s="121">
        <v>13</v>
      </c>
    </row>
    <row r="26" spans="1:13" ht="29.15" customHeight="1" x14ac:dyDescent="0.3">
      <c r="A26" s="21">
        <v>5</v>
      </c>
      <c r="B26" s="22">
        <v>2</v>
      </c>
      <c r="C26" s="59"/>
      <c r="D26" s="24" t="s">
        <v>483</v>
      </c>
      <c r="E26" s="24" t="s">
        <v>78</v>
      </c>
      <c r="F26" s="25">
        <v>2008</v>
      </c>
      <c r="G26" s="26" t="s">
        <v>479</v>
      </c>
      <c r="H26" s="27" t="s">
        <v>61</v>
      </c>
      <c r="I26" s="28"/>
      <c r="J26" s="29">
        <v>5</v>
      </c>
      <c r="K26" s="30">
        <v>10.5</v>
      </c>
      <c r="L26" s="31">
        <v>19</v>
      </c>
      <c r="M26" s="121">
        <v>12</v>
      </c>
    </row>
    <row r="27" spans="1:13" ht="29.15" customHeight="1" thickBot="1" x14ac:dyDescent="0.35">
      <c r="A27" s="32">
        <v>3</v>
      </c>
      <c r="B27" s="12">
        <v>2</v>
      </c>
      <c r="C27" s="50"/>
      <c r="D27" s="14" t="s">
        <v>295</v>
      </c>
      <c r="E27" s="14" t="s">
        <v>204</v>
      </c>
      <c r="F27" s="4">
        <v>2008</v>
      </c>
      <c r="G27" s="20" t="s">
        <v>55</v>
      </c>
      <c r="H27" s="2" t="s">
        <v>61</v>
      </c>
      <c r="I27" s="55"/>
      <c r="J27" s="9">
        <v>4</v>
      </c>
      <c r="K27" s="3">
        <v>10.6</v>
      </c>
      <c r="L27" s="33">
        <v>20</v>
      </c>
      <c r="M27" s="121">
        <v>11</v>
      </c>
    </row>
    <row r="28" spans="1:13" ht="29.15" customHeight="1" x14ac:dyDescent="0.3">
      <c r="A28" s="32">
        <v>1</v>
      </c>
      <c r="B28" s="12">
        <v>4</v>
      </c>
      <c r="C28" s="50"/>
      <c r="D28" s="14" t="s">
        <v>153</v>
      </c>
      <c r="E28" s="14" t="s">
        <v>155</v>
      </c>
      <c r="F28" s="4">
        <v>2008</v>
      </c>
      <c r="G28" s="20" t="s">
        <v>41</v>
      </c>
      <c r="H28" s="2" t="s">
        <v>61</v>
      </c>
      <c r="I28" s="122"/>
      <c r="J28" s="9">
        <v>5</v>
      </c>
      <c r="K28" s="3">
        <v>11.1</v>
      </c>
      <c r="L28" s="31">
        <v>21</v>
      </c>
      <c r="M28" s="121">
        <v>10</v>
      </c>
    </row>
    <row r="29" spans="1:13" ht="29.15" customHeight="1" thickBot="1" x14ac:dyDescent="0.35">
      <c r="A29" s="32">
        <v>3</v>
      </c>
      <c r="B29" s="12">
        <v>6</v>
      </c>
      <c r="C29" s="50"/>
      <c r="D29" s="14" t="s">
        <v>372</v>
      </c>
      <c r="E29" s="14" t="s">
        <v>282</v>
      </c>
      <c r="F29" s="4">
        <v>2008</v>
      </c>
      <c r="G29" s="20" t="s">
        <v>41</v>
      </c>
      <c r="H29" s="2" t="s">
        <v>61</v>
      </c>
      <c r="I29" s="122"/>
      <c r="J29" s="9">
        <v>5</v>
      </c>
      <c r="K29" s="3">
        <v>11.2</v>
      </c>
      <c r="L29" s="33">
        <v>22</v>
      </c>
      <c r="M29" s="121">
        <v>9</v>
      </c>
    </row>
    <row r="30" spans="1:13" ht="29.15" customHeight="1" x14ac:dyDescent="0.3">
      <c r="A30" s="32">
        <v>3</v>
      </c>
      <c r="B30" s="12">
        <v>5</v>
      </c>
      <c r="C30" s="50"/>
      <c r="D30" s="14" t="s">
        <v>487</v>
      </c>
      <c r="E30" s="14" t="s">
        <v>488</v>
      </c>
      <c r="F30" s="4">
        <v>2008</v>
      </c>
      <c r="G30" s="20" t="s">
        <v>479</v>
      </c>
      <c r="H30" s="2" t="s">
        <v>61</v>
      </c>
      <c r="I30" s="122"/>
      <c r="J30" s="9">
        <v>6</v>
      </c>
      <c r="K30" s="3">
        <v>11.2</v>
      </c>
      <c r="L30" s="31">
        <v>23</v>
      </c>
      <c r="M30" s="121">
        <v>8</v>
      </c>
    </row>
    <row r="31" spans="1:13" ht="29.15" customHeight="1" thickBot="1" x14ac:dyDescent="0.35">
      <c r="A31" s="34">
        <v>4</v>
      </c>
      <c r="B31" s="35">
        <v>2</v>
      </c>
      <c r="C31" s="63"/>
      <c r="D31" s="37" t="s">
        <v>376</v>
      </c>
      <c r="E31" s="37" t="s">
        <v>52</v>
      </c>
      <c r="F31" s="38">
        <v>2008</v>
      </c>
      <c r="G31" s="39" t="s">
        <v>55</v>
      </c>
      <c r="H31" s="40" t="s">
        <v>61</v>
      </c>
      <c r="I31" s="41"/>
      <c r="J31" s="42">
        <v>5</v>
      </c>
      <c r="K31" s="43">
        <v>11.5</v>
      </c>
      <c r="L31" s="33">
        <v>24</v>
      </c>
      <c r="M31" s="121">
        <v>7</v>
      </c>
    </row>
    <row r="32" spans="1:13" ht="29.15" customHeight="1" x14ac:dyDescent="0.3">
      <c r="A32" s="21">
        <v>1</v>
      </c>
      <c r="B32" s="22">
        <v>6</v>
      </c>
      <c r="C32" s="59"/>
      <c r="D32" s="24" t="s">
        <v>211</v>
      </c>
      <c r="E32" s="24" t="s">
        <v>133</v>
      </c>
      <c r="F32" s="25">
        <v>2007</v>
      </c>
      <c r="G32" s="26" t="s">
        <v>479</v>
      </c>
      <c r="H32" s="27" t="s">
        <v>61</v>
      </c>
      <c r="I32" s="28"/>
      <c r="J32" s="29">
        <v>6</v>
      </c>
      <c r="K32" s="30">
        <v>11.5</v>
      </c>
      <c r="L32" s="31">
        <v>25</v>
      </c>
      <c r="M32" s="121">
        <v>6</v>
      </c>
    </row>
    <row r="33" spans="1:13" ht="29.15" customHeight="1" thickBot="1" x14ac:dyDescent="0.35">
      <c r="A33" s="32">
        <v>5</v>
      </c>
      <c r="B33" s="12">
        <v>6</v>
      </c>
      <c r="C33" s="50"/>
      <c r="D33" s="14" t="s">
        <v>171</v>
      </c>
      <c r="E33" s="14" t="s">
        <v>63</v>
      </c>
      <c r="F33" s="4">
        <v>2007</v>
      </c>
      <c r="G33" s="20" t="s">
        <v>19</v>
      </c>
      <c r="H33" s="2" t="s">
        <v>61</v>
      </c>
      <c r="I33" s="122"/>
      <c r="J33" s="9">
        <v>6</v>
      </c>
      <c r="K33" s="3">
        <v>11.5</v>
      </c>
      <c r="L33" s="33">
        <v>25</v>
      </c>
      <c r="M33" s="121">
        <v>6</v>
      </c>
    </row>
    <row r="34" spans="1:13" ht="29.15" customHeight="1" x14ac:dyDescent="0.3">
      <c r="A34" s="32">
        <v>2</v>
      </c>
      <c r="B34" s="12">
        <v>2</v>
      </c>
      <c r="C34" s="50"/>
      <c r="D34" s="14" t="s">
        <v>219</v>
      </c>
      <c r="E34" s="14" t="s">
        <v>129</v>
      </c>
      <c r="F34" s="4">
        <v>2008</v>
      </c>
      <c r="G34" s="20" t="s">
        <v>55</v>
      </c>
      <c r="H34" s="2" t="s">
        <v>61</v>
      </c>
      <c r="I34" s="122"/>
      <c r="J34" s="9">
        <v>4</v>
      </c>
      <c r="K34" s="3">
        <v>12.1</v>
      </c>
      <c r="L34" s="31">
        <v>27</v>
      </c>
      <c r="M34" s="11">
        <v>5</v>
      </c>
    </row>
    <row r="35" spans="1:13" ht="29.15" customHeight="1" x14ac:dyDescent="0.3">
      <c r="A35" s="32">
        <v>2</v>
      </c>
      <c r="B35" s="12">
        <v>1</v>
      </c>
      <c r="C35" s="50"/>
      <c r="D35" s="14" t="s">
        <v>212</v>
      </c>
      <c r="E35" s="14" t="s">
        <v>64</v>
      </c>
      <c r="F35" s="4">
        <v>2008</v>
      </c>
      <c r="G35" s="20" t="s">
        <v>31</v>
      </c>
      <c r="H35" s="2" t="s">
        <v>61</v>
      </c>
      <c r="I35" s="122"/>
      <c r="J35" s="9">
        <v>5</v>
      </c>
      <c r="K35" s="3">
        <v>12.3</v>
      </c>
      <c r="L35" s="33">
        <v>28</v>
      </c>
      <c r="M35" s="11">
        <v>5</v>
      </c>
    </row>
    <row r="36" spans="1:13" ht="29.15" customHeight="1" x14ac:dyDescent="0.3">
      <c r="A36" s="32">
        <v>2</v>
      </c>
      <c r="B36" s="12">
        <v>4</v>
      </c>
      <c r="C36" s="50"/>
      <c r="D36" s="14" t="s">
        <v>255</v>
      </c>
      <c r="E36" s="14" t="s">
        <v>56</v>
      </c>
      <c r="F36" s="4">
        <v>2007</v>
      </c>
      <c r="G36" s="20" t="s">
        <v>31</v>
      </c>
      <c r="H36" s="2" t="s">
        <v>61</v>
      </c>
      <c r="I36" s="55"/>
      <c r="J36" s="9"/>
      <c r="K36" s="3"/>
      <c r="L36" s="33"/>
      <c r="M36" s="5"/>
    </row>
    <row r="37" spans="1:13" ht="29.15" customHeight="1" thickBot="1" x14ac:dyDescent="0.35">
      <c r="A37" s="34">
        <v>4</v>
      </c>
      <c r="B37" s="35">
        <v>1</v>
      </c>
      <c r="C37" s="63"/>
      <c r="D37" s="37" t="s">
        <v>372</v>
      </c>
      <c r="E37" s="37" t="s">
        <v>60</v>
      </c>
      <c r="F37" s="38">
        <v>2007</v>
      </c>
      <c r="G37" s="39" t="s">
        <v>41</v>
      </c>
      <c r="H37" s="40" t="s">
        <v>61</v>
      </c>
      <c r="I37" s="41"/>
      <c r="J37" s="42"/>
      <c r="K37" s="43"/>
      <c r="L37" s="44"/>
      <c r="M37" s="5"/>
    </row>
    <row r="38" spans="1:13" ht="29.15" customHeight="1" x14ac:dyDescent="0.3">
      <c r="A38" s="21">
        <v>6</v>
      </c>
      <c r="B38" s="22">
        <v>1</v>
      </c>
      <c r="C38" s="59"/>
      <c r="D38" s="24" t="str">
        <f>IF(ISERROR(VLOOKUP(C38,#REF!,2,FALSE)),"",VLOOKUP(C38,#REF!,2,FALSE))</f>
        <v/>
      </c>
      <c r="E38" s="24" t="str">
        <f>IF(ISERROR(VLOOKUP(C38,#REF!,3,FALSE)),"",VLOOKUP(C38,#REF!,3,FALSE))</f>
        <v/>
      </c>
      <c r="F38" s="25" t="str">
        <f>IF(ISERROR(VLOOKUP(C38,#REF!,6,FALSE)),"",VLOOKUP(C38,#REF!,6,FALSE))</f>
        <v/>
      </c>
      <c r="G38" s="26" t="str">
        <f>IF(ISERROR(VLOOKUP(C38,#REF!,4,FALSE)),"",VLOOKUP(C38,#REF!,4,FALSE))</f>
        <v/>
      </c>
      <c r="H38" s="27" t="str">
        <f>IF(ISERROR(VLOOKUP(C38,#REF!,8,FALSE)),"",VLOOKUP(C38,#REF!,8,FALSE))</f>
        <v/>
      </c>
      <c r="I38" s="28"/>
      <c r="J38" s="29"/>
      <c r="K38" s="30"/>
      <c r="L38" s="31"/>
      <c r="M38" s="5"/>
    </row>
    <row r="39" spans="1:13" ht="29.15" customHeight="1" x14ac:dyDescent="0.3">
      <c r="A39" s="32">
        <v>6</v>
      </c>
      <c r="B39" s="12">
        <v>2</v>
      </c>
      <c r="C39" s="50"/>
      <c r="D39" s="14" t="str">
        <f>IF(ISERROR(VLOOKUP(C39,#REF!,2,FALSE)),"",VLOOKUP(C39,#REF!,2,FALSE))</f>
        <v/>
      </c>
      <c r="E39" s="14" t="str">
        <f>IF(ISERROR(VLOOKUP(C39,#REF!,3,FALSE)),"",VLOOKUP(C39,#REF!,3,FALSE))</f>
        <v/>
      </c>
      <c r="F39" s="4" t="str">
        <f>IF(ISERROR(VLOOKUP(C39,#REF!,6,FALSE)),"",VLOOKUP(C39,#REF!,6,FALSE))</f>
        <v/>
      </c>
      <c r="G39" s="20" t="str">
        <f>IF(ISERROR(VLOOKUP(C39,#REF!,4,FALSE)),"",VLOOKUP(C39,#REF!,4,FALSE))</f>
        <v/>
      </c>
      <c r="H39" s="2" t="str">
        <f>IF(ISERROR(VLOOKUP(C39,#REF!,8,FALSE)),"",VLOOKUP(C39,#REF!,8,FALSE))</f>
        <v/>
      </c>
      <c r="I39" s="55"/>
      <c r="J39" s="9"/>
      <c r="K39" s="3"/>
      <c r="L39" s="33"/>
      <c r="M39" s="5"/>
    </row>
    <row r="40" spans="1:13" ht="29.15" customHeight="1" x14ac:dyDescent="0.3">
      <c r="A40" s="32">
        <v>6</v>
      </c>
      <c r="B40" s="12">
        <v>3</v>
      </c>
      <c r="C40" s="50"/>
      <c r="D40" s="14" t="str">
        <f>IF(ISERROR(VLOOKUP(C40,#REF!,2,FALSE)),"",VLOOKUP(C40,#REF!,2,FALSE))</f>
        <v/>
      </c>
      <c r="E40" s="14" t="str">
        <f>IF(ISERROR(VLOOKUP(C40,#REF!,3,FALSE)),"",VLOOKUP(C40,#REF!,3,FALSE))</f>
        <v/>
      </c>
      <c r="F40" s="4" t="str">
        <f>IF(ISERROR(VLOOKUP(C40,#REF!,6,FALSE)),"",VLOOKUP(C40,#REF!,6,FALSE))</f>
        <v/>
      </c>
      <c r="G40" s="20" t="str">
        <f>IF(ISERROR(VLOOKUP(C40,#REF!,4,FALSE)),"",VLOOKUP(C40,#REF!,4,FALSE))</f>
        <v/>
      </c>
      <c r="H40" s="2" t="str">
        <f>IF(ISERROR(VLOOKUP(C40,#REF!,8,FALSE)),"",VLOOKUP(C40,#REF!,8,FALSE))</f>
        <v/>
      </c>
      <c r="I40" s="55"/>
      <c r="J40" s="9"/>
      <c r="K40" s="3"/>
      <c r="L40" s="33"/>
      <c r="M40" s="5"/>
    </row>
    <row r="41" spans="1:13" ht="29.15" customHeight="1" x14ac:dyDescent="0.3">
      <c r="A41" s="32">
        <v>6</v>
      </c>
      <c r="B41" s="12">
        <v>4</v>
      </c>
      <c r="C41" s="51"/>
      <c r="D41" s="14" t="str">
        <f>IF(ISERROR(VLOOKUP(C41,#REF!,2,FALSE)),"",VLOOKUP(C41,#REF!,2,FALSE))</f>
        <v/>
      </c>
      <c r="E41" s="14" t="str">
        <f>IF(ISERROR(VLOOKUP(C41,#REF!,3,FALSE)),"",VLOOKUP(C41,#REF!,3,FALSE))</f>
        <v/>
      </c>
      <c r="F41" s="4" t="str">
        <f>IF(ISERROR(VLOOKUP(C41,#REF!,6,FALSE)),"",VLOOKUP(C41,#REF!,6,FALSE))</f>
        <v/>
      </c>
      <c r="G41" s="20" t="str">
        <f>IF(ISERROR(VLOOKUP(C41,#REF!,4,FALSE)),"",VLOOKUP(C41,#REF!,4,FALSE))</f>
        <v/>
      </c>
      <c r="H41" s="2" t="str">
        <f>IF(ISERROR(VLOOKUP(C41,#REF!,8,FALSE)),"",VLOOKUP(C41,#REF!,8,FALSE))</f>
        <v/>
      </c>
      <c r="I41" s="55"/>
      <c r="J41" s="9"/>
      <c r="K41" s="3"/>
      <c r="L41" s="33"/>
      <c r="M41" s="5"/>
    </row>
    <row r="42" spans="1:13" ht="29.15" customHeight="1" x14ac:dyDescent="0.3">
      <c r="A42" s="32">
        <v>6</v>
      </c>
      <c r="B42" s="12">
        <v>5</v>
      </c>
      <c r="C42" s="51"/>
      <c r="D42" s="14" t="str">
        <f>IF(ISERROR(VLOOKUP(C42,#REF!,2,FALSE)),"",VLOOKUP(C42,#REF!,2,FALSE))</f>
        <v/>
      </c>
      <c r="E42" s="14" t="str">
        <f>IF(ISERROR(VLOOKUP(C42,#REF!,3,FALSE)),"",VLOOKUP(C42,#REF!,3,FALSE))</f>
        <v/>
      </c>
      <c r="F42" s="4" t="str">
        <f>IF(ISERROR(VLOOKUP(C42,#REF!,6,FALSE)),"",VLOOKUP(C42,#REF!,6,FALSE))</f>
        <v/>
      </c>
      <c r="G42" s="20" t="str">
        <f>IF(ISERROR(VLOOKUP(C42,#REF!,4,FALSE)),"",VLOOKUP(C42,#REF!,4,FALSE))</f>
        <v/>
      </c>
      <c r="H42" s="2" t="str">
        <f>IF(ISERROR(VLOOKUP(C42,#REF!,8,FALSE)),"",VLOOKUP(C42,#REF!,8,FALSE))</f>
        <v/>
      </c>
      <c r="I42" s="55"/>
      <c r="J42" s="9"/>
      <c r="K42" s="3"/>
      <c r="L42" s="33"/>
      <c r="M42" s="5"/>
    </row>
    <row r="43" spans="1:13" ht="29.15" customHeight="1" thickBot="1" x14ac:dyDescent="0.35">
      <c r="A43" s="34">
        <v>6</v>
      </c>
      <c r="B43" s="35">
        <v>6</v>
      </c>
      <c r="C43" s="50"/>
      <c r="D43" s="37" t="str">
        <f>IF(ISERROR(VLOOKUP(C43,#REF!,2,FALSE)),"",VLOOKUP(C43,#REF!,2,FALSE))</f>
        <v/>
      </c>
      <c r="E43" s="37" t="str">
        <f>IF(ISERROR(VLOOKUP(C43,#REF!,3,FALSE)),"",VLOOKUP(C43,#REF!,3,FALSE))</f>
        <v/>
      </c>
      <c r="F43" s="38" t="str">
        <f>IF(ISERROR(VLOOKUP(C43,#REF!,6,FALSE)),"",VLOOKUP(C43,#REF!,6,FALSE))</f>
        <v/>
      </c>
      <c r="G43" s="39" t="str">
        <f>IF(ISERROR(VLOOKUP(C43,#REF!,4,FALSE)),"",VLOOKUP(C43,#REF!,4,FALSE))</f>
        <v/>
      </c>
      <c r="H43" s="40" t="str">
        <f>IF(ISERROR(VLOOKUP(C43,#REF!,8,FALSE)),"",VLOOKUP(C43,#REF!,8,FALSE))</f>
        <v/>
      </c>
      <c r="I43" s="41"/>
      <c r="J43" s="42"/>
      <c r="K43" s="43"/>
      <c r="L43" s="44"/>
      <c r="M43" s="5"/>
    </row>
    <row r="44" spans="1:13" ht="29.15" customHeight="1" x14ac:dyDescent="0.3">
      <c r="A44" s="21">
        <v>7</v>
      </c>
      <c r="B44" s="22">
        <v>1</v>
      </c>
      <c r="C44" s="23"/>
      <c r="D44" s="24" t="str">
        <f>IF(ISERROR(VLOOKUP(C44,#REF!,2,FALSE)),"",VLOOKUP(C44,#REF!,2,FALSE))</f>
        <v/>
      </c>
      <c r="E44" s="24" t="str">
        <f>IF(ISERROR(VLOOKUP(C44,#REF!,3,FALSE)),"",VLOOKUP(C44,#REF!,3,FALSE))</f>
        <v/>
      </c>
      <c r="F44" s="25" t="str">
        <f>IF(ISERROR(VLOOKUP(C44,#REF!,6,FALSE)),"",VLOOKUP(C44,#REF!,6,FALSE))</f>
        <v/>
      </c>
      <c r="G44" s="26" t="str">
        <f>IF(ISERROR(VLOOKUP(C44,#REF!,4,FALSE)),"",VLOOKUP(C44,#REF!,4,FALSE))</f>
        <v/>
      </c>
      <c r="H44" s="27" t="str">
        <f>IF(ISERROR(VLOOKUP(C44,#REF!,8,FALSE)),"",VLOOKUP(C44,#REF!,8,FALSE))</f>
        <v/>
      </c>
      <c r="I44" s="28"/>
      <c r="J44" s="29"/>
      <c r="K44" s="30"/>
      <c r="L44" s="31"/>
      <c r="M44" s="5"/>
    </row>
    <row r="45" spans="1:13" ht="29.15" customHeight="1" x14ac:dyDescent="0.3">
      <c r="A45" s="32">
        <v>7</v>
      </c>
      <c r="B45" s="12">
        <v>2</v>
      </c>
      <c r="C45" s="18"/>
      <c r="D45" s="14" t="str">
        <f>IF(ISERROR(VLOOKUP(C45,#REF!,2,FALSE)),"",VLOOKUP(C45,#REF!,2,FALSE))</f>
        <v/>
      </c>
      <c r="E45" s="14" t="str">
        <f>IF(ISERROR(VLOOKUP(C45,#REF!,3,FALSE)),"",VLOOKUP(C45,#REF!,3,FALSE))</f>
        <v/>
      </c>
      <c r="F45" s="4" t="str">
        <f>IF(ISERROR(VLOOKUP(C45,#REF!,6,FALSE)),"",VLOOKUP(C45,#REF!,6,FALSE))</f>
        <v/>
      </c>
      <c r="G45" s="20" t="str">
        <f>IF(ISERROR(VLOOKUP(C45,#REF!,4,FALSE)),"",VLOOKUP(C45,#REF!,4,FALSE))</f>
        <v/>
      </c>
      <c r="H45" s="2" t="str">
        <f>IF(ISERROR(VLOOKUP(C45,#REF!,8,FALSE)),"",VLOOKUP(C45,#REF!,8,FALSE))</f>
        <v/>
      </c>
      <c r="I45" s="55"/>
      <c r="J45" s="9"/>
      <c r="K45" s="3"/>
      <c r="L45" s="33"/>
      <c r="M45" s="5"/>
    </row>
    <row r="46" spans="1:13" ht="29.15" customHeight="1" x14ac:dyDescent="0.3">
      <c r="A46" s="32">
        <v>7</v>
      </c>
      <c r="B46" s="12">
        <v>3</v>
      </c>
      <c r="C46" s="50"/>
      <c r="D46" s="14" t="str">
        <f>IF(ISERROR(VLOOKUP(C46,#REF!,2,FALSE)),"",VLOOKUP(C46,#REF!,2,FALSE))</f>
        <v/>
      </c>
      <c r="E46" s="14" t="str">
        <f>IF(ISERROR(VLOOKUP(C46,#REF!,3,FALSE)),"",VLOOKUP(C46,#REF!,3,FALSE))</f>
        <v/>
      </c>
      <c r="F46" s="4" t="str">
        <f>IF(ISERROR(VLOOKUP(C46,#REF!,6,FALSE)),"",VLOOKUP(C46,#REF!,6,FALSE))</f>
        <v/>
      </c>
      <c r="G46" s="20" t="str">
        <f>IF(ISERROR(VLOOKUP(C46,#REF!,4,FALSE)),"",VLOOKUP(C46,#REF!,4,FALSE))</f>
        <v/>
      </c>
      <c r="H46" s="2" t="str">
        <f>IF(ISERROR(VLOOKUP(C46,#REF!,8,FALSE)),"",VLOOKUP(C46,#REF!,8,FALSE))</f>
        <v/>
      </c>
      <c r="I46" s="55"/>
      <c r="J46" s="9"/>
      <c r="K46" s="3"/>
      <c r="L46" s="33"/>
      <c r="M46" s="5"/>
    </row>
    <row r="47" spans="1:13" ht="29.15" customHeight="1" x14ac:dyDescent="0.3">
      <c r="A47" s="32">
        <v>7</v>
      </c>
      <c r="B47" s="12">
        <v>4</v>
      </c>
      <c r="C47" s="50"/>
      <c r="D47" s="14" t="str">
        <f>IF(ISERROR(VLOOKUP(C47,#REF!,2,FALSE)),"",VLOOKUP(C47,#REF!,2,FALSE))</f>
        <v/>
      </c>
      <c r="E47" s="14" t="str">
        <f>IF(ISERROR(VLOOKUP(C47,#REF!,3,FALSE)),"",VLOOKUP(C47,#REF!,3,FALSE))</f>
        <v/>
      </c>
      <c r="F47" s="4" t="str">
        <f>IF(ISERROR(VLOOKUP(C47,#REF!,6,FALSE)),"",VLOOKUP(C47,#REF!,6,FALSE))</f>
        <v/>
      </c>
      <c r="G47" s="20" t="str">
        <f>IF(ISERROR(VLOOKUP(C47,#REF!,4,FALSE)),"",VLOOKUP(C47,#REF!,4,FALSE))</f>
        <v/>
      </c>
      <c r="H47" s="2" t="str">
        <f>IF(ISERROR(VLOOKUP(C47,#REF!,8,FALSE)),"",VLOOKUP(C47,#REF!,8,FALSE))</f>
        <v/>
      </c>
      <c r="I47" s="55"/>
      <c r="J47" s="9"/>
      <c r="K47" s="3"/>
      <c r="L47" s="33"/>
      <c r="M47" s="5"/>
    </row>
    <row r="48" spans="1:13" ht="29.15" customHeight="1" x14ac:dyDescent="0.3">
      <c r="A48" s="32">
        <v>7</v>
      </c>
      <c r="B48" s="12">
        <v>5</v>
      </c>
      <c r="C48" s="50"/>
      <c r="D48" s="14" t="str">
        <f>IF(ISERROR(VLOOKUP(C48,#REF!,2,FALSE)),"",VLOOKUP(C48,#REF!,2,FALSE))</f>
        <v/>
      </c>
      <c r="E48" s="14" t="str">
        <f>IF(ISERROR(VLOOKUP(C48,#REF!,3,FALSE)),"",VLOOKUP(C48,#REF!,3,FALSE))</f>
        <v/>
      </c>
      <c r="F48" s="4" t="str">
        <f>IF(ISERROR(VLOOKUP(C48,#REF!,6,FALSE)),"",VLOOKUP(C48,#REF!,6,FALSE))</f>
        <v/>
      </c>
      <c r="G48" s="20" t="str">
        <f>IF(ISERROR(VLOOKUP(C48,#REF!,4,FALSE)),"",VLOOKUP(C48,#REF!,4,FALSE))</f>
        <v/>
      </c>
      <c r="H48" s="2" t="str">
        <f>IF(ISERROR(VLOOKUP(C48,#REF!,8,FALSE)),"",VLOOKUP(C48,#REF!,8,FALSE))</f>
        <v/>
      </c>
      <c r="I48" s="55"/>
      <c r="J48" s="9"/>
      <c r="K48" s="3"/>
      <c r="L48" s="33"/>
      <c r="M48" s="5"/>
    </row>
    <row r="49" spans="1:13" ht="29.15" customHeight="1" thickBot="1" x14ac:dyDescent="0.35">
      <c r="A49" s="34">
        <v>7</v>
      </c>
      <c r="B49" s="35">
        <v>6</v>
      </c>
      <c r="C49" s="50"/>
      <c r="D49" s="37" t="str">
        <f>IF(ISERROR(VLOOKUP(C49,#REF!,2,FALSE)),"",VLOOKUP(C49,#REF!,2,FALSE))</f>
        <v/>
      </c>
      <c r="E49" s="37" t="str">
        <f>IF(ISERROR(VLOOKUP(C49,#REF!,3,FALSE)),"",VLOOKUP(C49,#REF!,3,FALSE))</f>
        <v/>
      </c>
      <c r="F49" s="38" t="str">
        <f>IF(ISERROR(VLOOKUP(C49,#REF!,6,FALSE)),"",VLOOKUP(C49,#REF!,6,FALSE))</f>
        <v/>
      </c>
      <c r="G49" s="39" t="str">
        <f>IF(ISERROR(VLOOKUP(C49,#REF!,4,FALSE)),"",VLOOKUP(C49,#REF!,4,FALSE))</f>
        <v/>
      </c>
      <c r="H49" s="40" t="str">
        <f>IF(ISERROR(VLOOKUP(C49,#REF!,8,FALSE)),"",VLOOKUP(C49,#REF!,8,FALSE))</f>
        <v/>
      </c>
      <c r="I49" s="41"/>
      <c r="J49" s="42"/>
      <c r="K49" s="43"/>
      <c r="L49" s="44"/>
      <c r="M49" s="5"/>
    </row>
    <row r="50" spans="1:13" ht="29.15" customHeight="1" x14ac:dyDescent="0.3">
      <c r="A50" s="21">
        <v>8</v>
      </c>
      <c r="B50" s="22">
        <v>1</v>
      </c>
      <c r="C50" s="23"/>
      <c r="D50" s="24" t="str">
        <f>IF(ISERROR(VLOOKUP(C50,#REF!,2,FALSE)),"",VLOOKUP(C50,#REF!,2,FALSE))</f>
        <v/>
      </c>
      <c r="E50" s="24" t="str">
        <f>IF(ISERROR(VLOOKUP(C50,#REF!,3,FALSE)),"",VLOOKUP(C50,#REF!,3,FALSE))</f>
        <v/>
      </c>
      <c r="F50" s="25" t="str">
        <f>IF(ISERROR(VLOOKUP(C50,#REF!,6,FALSE)),"",VLOOKUP(C50,#REF!,6,FALSE))</f>
        <v/>
      </c>
      <c r="G50" s="26" t="str">
        <f>IF(ISERROR(VLOOKUP(C50,#REF!,4,FALSE)),"",VLOOKUP(C50,#REF!,4,FALSE))</f>
        <v/>
      </c>
      <c r="H50" s="27" t="str">
        <f>IF(ISERROR(VLOOKUP(C50,#REF!,8,FALSE)),"",VLOOKUP(C50,#REF!,8,FALSE))</f>
        <v/>
      </c>
      <c r="I50" s="28"/>
      <c r="J50" s="29"/>
      <c r="K50" s="30"/>
      <c r="L50" s="31"/>
      <c r="M50" s="5"/>
    </row>
    <row r="51" spans="1:13" ht="29.15" customHeight="1" x14ac:dyDescent="0.3">
      <c r="A51" s="32">
        <v>8</v>
      </c>
      <c r="B51" s="12">
        <v>2</v>
      </c>
      <c r="C51" s="18"/>
      <c r="D51" s="14" t="str">
        <f>IF(ISERROR(VLOOKUP(C51,#REF!,2,FALSE)),"",VLOOKUP(C51,#REF!,2,FALSE))</f>
        <v/>
      </c>
      <c r="E51" s="14" t="str">
        <f>IF(ISERROR(VLOOKUP(C51,#REF!,3,FALSE)),"",VLOOKUP(C51,#REF!,3,FALSE))</f>
        <v/>
      </c>
      <c r="F51" s="4" t="str">
        <f>IF(ISERROR(VLOOKUP(C51,#REF!,6,FALSE)),"",VLOOKUP(C51,#REF!,6,FALSE))</f>
        <v/>
      </c>
      <c r="G51" s="20" t="str">
        <f>IF(ISERROR(VLOOKUP(C51,#REF!,4,FALSE)),"",VLOOKUP(C51,#REF!,4,FALSE))</f>
        <v/>
      </c>
      <c r="H51" s="2" t="str">
        <f>IF(ISERROR(VLOOKUP(C51,#REF!,8,FALSE)),"",VLOOKUP(C51,#REF!,8,FALSE))</f>
        <v/>
      </c>
      <c r="I51" s="55"/>
      <c r="J51" s="9"/>
      <c r="K51" s="3"/>
      <c r="L51" s="33"/>
      <c r="M51" s="5"/>
    </row>
    <row r="52" spans="1:13" ht="29.15" customHeight="1" x14ac:dyDescent="0.3">
      <c r="A52" s="32">
        <v>8</v>
      </c>
      <c r="B52" s="12">
        <v>3</v>
      </c>
      <c r="C52" s="18"/>
      <c r="D52" s="14" t="str">
        <f>IF(ISERROR(VLOOKUP(C52,#REF!,2,FALSE)),"",VLOOKUP(C52,#REF!,2,FALSE))</f>
        <v/>
      </c>
      <c r="E52" s="14" t="str">
        <f>IF(ISERROR(VLOOKUP(C52,#REF!,3,FALSE)),"",VLOOKUP(C52,#REF!,3,FALSE))</f>
        <v/>
      </c>
      <c r="F52" s="4" t="str">
        <f>IF(ISERROR(VLOOKUP(C52,#REF!,6,FALSE)),"",VLOOKUP(C52,#REF!,6,FALSE))</f>
        <v/>
      </c>
      <c r="G52" s="20" t="str">
        <f>IF(ISERROR(VLOOKUP(C52,#REF!,4,FALSE)),"",VLOOKUP(C52,#REF!,4,FALSE))</f>
        <v/>
      </c>
      <c r="H52" s="2" t="str">
        <f>IF(ISERROR(VLOOKUP(C52,#REF!,8,FALSE)),"",VLOOKUP(C52,#REF!,8,FALSE))</f>
        <v/>
      </c>
      <c r="I52" s="55"/>
      <c r="J52" s="9"/>
      <c r="K52" s="3"/>
      <c r="L52" s="33"/>
      <c r="M52" s="5"/>
    </row>
    <row r="53" spans="1:13" ht="29.15" customHeight="1" x14ac:dyDescent="0.3">
      <c r="A53" s="32">
        <v>8</v>
      </c>
      <c r="B53" s="12">
        <v>4</v>
      </c>
      <c r="C53" s="18"/>
      <c r="D53" s="14" t="str">
        <f>IF(ISERROR(VLOOKUP(C53,#REF!,2,FALSE)),"",VLOOKUP(C53,#REF!,2,FALSE))</f>
        <v/>
      </c>
      <c r="E53" s="14" t="str">
        <f>IF(ISERROR(VLOOKUP(C53,#REF!,3,FALSE)),"",VLOOKUP(C53,#REF!,3,FALSE))</f>
        <v/>
      </c>
      <c r="F53" s="4" t="str">
        <f>IF(ISERROR(VLOOKUP(C53,#REF!,6,FALSE)),"",VLOOKUP(C53,#REF!,6,FALSE))</f>
        <v/>
      </c>
      <c r="G53" s="20" t="str">
        <f>IF(ISERROR(VLOOKUP(C53,#REF!,4,FALSE)),"",VLOOKUP(C53,#REF!,4,FALSE))</f>
        <v/>
      </c>
      <c r="H53" s="2" t="str">
        <f>IF(ISERROR(VLOOKUP(C53,#REF!,8,FALSE)),"",VLOOKUP(C53,#REF!,8,FALSE))</f>
        <v/>
      </c>
      <c r="I53" s="55"/>
      <c r="J53" s="9"/>
      <c r="K53" s="3"/>
      <c r="L53" s="33"/>
      <c r="M53" s="5"/>
    </row>
    <row r="54" spans="1:13" ht="29.15" customHeight="1" x14ac:dyDescent="0.3">
      <c r="A54" s="32">
        <v>8</v>
      </c>
      <c r="B54" s="12">
        <v>5</v>
      </c>
      <c r="C54" s="18"/>
      <c r="D54" s="14" t="str">
        <f>IF(ISERROR(VLOOKUP(C54,#REF!,2,FALSE)),"",VLOOKUP(C54,#REF!,2,FALSE))</f>
        <v/>
      </c>
      <c r="E54" s="14" t="str">
        <f>IF(ISERROR(VLOOKUP(C54,#REF!,3,FALSE)),"",VLOOKUP(C54,#REF!,3,FALSE))</f>
        <v/>
      </c>
      <c r="F54" s="4" t="str">
        <f>IF(ISERROR(VLOOKUP(C54,#REF!,6,FALSE)),"",VLOOKUP(C54,#REF!,6,FALSE))</f>
        <v/>
      </c>
      <c r="G54" s="20" t="str">
        <f>IF(ISERROR(VLOOKUP(C54,#REF!,4,FALSE)),"",VLOOKUP(C54,#REF!,4,FALSE))</f>
        <v/>
      </c>
      <c r="H54" s="2" t="str">
        <f>IF(ISERROR(VLOOKUP(C54,#REF!,8,FALSE)),"",VLOOKUP(C54,#REF!,8,FALSE))</f>
        <v/>
      </c>
      <c r="I54" s="55"/>
      <c r="J54" s="9"/>
      <c r="K54" s="3"/>
      <c r="L54" s="33"/>
      <c r="M54" s="5"/>
    </row>
    <row r="55" spans="1:13" ht="29.15" customHeight="1" thickBot="1" x14ac:dyDescent="0.35">
      <c r="A55" s="34">
        <v>8</v>
      </c>
      <c r="B55" s="35">
        <v>6</v>
      </c>
      <c r="C55" s="36"/>
      <c r="D55" s="37" t="str">
        <f>IF(ISERROR(VLOOKUP(C55,#REF!,2,FALSE)),"",VLOOKUP(C55,#REF!,2,FALSE))</f>
        <v/>
      </c>
      <c r="E55" s="37" t="str">
        <f>IF(ISERROR(VLOOKUP(C55,#REF!,3,FALSE)),"",VLOOKUP(C55,#REF!,3,FALSE))</f>
        <v/>
      </c>
      <c r="F55" s="38" t="str">
        <f>IF(ISERROR(VLOOKUP(C55,#REF!,6,FALSE)),"",VLOOKUP(C55,#REF!,6,FALSE))</f>
        <v/>
      </c>
      <c r="G55" s="39" t="str">
        <f>IF(ISERROR(VLOOKUP(C55,#REF!,4,FALSE)),"",VLOOKUP(C55,#REF!,4,FALSE))</f>
        <v/>
      </c>
      <c r="H55" s="40" t="str">
        <f>IF(ISERROR(VLOOKUP(C55,#REF!,8,FALSE)),"",VLOOKUP(C55,#REF!,8,FALSE))</f>
        <v/>
      </c>
      <c r="I55" s="41"/>
      <c r="J55" s="42"/>
      <c r="K55" s="43"/>
      <c r="L55" s="44"/>
      <c r="M55" s="5"/>
    </row>
    <row r="56" spans="1:13" ht="29.15" customHeight="1" x14ac:dyDescent="0.3">
      <c r="A56" s="21">
        <v>9</v>
      </c>
      <c r="B56" s="22">
        <v>1</v>
      </c>
      <c r="C56" s="23"/>
      <c r="D56" s="24" t="str">
        <f>IF(ISERROR(VLOOKUP(C56,#REF!,2,FALSE)),"",VLOOKUP(C56,#REF!,2,FALSE))</f>
        <v/>
      </c>
      <c r="E56" s="24" t="str">
        <f>IF(ISERROR(VLOOKUP(C56,#REF!,3,FALSE)),"",VLOOKUP(C56,#REF!,3,FALSE))</f>
        <v/>
      </c>
      <c r="F56" s="25" t="str">
        <f>IF(ISERROR(VLOOKUP(C56,#REF!,6,FALSE)),"",VLOOKUP(C56,#REF!,6,FALSE))</f>
        <v/>
      </c>
      <c r="G56" s="26" t="str">
        <f>IF(ISERROR(VLOOKUP(C56,#REF!,4,FALSE)),"",VLOOKUP(C56,#REF!,4,FALSE))</f>
        <v/>
      </c>
      <c r="H56" s="27" t="str">
        <f>IF(ISERROR(VLOOKUP(C56,#REF!,8,FALSE)),"",VLOOKUP(C56,#REF!,8,FALSE))</f>
        <v/>
      </c>
      <c r="I56" s="28"/>
      <c r="J56" s="29"/>
      <c r="K56" s="30"/>
      <c r="L56" s="31"/>
      <c r="M56" s="5"/>
    </row>
    <row r="57" spans="1:13" ht="29.15" customHeight="1" x14ac:dyDescent="0.3">
      <c r="A57" s="32">
        <v>9</v>
      </c>
      <c r="B57" s="12">
        <v>2</v>
      </c>
      <c r="C57" s="18"/>
      <c r="D57" s="14" t="str">
        <f>IF(ISERROR(VLOOKUP(C57,#REF!,2,FALSE)),"",VLOOKUP(C57,#REF!,2,FALSE))</f>
        <v/>
      </c>
      <c r="E57" s="14" t="str">
        <f>IF(ISERROR(VLOOKUP(C57,#REF!,3,FALSE)),"",VLOOKUP(C57,#REF!,3,FALSE))</f>
        <v/>
      </c>
      <c r="F57" s="4" t="str">
        <f>IF(ISERROR(VLOOKUP(C57,#REF!,6,FALSE)),"",VLOOKUP(C57,#REF!,6,FALSE))</f>
        <v/>
      </c>
      <c r="G57" s="20" t="str">
        <f>IF(ISERROR(VLOOKUP(C57,#REF!,4,FALSE)),"",VLOOKUP(C57,#REF!,4,FALSE))</f>
        <v/>
      </c>
      <c r="H57" s="2" t="str">
        <f>IF(ISERROR(VLOOKUP(C57,#REF!,8,FALSE)),"",VLOOKUP(C57,#REF!,8,FALSE))</f>
        <v/>
      </c>
      <c r="I57" s="55"/>
      <c r="J57" s="9"/>
      <c r="K57" s="3"/>
      <c r="L57" s="33"/>
      <c r="M57" s="5"/>
    </row>
    <row r="58" spans="1:13" ht="29.15" customHeight="1" x14ac:dyDescent="0.3">
      <c r="A58" s="32">
        <v>9</v>
      </c>
      <c r="B58" s="12">
        <v>3</v>
      </c>
      <c r="C58" s="18"/>
      <c r="D58" s="14" t="str">
        <f>IF(ISERROR(VLOOKUP(C58,#REF!,2,FALSE)),"",VLOOKUP(C58,#REF!,2,FALSE))</f>
        <v/>
      </c>
      <c r="E58" s="14" t="str">
        <f>IF(ISERROR(VLOOKUP(C58,#REF!,3,FALSE)),"",VLOOKUP(C58,#REF!,3,FALSE))</f>
        <v/>
      </c>
      <c r="F58" s="4" t="str">
        <f>IF(ISERROR(VLOOKUP(C58,#REF!,6,FALSE)),"",VLOOKUP(C58,#REF!,6,FALSE))</f>
        <v/>
      </c>
      <c r="G58" s="20" t="str">
        <f>IF(ISERROR(VLOOKUP(C58,#REF!,4,FALSE)),"",VLOOKUP(C58,#REF!,4,FALSE))</f>
        <v/>
      </c>
      <c r="H58" s="2" t="str">
        <f>IF(ISERROR(VLOOKUP(C58,#REF!,8,FALSE)),"",VLOOKUP(C58,#REF!,8,FALSE))</f>
        <v/>
      </c>
      <c r="I58" s="55"/>
      <c r="J58" s="9"/>
      <c r="K58" s="3"/>
      <c r="L58" s="33"/>
      <c r="M58" s="5"/>
    </row>
    <row r="59" spans="1:13" ht="29.15" customHeight="1" x14ac:dyDescent="0.3">
      <c r="A59" s="32">
        <v>9</v>
      </c>
      <c r="B59" s="12">
        <v>4</v>
      </c>
      <c r="C59" s="18"/>
      <c r="D59" s="14" t="str">
        <f>IF(ISERROR(VLOOKUP(C59,#REF!,2,FALSE)),"",VLOOKUP(C59,#REF!,2,FALSE))</f>
        <v/>
      </c>
      <c r="E59" s="14" t="str">
        <f>IF(ISERROR(VLOOKUP(C59,#REF!,3,FALSE)),"",VLOOKUP(C59,#REF!,3,FALSE))</f>
        <v/>
      </c>
      <c r="F59" s="4" t="str">
        <f>IF(ISERROR(VLOOKUP(C59,#REF!,6,FALSE)),"",VLOOKUP(C59,#REF!,6,FALSE))</f>
        <v/>
      </c>
      <c r="G59" s="20" t="str">
        <f>IF(ISERROR(VLOOKUP(C59,#REF!,4,FALSE)),"",VLOOKUP(C59,#REF!,4,FALSE))</f>
        <v/>
      </c>
      <c r="H59" s="2" t="str">
        <f>IF(ISERROR(VLOOKUP(C59,#REF!,8,FALSE)),"",VLOOKUP(C59,#REF!,8,FALSE))</f>
        <v/>
      </c>
      <c r="I59" s="55"/>
      <c r="J59" s="9"/>
      <c r="K59" s="3"/>
      <c r="L59" s="33"/>
      <c r="M59" s="5"/>
    </row>
    <row r="60" spans="1:13" ht="29.15" customHeight="1" x14ac:dyDescent="0.3">
      <c r="A60" s="32">
        <v>9</v>
      </c>
      <c r="B60" s="12">
        <v>5</v>
      </c>
      <c r="C60" s="18"/>
      <c r="D60" s="14" t="str">
        <f>IF(ISERROR(VLOOKUP(C60,#REF!,2,FALSE)),"",VLOOKUP(C60,#REF!,2,FALSE))</f>
        <v/>
      </c>
      <c r="E60" s="14" t="str">
        <f>IF(ISERROR(VLOOKUP(C60,#REF!,3,FALSE)),"",VLOOKUP(C60,#REF!,3,FALSE))</f>
        <v/>
      </c>
      <c r="F60" s="4" t="str">
        <f>IF(ISERROR(VLOOKUP(C60,#REF!,6,FALSE)),"",VLOOKUP(C60,#REF!,6,FALSE))</f>
        <v/>
      </c>
      <c r="G60" s="20" t="str">
        <f>IF(ISERROR(VLOOKUP(C60,#REF!,4,FALSE)),"",VLOOKUP(C60,#REF!,4,FALSE))</f>
        <v/>
      </c>
      <c r="H60" s="2" t="str">
        <f>IF(ISERROR(VLOOKUP(C60,#REF!,8,FALSE)),"",VLOOKUP(C60,#REF!,8,FALSE))</f>
        <v/>
      </c>
      <c r="I60" s="55"/>
      <c r="J60" s="9"/>
      <c r="K60" s="3"/>
      <c r="L60" s="33"/>
      <c r="M60" s="5"/>
    </row>
    <row r="61" spans="1:13" ht="29.15" customHeight="1" thickBot="1" x14ac:dyDescent="0.35">
      <c r="A61" s="34">
        <v>9</v>
      </c>
      <c r="B61" s="35">
        <v>6</v>
      </c>
      <c r="C61" s="36"/>
      <c r="D61" s="37" t="str">
        <f>IF(ISERROR(VLOOKUP(C61,#REF!,2,FALSE)),"",VLOOKUP(C61,#REF!,2,FALSE))</f>
        <v/>
      </c>
      <c r="E61" s="37" t="str">
        <f>IF(ISERROR(VLOOKUP(C61,#REF!,3,FALSE)),"",VLOOKUP(C61,#REF!,3,FALSE))</f>
        <v/>
      </c>
      <c r="F61" s="38" t="str">
        <f>IF(ISERROR(VLOOKUP(C61,#REF!,6,FALSE)),"",VLOOKUP(C61,#REF!,6,FALSE))</f>
        <v/>
      </c>
      <c r="G61" s="39" t="str">
        <f>IF(ISERROR(VLOOKUP(C61,#REF!,4,FALSE)),"",VLOOKUP(C61,#REF!,4,FALSE))</f>
        <v/>
      </c>
      <c r="H61" s="40" t="str">
        <f>IF(ISERROR(VLOOKUP(C61,#REF!,8,FALSE)),"",VLOOKUP(C61,#REF!,8,FALSE))</f>
        <v/>
      </c>
      <c r="I61" s="41"/>
      <c r="J61" s="42"/>
      <c r="K61" s="43"/>
      <c r="L61" s="44"/>
      <c r="M61" s="5"/>
    </row>
    <row r="62" spans="1:13" ht="29.15" customHeight="1" x14ac:dyDescent="0.3">
      <c r="A62" s="10">
        <v>10</v>
      </c>
      <c r="B62" s="12">
        <v>1</v>
      </c>
      <c r="C62" s="18"/>
      <c r="D62" s="54" t="str">
        <f>IF(ISERROR(VLOOKUP(C62,#REF!,2,FALSE)),"",VLOOKUP(C62,#REF!,2,FALSE))</f>
        <v/>
      </c>
      <c r="E62" s="54" t="str">
        <f>IF(ISERROR(VLOOKUP(C62,#REF!,3,FALSE)),"",VLOOKUP(C62,#REF!,3,FALSE))</f>
        <v/>
      </c>
      <c r="F62" s="11" t="str">
        <f>IF(ISERROR(VLOOKUP(C62,#REF!,6,FALSE)),"",VLOOKUP(C62,#REF!,6,FALSE))</f>
        <v/>
      </c>
      <c r="G62" s="19" t="str">
        <f>IF(ISERROR(VLOOKUP(C62,#REF!,4,FALSE)),"",VLOOKUP(C62,#REF!,4,FALSE))</f>
        <v/>
      </c>
      <c r="H62" s="11" t="str">
        <f>IF(ISERROR(VLOOKUP(C62,#REF!,8,FALSE)),"",VLOOKUP(C62,#REF!,8,FALSE))</f>
        <v/>
      </c>
      <c r="I62" s="5"/>
      <c r="J62" s="9"/>
      <c r="K62" s="5"/>
      <c r="L62" s="5"/>
      <c r="M62" s="5"/>
    </row>
    <row r="63" spans="1:13" ht="29.15" customHeight="1" x14ac:dyDescent="0.3">
      <c r="A63" s="10">
        <v>10</v>
      </c>
      <c r="B63" s="12">
        <v>2</v>
      </c>
      <c r="C63" s="18"/>
      <c r="D63" s="54" t="str">
        <f>IF(ISERROR(VLOOKUP(C63,#REF!,2,FALSE)),"",VLOOKUP(C63,#REF!,2,FALSE))</f>
        <v/>
      </c>
      <c r="E63" s="54" t="str">
        <f>IF(ISERROR(VLOOKUP(C63,#REF!,3,FALSE)),"",VLOOKUP(C63,#REF!,3,FALSE))</f>
        <v/>
      </c>
      <c r="F63" s="11" t="str">
        <f>IF(ISERROR(VLOOKUP(C63,#REF!,6,FALSE)),"",VLOOKUP(C63,#REF!,6,FALSE))</f>
        <v/>
      </c>
      <c r="G63" s="19" t="str">
        <f>IF(ISERROR(VLOOKUP(C63,#REF!,4,FALSE)),"",VLOOKUP(C63,#REF!,4,FALSE))</f>
        <v/>
      </c>
      <c r="H63" s="11" t="str">
        <f>IF(ISERROR(VLOOKUP(C63,#REF!,8,FALSE)),"",VLOOKUP(C63,#REF!,8,FALSE))</f>
        <v/>
      </c>
      <c r="I63" s="5"/>
      <c r="J63" s="9"/>
      <c r="K63" s="5"/>
      <c r="L63" s="5"/>
      <c r="M63" s="5"/>
    </row>
    <row r="64" spans="1:13" ht="29.15" customHeight="1" x14ac:dyDescent="0.3">
      <c r="A64" s="10">
        <v>10</v>
      </c>
      <c r="B64" s="12">
        <v>3</v>
      </c>
      <c r="C64" s="18"/>
      <c r="D64" s="54" t="str">
        <f>IF(ISERROR(VLOOKUP(C64,#REF!,2,FALSE)),"",VLOOKUP(C64,#REF!,2,FALSE))</f>
        <v/>
      </c>
      <c r="E64" s="54" t="str">
        <f>IF(ISERROR(VLOOKUP(C64,#REF!,3,FALSE)),"",VLOOKUP(C64,#REF!,3,FALSE))</f>
        <v/>
      </c>
      <c r="F64" s="11" t="str">
        <f>IF(ISERROR(VLOOKUP(C64,#REF!,6,FALSE)),"",VLOOKUP(C64,#REF!,6,FALSE))</f>
        <v/>
      </c>
      <c r="G64" s="19" t="str">
        <f>IF(ISERROR(VLOOKUP(C64,#REF!,4,FALSE)),"",VLOOKUP(C64,#REF!,4,FALSE))</f>
        <v/>
      </c>
      <c r="H64" s="11" t="str">
        <f>IF(ISERROR(VLOOKUP(C64,#REF!,8,FALSE)),"",VLOOKUP(C64,#REF!,8,FALSE))</f>
        <v/>
      </c>
      <c r="I64" s="5"/>
      <c r="J64" s="9"/>
      <c r="K64" s="5"/>
      <c r="L64" s="5"/>
      <c r="M64" s="5"/>
    </row>
    <row r="65" spans="1:13" ht="29.15" customHeight="1" x14ac:dyDescent="0.3">
      <c r="A65" s="10">
        <v>10</v>
      </c>
      <c r="B65" s="12">
        <v>4</v>
      </c>
      <c r="C65" s="18"/>
      <c r="D65" s="54" t="str">
        <f>IF(ISERROR(VLOOKUP(C65,#REF!,2,FALSE)),"",VLOOKUP(C65,#REF!,2,FALSE))</f>
        <v/>
      </c>
      <c r="E65" s="54" t="str">
        <f>IF(ISERROR(VLOOKUP(C65,#REF!,3,FALSE)),"",VLOOKUP(C65,#REF!,3,FALSE))</f>
        <v/>
      </c>
      <c r="F65" s="11" t="str">
        <f>IF(ISERROR(VLOOKUP(C65,#REF!,6,FALSE)),"",VLOOKUP(C65,#REF!,6,FALSE))</f>
        <v/>
      </c>
      <c r="G65" s="19" t="str">
        <f>IF(ISERROR(VLOOKUP(C65,#REF!,4,FALSE)),"",VLOOKUP(C65,#REF!,4,FALSE))</f>
        <v/>
      </c>
      <c r="H65" s="11" t="str">
        <f>IF(ISERROR(VLOOKUP(C65,#REF!,8,FALSE)),"",VLOOKUP(C65,#REF!,8,FALSE))</f>
        <v/>
      </c>
      <c r="I65" s="5"/>
      <c r="J65" s="9"/>
      <c r="K65" s="5"/>
      <c r="L65" s="5"/>
      <c r="M65" s="5"/>
    </row>
    <row r="66" spans="1:13" ht="29.15" customHeight="1" x14ac:dyDescent="0.3">
      <c r="A66" s="10">
        <v>10</v>
      </c>
      <c r="B66" s="12">
        <v>5</v>
      </c>
      <c r="C66" s="18"/>
      <c r="D66" s="54" t="str">
        <f>IF(ISERROR(VLOOKUP(C66,#REF!,2,FALSE)),"",VLOOKUP(C66,#REF!,2,FALSE))</f>
        <v/>
      </c>
      <c r="E66" s="54" t="str">
        <f>IF(ISERROR(VLOOKUP(C66,#REF!,3,FALSE)),"",VLOOKUP(C66,#REF!,3,FALSE))</f>
        <v/>
      </c>
      <c r="F66" s="11" t="str">
        <f>IF(ISERROR(VLOOKUP(C66,#REF!,6,FALSE)),"",VLOOKUP(C66,#REF!,6,FALSE))</f>
        <v/>
      </c>
      <c r="G66" s="19" t="str">
        <f>IF(ISERROR(VLOOKUP(C66,#REF!,4,FALSE)),"",VLOOKUP(C66,#REF!,4,FALSE))</f>
        <v/>
      </c>
      <c r="H66" s="11" t="str">
        <f>IF(ISERROR(VLOOKUP(C66,#REF!,8,FALSE)),"",VLOOKUP(C66,#REF!,8,FALSE))</f>
        <v/>
      </c>
      <c r="I66" s="5"/>
      <c r="J66" s="9"/>
      <c r="K66" s="5"/>
      <c r="L66" s="5"/>
      <c r="M66" s="5"/>
    </row>
    <row r="67" spans="1:13" ht="29.15" customHeight="1" x14ac:dyDescent="0.3">
      <c r="A67" s="10">
        <v>10</v>
      </c>
      <c r="B67" s="12">
        <v>6</v>
      </c>
      <c r="C67" s="18"/>
      <c r="D67" s="54" t="str">
        <f>IF(ISERROR(VLOOKUP(C67,#REF!,2,FALSE)),"",VLOOKUP(C67,#REF!,2,FALSE))</f>
        <v/>
      </c>
      <c r="E67" s="54" t="str">
        <f>IF(ISERROR(VLOOKUP(C67,#REF!,3,FALSE)),"",VLOOKUP(C67,#REF!,3,FALSE))</f>
        <v/>
      </c>
      <c r="F67" s="11" t="str">
        <f>IF(ISERROR(VLOOKUP(C67,#REF!,6,FALSE)),"",VLOOKUP(C67,#REF!,6,FALSE))</f>
        <v/>
      </c>
      <c r="G67" s="19" t="str">
        <f>IF(ISERROR(VLOOKUP(C67,#REF!,4,FALSE)),"",VLOOKUP(C67,#REF!,4,FALSE))</f>
        <v/>
      </c>
      <c r="H67" s="11" t="str">
        <f>IF(ISERROR(VLOOKUP(C67,#REF!,8,FALSE)),"",VLOOKUP(C67,#REF!,8,FALSE))</f>
        <v/>
      </c>
      <c r="I67" s="5"/>
      <c r="J67" s="9"/>
      <c r="K67" s="5"/>
      <c r="L67" s="5"/>
      <c r="M67" s="5"/>
    </row>
    <row r="68" spans="1:13" ht="29.15" customHeight="1" x14ac:dyDescent="0.3">
      <c r="A68" s="10">
        <v>11</v>
      </c>
      <c r="B68" s="12">
        <v>1</v>
      </c>
      <c r="C68" s="18"/>
      <c r="D68" s="54" t="str">
        <f>IF(ISERROR(VLOOKUP(C68,#REF!,2,FALSE)),"",VLOOKUP(C68,#REF!,2,FALSE))</f>
        <v/>
      </c>
      <c r="E68" s="54" t="str">
        <f>IF(ISERROR(VLOOKUP(C68,#REF!,3,FALSE)),"",VLOOKUP(C68,#REF!,3,FALSE))</f>
        <v/>
      </c>
      <c r="F68" s="11" t="str">
        <f>IF(ISERROR(VLOOKUP(C68,#REF!,6,FALSE)),"",VLOOKUP(C68,#REF!,6,FALSE))</f>
        <v/>
      </c>
      <c r="G68" s="19" t="str">
        <f>IF(ISERROR(VLOOKUP(C68,#REF!,4,FALSE)),"",VLOOKUP(C68,#REF!,4,FALSE))</f>
        <v/>
      </c>
      <c r="H68" s="11" t="str">
        <f>IF(ISERROR(VLOOKUP(C68,#REF!,8,FALSE)),"",VLOOKUP(C68,#REF!,8,FALSE))</f>
        <v/>
      </c>
      <c r="I68" s="5"/>
      <c r="J68" s="9"/>
      <c r="K68" s="5"/>
      <c r="L68" s="5"/>
      <c r="M68" s="5"/>
    </row>
    <row r="69" spans="1:13" ht="29.15" customHeight="1" x14ac:dyDescent="0.3">
      <c r="A69" s="10">
        <v>11</v>
      </c>
      <c r="B69" s="12">
        <v>2</v>
      </c>
      <c r="C69" s="18"/>
      <c r="D69" s="54" t="str">
        <f>IF(ISERROR(VLOOKUP(C69,#REF!,2,FALSE)),"",VLOOKUP(C69,#REF!,2,FALSE))</f>
        <v/>
      </c>
      <c r="E69" s="54" t="str">
        <f>IF(ISERROR(VLOOKUP(C69,#REF!,3,FALSE)),"",VLOOKUP(C69,#REF!,3,FALSE))</f>
        <v/>
      </c>
      <c r="F69" s="11" t="str">
        <f>IF(ISERROR(VLOOKUP(C69,#REF!,6,FALSE)),"",VLOOKUP(C69,#REF!,6,FALSE))</f>
        <v/>
      </c>
      <c r="G69" s="19" t="str">
        <f>IF(ISERROR(VLOOKUP(C69,#REF!,4,FALSE)),"",VLOOKUP(C69,#REF!,4,FALSE))</f>
        <v/>
      </c>
      <c r="H69" s="11" t="str">
        <f>IF(ISERROR(VLOOKUP(C69,#REF!,8,FALSE)),"",VLOOKUP(C69,#REF!,8,FALSE))</f>
        <v/>
      </c>
      <c r="I69" s="5"/>
      <c r="J69" s="9"/>
      <c r="K69" s="5"/>
      <c r="L69" s="5"/>
      <c r="M69" s="5"/>
    </row>
    <row r="70" spans="1:13" ht="24.9" customHeight="1" x14ac:dyDescent="0.3">
      <c r="A70" s="10">
        <v>11</v>
      </c>
      <c r="B70" s="12">
        <v>3</v>
      </c>
      <c r="C70" s="18"/>
      <c r="D70" s="54" t="str">
        <f>IF(ISERROR(VLOOKUP(C70,#REF!,2,FALSE)),"",VLOOKUP(C70,#REF!,2,FALSE))</f>
        <v/>
      </c>
      <c r="E70" s="54" t="str">
        <f>IF(ISERROR(VLOOKUP(C70,#REF!,3,FALSE)),"",VLOOKUP(C70,#REF!,3,FALSE))</f>
        <v/>
      </c>
      <c r="F70" s="11" t="str">
        <f>IF(ISERROR(VLOOKUP(C70,#REF!,6,FALSE)),"",VLOOKUP(C70,#REF!,6,FALSE))</f>
        <v/>
      </c>
      <c r="G70" s="19" t="str">
        <f>IF(ISERROR(VLOOKUP(C70,#REF!,4,FALSE)),"",VLOOKUP(C70,#REF!,4,FALSE))</f>
        <v/>
      </c>
      <c r="H70" s="11" t="str">
        <f>IF(ISERROR(VLOOKUP(C70,#REF!,8,FALSE)),"",VLOOKUP(C70,#REF!,8,FALSE))</f>
        <v/>
      </c>
      <c r="I70" s="5"/>
      <c r="J70" s="9"/>
      <c r="K70" s="5"/>
      <c r="L70" s="5"/>
      <c r="M70" s="5"/>
    </row>
    <row r="71" spans="1:13" ht="24.9" customHeight="1" x14ac:dyDescent="0.3">
      <c r="A71" s="10">
        <v>11</v>
      </c>
      <c r="B71" s="12">
        <v>4</v>
      </c>
      <c r="C71" s="18"/>
      <c r="D71" s="54" t="str">
        <f>IF(ISERROR(VLOOKUP(C71,#REF!,2,FALSE)),"",VLOOKUP(C71,#REF!,2,FALSE))</f>
        <v/>
      </c>
      <c r="E71" s="54" t="str">
        <f>IF(ISERROR(VLOOKUP(C71,#REF!,3,FALSE)),"",VLOOKUP(C71,#REF!,3,FALSE))</f>
        <v/>
      </c>
      <c r="F71" s="11" t="str">
        <f>IF(ISERROR(VLOOKUP(C71,#REF!,6,FALSE)),"",VLOOKUP(C71,#REF!,6,FALSE))</f>
        <v/>
      </c>
      <c r="G71" s="19" t="str">
        <f>IF(ISERROR(VLOOKUP(C71,#REF!,4,FALSE)),"",VLOOKUP(C71,#REF!,4,FALSE))</f>
        <v/>
      </c>
      <c r="H71" s="11" t="str">
        <f>IF(ISERROR(VLOOKUP(C71,#REF!,8,FALSE)),"",VLOOKUP(C71,#REF!,8,FALSE))</f>
        <v/>
      </c>
      <c r="I71" s="5"/>
      <c r="J71" s="9"/>
      <c r="K71" s="5"/>
      <c r="L71" s="5"/>
      <c r="M71" s="5"/>
    </row>
    <row r="72" spans="1:13" ht="29.15" customHeight="1" x14ac:dyDescent="0.3">
      <c r="A72" s="10">
        <v>11</v>
      </c>
      <c r="B72" s="12">
        <v>5</v>
      </c>
      <c r="C72" s="18"/>
      <c r="D72" s="54" t="str">
        <f>IF(ISERROR(VLOOKUP(C72,#REF!,2,FALSE)),"",VLOOKUP(C72,#REF!,2,FALSE))</f>
        <v/>
      </c>
      <c r="E72" s="54" t="str">
        <f>IF(ISERROR(VLOOKUP(C72,#REF!,3,FALSE)),"",VLOOKUP(C72,#REF!,3,FALSE))</f>
        <v/>
      </c>
      <c r="F72" s="11" t="str">
        <f>IF(ISERROR(VLOOKUP(C72,#REF!,6,FALSE)),"",VLOOKUP(C72,#REF!,6,FALSE))</f>
        <v/>
      </c>
      <c r="G72" s="19" t="str">
        <f>IF(ISERROR(VLOOKUP(C72,#REF!,4,FALSE)),"",VLOOKUP(C72,#REF!,4,FALSE))</f>
        <v/>
      </c>
      <c r="H72" s="11" t="str">
        <f>IF(ISERROR(VLOOKUP(C72,#REF!,8,FALSE)),"",VLOOKUP(C72,#REF!,8,FALSE))</f>
        <v/>
      </c>
      <c r="I72" s="5"/>
      <c r="J72" s="9"/>
      <c r="K72" s="5"/>
      <c r="L72" s="5"/>
    </row>
    <row r="73" spans="1:13" ht="29.15" customHeight="1" x14ac:dyDescent="0.3">
      <c r="A73" s="10">
        <v>11</v>
      </c>
      <c r="B73" s="12">
        <v>6</v>
      </c>
      <c r="C73" s="18"/>
      <c r="D73" s="54" t="str">
        <f>IF(ISERROR(VLOOKUP(C73,#REF!,2,FALSE)),"",VLOOKUP(C73,#REF!,2,FALSE))</f>
        <v/>
      </c>
      <c r="E73" s="54" t="str">
        <f>IF(ISERROR(VLOOKUP(C73,#REF!,3,FALSE)),"",VLOOKUP(C73,#REF!,3,FALSE))</f>
        <v/>
      </c>
      <c r="F73" s="11" t="str">
        <f>IF(ISERROR(VLOOKUP(C73,#REF!,6,FALSE)),"",VLOOKUP(C73,#REF!,6,FALSE))</f>
        <v/>
      </c>
      <c r="G73" s="19" t="str">
        <f>IF(ISERROR(VLOOKUP(C73,#REF!,4,FALSE)),"",VLOOKUP(C73,#REF!,4,FALSE))</f>
        <v/>
      </c>
      <c r="H73" s="11" t="str">
        <f>IF(ISERROR(VLOOKUP(C73,#REF!,8,FALSE)),"",VLOOKUP(C73,#REF!,8,FALSE))</f>
        <v/>
      </c>
      <c r="I73" s="5"/>
      <c r="J73" s="9"/>
      <c r="K73" s="5"/>
      <c r="L73" s="5"/>
    </row>
    <row r="74" spans="1:13" ht="29.15" customHeight="1" x14ac:dyDescent="0.3">
      <c r="A74" s="10">
        <v>12</v>
      </c>
      <c r="B74" s="12">
        <v>1</v>
      </c>
      <c r="C74" s="18"/>
      <c r="D74" s="54" t="str">
        <f>IF(ISERROR(VLOOKUP(C74,#REF!,2,FALSE)),"",VLOOKUP(C74,#REF!,2,FALSE))</f>
        <v/>
      </c>
      <c r="E74" s="54" t="str">
        <f>IF(ISERROR(VLOOKUP(C74,#REF!,3,FALSE)),"",VLOOKUP(C74,#REF!,3,FALSE))</f>
        <v/>
      </c>
      <c r="F74" s="11" t="str">
        <f>IF(ISERROR(VLOOKUP(C74,#REF!,6,FALSE)),"",VLOOKUP(C74,#REF!,6,FALSE))</f>
        <v/>
      </c>
      <c r="G74" s="19" t="str">
        <f>IF(ISERROR(VLOOKUP(C74,#REF!,4,FALSE)),"",VLOOKUP(C74,#REF!,4,FALSE))</f>
        <v/>
      </c>
      <c r="H74" s="11" t="str">
        <f>IF(ISERROR(VLOOKUP(C74,#REF!,8,FALSE)),"",VLOOKUP(C74,#REF!,8,FALSE))</f>
        <v/>
      </c>
      <c r="I74" s="5"/>
      <c r="J74" s="9"/>
      <c r="K74" s="5"/>
      <c r="L74" s="5"/>
    </row>
    <row r="75" spans="1:13" ht="29.15" customHeight="1" x14ac:dyDescent="0.3">
      <c r="A75" s="10">
        <v>12</v>
      </c>
      <c r="B75" s="12">
        <v>2</v>
      </c>
      <c r="C75" s="18"/>
      <c r="D75" s="54" t="str">
        <f>IF(ISERROR(VLOOKUP(C75,#REF!,2,FALSE)),"",VLOOKUP(C75,#REF!,2,FALSE))</f>
        <v/>
      </c>
      <c r="E75" s="54" t="str">
        <f>IF(ISERROR(VLOOKUP(C75,#REF!,3,FALSE)),"",VLOOKUP(C75,#REF!,3,FALSE))</f>
        <v/>
      </c>
      <c r="F75" s="11" t="str">
        <f>IF(ISERROR(VLOOKUP(C75,#REF!,6,FALSE)),"",VLOOKUP(C75,#REF!,6,FALSE))</f>
        <v/>
      </c>
      <c r="G75" s="19" t="str">
        <f>IF(ISERROR(VLOOKUP(C75,#REF!,4,FALSE)),"",VLOOKUP(C75,#REF!,4,FALSE))</f>
        <v/>
      </c>
      <c r="H75" s="11" t="str">
        <f>IF(ISERROR(VLOOKUP(C75,#REF!,8,FALSE)),"",VLOOKUP(C75,#REF!,8,FALSE))</f>
        <v/>
      </c>
      <c r="I75" s="5"/>
      <c r="J75" s="9"/>
      <c r="K75" s="5"/>
      <c r="L75" s="5"/>
    </row>
    <row r="76" spans="1:13" ht="29.15" customHeight="1" x14ac:dyDescent="0.3">
      <c r="A76" s="10">
        <v>12</v>
      </c>
      <c r="B76" s="12">
        <v>3</v>
      </c>
      <c r="C76" s="18"/>
      <c r="D76" s="54" t="str">
        <f>IF(ISERROR(VLOOKUP(C76,#REF!,2,FALSE)),"",VLOOKUP(C76,#REF!,2,FALSE))</f>
        <v/>
      </c>
      <c r="E76" s="54" t="str">
        <f>IF(ISERROR(VLOOKUP(C76,#REF!,3,FALSE)),"",VLOOKUP(C76,#REF!,3,FALSE))</f>
        <v/>
      </c>
      <c r="F76" s="11" t="str">
        <f>IF(ISERROR(VLOOKUP(C76,#REF!,6,FALSE)),"",VLOOKUP(C76,#REF!,6,FALSE))</f>
        <v/>
      </c>
      <c r="G76" s="19" t="str">
        <f>IF(ISERROR(VLOOKUP(C76,#REF!,4,FALSE)),"",VLOOKUP(C76,#REF!,4,FALSE))</f>
        <v/>
      </c>
      <c r="H76" s="11" t="str">
        <f>IF(ISERROR(VLOOKUP(C76,#REF!,8,FALSE)),"",VLOOKUP(C76,#REF!,8,FALSE))</f>
        <v/>
      </c>
      <c r="I76" s="5"/>
      <c r="J76" s="9"/>
      <c r="K76" s="5"/>
      <c r="L76" s="5"/>
    </row>
    <row r="77" spans="1:13" ht="29.15" customHeight="1" x14ac:dyDescent="0.3">
      <c r="A77" s="10">
        <v>12</v>
      </c>
      <c r="B77" s="12">
        <v>4</v>
      </c>
      <c r="C77" s="18"/>
      <c r="D77" s="54" t="str">
        <f>IF(ISERROR(VLOOKUP(C77,#REF!,2,FALSE)),"",VLOOKUP(C77,#REF!,2,FALSE))</f>
        <v/>
      </c>
      <c r="E77" s="54" t="str">
        <f>IF(ISERROR(VLOOKUP(C77,#REF!,3,FALSE)),"",VLOOKUP(C77,#REF!,3,FALSE))</f>
        <v/>
      </c>
      <c r="F77" s="11" t="str">
        <f>IF(ISERROR(VLOOKUP(C77,#REF!,6,FALSE)),"",VLOOKUP(C77,#REF!,6,FALSE))</f>
        <v/>
      </c>
      <c r="G77" s="19" t="str">
        <f>IF(ISERROR(VLOOKUP(C77,#REF!,4,FALSE)),"",VLOOKUP(C77,#REF!,4,FALSE))</f>
        <v/>
      </c>
      <c r="H77" s="11" t="str">
        <f>IF(ISERROR(VLOOKUP(C77,#REF!,8,FALSE)),"",VLOOKUP(C77,#REF!,8,FALSE))</f>
        <v/>
      </c>
      <c r="I77" s="5"/>
      <c r="J77" s="9"/>
      <c r="K77" s="5"/>
      <c r="L77" s="5"/>
    </row>
    <row r="78" spans="1:13" ht="29.15" customHeight="1" x14ac:dyDescent="0.3">
      <c r="A78" s="10">
        <v>12</v>
      </c>
      <c r="B78" s="12">
        <v>5</v>
      </c>
      <c r="C78" s="18"/>
      <c r="D78" s="54" t="str">
        <f>IF(ISERROR(VLOOKUP(C78,#REF!,2,FALSE)),"",VLOOKUP(C78,#REF!,2,FALSE))</f>
        <v/>
      </c>
      <c r="E78" s="54" t="str">
        <f>IF(ISERROR(VLOOKUP(C78,#REF!,3,FALSE)),"",VLOOKUP(C78,#REF!,3,FALSE))</f>
        <v/>
      </c>
      <c r="F78" s="11" t="str">
        <f>IF(ISERROR(VLOOKUP(C78,#REF!,6,FALSE)),"",VLOOKUP(C78,#REF!,6,FALSE))</f>
        <v/>
      </c>
      <c r="G78" s="19" t="str">
        <f>IF(ISERROR(VLOOKUP(C78,#REF!,4,FALSE)),"",VLOOKUP(C78,#REF!,4,FALSE))</f>
        <v/>
      </c>
      <c r="H78" s="11" t="str">
        <f>IF(ISERROR(VLOOKUP(C78,#REF!,8,FALSE)),"",VLOOKUP(C78,#REF!,8,FALSE))</f>
        <v/>
      </c>
      <c r="I78" s="5"/>
      <c r="J78" s="9"/>
      <c r="K78" s="5"/>
      <c r="L78" s="5"/>
    </row>
    <row r="79" spans="1:13" ht="29.15" customHeight="1" x14ac:dyDescent="0.3">
      <c r="A79" s="10">
        <v>12</v>
      </c>
      <c r="B79" s="12">
        <v>6</v>
      </c>
      <c r="C79" s="18"/>
      <c r="D79" s="54" t="str">
        <f>IF(ISERROR(VLOOKUP(C79,#REF!,2,FALSE)),"",VLOOKUP(C79,#REF!,2,FALSE))</f>
        <v/>
      </c>
      <c r="E79" s="54" t="str">
        <f>IF(ISERROR(VLOOKUP(C79,#REF!,3,FALSE)),"",VLOOKUP(C79,#REF!,3,FALSE))</f>
        <v/>
      </c>
      <c r="F79" s="11" t="str">
        <f>IF(ISERROR(VLOOKUP(C79,#REF!,6,FALSE)),"",VLOOKUP(C79,#REF!,6,FALSE))</f>
        <v/>
      </c>
      <c r="G79" s="19" t="str">
        <f>IF(ISERROR(VLOOKUP(C79,#REF!,4,FALSE)),"",VLOOKUP(C79,#REF!,4,FALSE))</f>
        <v/>
      </c>
      <c r="H79" s="11" t="str">
        <f>IF(ISERROR(VLOOKUP(C79,#REF!,8,FALSE)),"",VLOOKUP(C79,#REF!,8,FALSE))</f>
        <v/>
      </c>
      <c r="I79" s="5"/>
      <c r="J79" s="9"/>
      <c r="K79" s="5"/>
      <c r="L79" s="5"/>
    </row>
    <row r="80" spans="1:13" ht="29.15" customHeight="1" x14ac:dyDescent="0.3">
      <c r="A80" s="10"/>
      <c r="B80" s="12">
        <v>1</v>
      </c>
      <c r="C80" s="8"/>
      <c r="D80" s="19" t="str">
        <f>IF(ISERROR(VLOOKUP(C80,#REF!,2,FALSE)),"",VLOOKUP(C80,#REF!,2,FALSE))</f>
        <v/>
      </c>
      <c r="E80" s="19" t="str">
        <f>IF(ISERROR(VLOOKUP(C80,#REF!,3,FALSE)),"",VLOOKUP(C80,#REF!,3,FALSE))</f>
        <v/>
      </c>
      <c r="F80" s="11" t="str">
        <f>IF(ISERROR(VLOOKUP(C80,#REF!,6,FALSE)),"",VLOOKUP(C80,#REF!,6,FALSE))</f>
        <v/>
      </c>
      <c r="G80" s="11" t="str">
        <f>IF(ISERROR(VLOOKUP(C80,#REF!,4,FALSE)),"",VLOOKUP(C80,#REF!,4,FALSE))</f>
        <v/>
      </c>
      <c r="H80" s="11" t="str">
        <f>IF(ISERROR(VLOOKUP(C80,#REF!,8,FALSE)),"",VLOOKUP(C80,#REF!,8,FALSE))</f>
        <v/>
      </c>
      <c r="I80" s="5"/>
      <c r="J80" s="9"/>
      <c r="K80" s="5"/>
      <c r="L80" s="5"/>
    </row>
    <row r="81" spans="1:12" ht="29.15" customHeight="1" x14ac:dyDescent="0.3">
      <c r="A81" s="10"/>
      <c r="B81" s="12">
        <v>2</v>
      </c>
      <c r="C81" s="8"/>
      <c r="D81" s="19" t="str">
        <f>IF(ISERROR(VLOOKUP(C81,#REF!,2,FALSE)),"",VLOOKUP(C81,#REF!,2,FALSE))</f>
        <v/>
      </c>
      <c r="E81" s="19" t="str">
        <f>IF(ISERROR(VLOOKUP(C81,#REF!,3,FALSE)),"",VLOOKUP(C81,#REF!,3,FALSE))</f>
        <v/>
      </c>
      <c r="F81" s="11" t="str">
        <f>IF(ISERROR(VLOOKUP(C81,#REF!,6,FALSE)),"",VLOOKUP(C81,#REF!,6,FALSE))</f>
        <v/>
      </c>
      <c r="G81" s="11" t="str">
        <f>IF(ISERROR(VLOOKUP(C81,#REF!,4,FALSE)),"",VLOOKUP(C81,#REF!,4,FALSE))</f>
        <v/>
      </c>
      <c r="H81" s="11" t="str">
        <f>IF(ISERROR(VLOOKUP(C81,#REF!,8,FALSE)),"",VLOOKUP(C81,#REF!,8,FALSE))</f>
        <v/>
      </c>
      <c r="I81" s="5"/>
      <c r="J81" s="9"/>
      <c r="K81" s="5"/>
      <c r="L81" s="5"/>
    </row>
    <row r="82" spans="1:12" ht="29.15" customHeight="1" x14ac:dyDescent="0.3">
      <c r="A82" s="10"/>
      <c r="B82" s="12">
        <v>3</v>
      </c>
      <c r="C82" s="8"/>
      <c r="D82" s="19" t="str">
        <f>IF(ISERROR(VLOOKUP(C82,#REF!,2,FALSE)),"",VLOOKUP(C82,#REF!,2,FALSE))</f>
        <v/>
      </c>
      <c r="E82" s="19" t="str">
        <f>IF(ISERROR(VLOOKUP(C82,#REF!,3,FALSE)),"",VLOOKUP(C82,#REF!,3,FALSE))</f>
        <v/>
      </c>
      <c r="F82" s="11" t="str">
        <f>IF(ISERROR(VLOOKUP(C82,#REF!,6,FALSE)),"",VLOOKUP(C82,#REF!,6,FALSE))</f>
        <v/>
      </c>
      <c r="G82" s="11" t="str">
        <f>IF(ISERROR(VLOOKUP(C82,#REF!,4,FALSE)),"",VLOOKUP(C82,#REF!,4,FALSE))</f>
        <v/>
      </c>
      <c r="H82" s="11" t="str">
        <f>IF(ISERROR(VLOOKUP(C82,#REF!,8,FALSE)),"",VLOOKUP(C82,#REF!,8,FALSE))</f>
        <v/>
      </c>
      <c r="I82" s="5"/>
      <c r="J82" s="9"/>
      <c r="K82" s="5"/>
      <c r="L82" s="5"/>
    </row>
    <row r="83" spans="1:12" ht="29.15" customHeight="1" x14ac:dyDescent="0.3">
      <c r="A83" s="10"/>
      <c r="B83" s="12">
        <v>4</v>
      </c>
      <c r="C83" s="8"/>
      <c r="D83" s="11" t="str">
        <f>IF(ISERROR(VLOOKUP(C83,#REF!,2,FALSE)),"",VLOOKUP(C83,#REF!,2,FALSE))</f>
        <v/>
      </c>
      <c r="E83" s="11" t="str">
        <f>IF(ISERROR(VLOOKUP(C83,#REF!,3,FALSE)),"",VLOOKUP(C83,#REF!,3,FALSE))</f>
        <v/>
      </c>
      <c r="F83" s="11" t="str">
        <f>IF(ISERROR(VLOOKUP(C83,#REF!,6,FALSE)),"",VLOOKUP(C83,#REF!,6,FALSE))</f>
        <v/>
      </c>
      <c r="G83" s="11" t="str">
        <f>IF(ISERROR(VLOOKUP(C83,#REF!,4,FALSE)),"",VLOOKUP(C83,#REF!,4,FALSE))</f>
        <v/>
      </c>
      <c r="H83" s="11" t="str">
        <f>IF(ISERROR(VLOOKUP(C83,#REF!,8,FALSE)),"",VLOOKUP(C83,#REF!,8,FALSE))</f>
        <v/>
      </c>
      <c r="I83" s="5"/>
      <c r="J83" s="9"/>
      <c r="K83" s="5"/>
      <c r="L83" s="5"/>
    </row>
    <row r="84" spans="1:12" ht="29.15" customHeight="1" x14ac:dyDescent="0.3">
      <c r="A84" s="10"/>
      <c r="B84" s="12">
        <v>5</v>
      </c>
      <c r="C84" s="8"/>
      <c r="D84" s="11" t="str">
        <f>IF(ISERROR(VLOOKUP(C84,#REF!,2,FALSE)),"",VLOOKUP(C84,#REF!,2,FALSE))</f>
        <v/>
      </c>
      <c r="E84" s="11" t="str">
        <f>IF(ISERROR(VLOOKUP(C84,#REF!,3,FALSE)),"",VLOOKUP(C84,#REF!,3,FALSE))</f>
        <v/>
      </c>
      <c r="F84" s="11" t="str">
        <f>IF(ISERROR(VLOOKUP(C84,#REF!,6,FALSE)),"",VLOOKUP(C84,#REF!,6,FALSE))</f>
        <v/>
      </c>
      <c r="G84" s="11" t="str">
        <f>IF(ISERROR(VLOOKUP(C84,#REF!,4,FALSE)),"",VLOOKUP(C84,#REF!,4,FALSE))</f>
        <v/>
      </c>
      <c r="H84" s="11" t="str">
        <f>IF(ISERROR(VLOOKUP(C84,#REF!,8,FALSE)),"",VLOOKUP(C84,#REF!,8,FALSE))</f>
        <v/>
      </c>
      <c r="I84" s="5"/>
      <c r="J84" s="9"/>
      <c r="K84" s="5"/>
      <c r="L84" s="5"/>
    </row>
    <row r="85" spans="1:12" ht="29.15" customHeight="1" x14ac:dyDescent="0.3">
      <c r="A85" s="10"/>
      <c r="B85" s="12">
        <v>6</v>
      </c>
      <c r="C85" s="8"/>
      <c r="D85" s="11" t="str">
        <f>IF(ISERROR(VLOOKUP(C85,#REF!,2,FALSE)),"",VLOOKUP(C85,#REF!,2,FALSE))</f>
        <v/>
      </c>
      <c r="E85" s="11" t="str">
        <f>IF(ISERROR(VLOOKUP(C85,#REF!,3,FALSE)),"",VLOOKUP(C85,#REF!,3,FALSE))</f>
        <v/>
      </c>
      <c r="F85" s="11" t="str">
        <f>IF(ISERROR(VLOOKUP(C85,#REF!,6,FALSE)),"",VLOOKUP(C85,#REF!,6,FALSE))</f>
        <v/>
      </c>
      <c r="G85" s="11" t="str">
        <f>IF(ISERROR(VLOOKUP(C85,#REF!,4,FALSE)),"",VLOOKUP(C85,#REF!,4,FALSE))</f>
        <v/>
      </c>
      <c r="H85" s="11" t="str">
        <f>IF(ISERROR(VLOOKUP(C85,#REF!,8,FALSE)),"",VLOOKUP(C85,#REF!,8,FALSE))</f>
        <v/>
      </c>
      <c r="I85" s="5"/>
      <c r="J85" s="9"/>
      <c r="K85" s="5"/>
      <c r="L85" s="5"/>
    </row>
    <row r="86" spans="1:12" ht="29.15" customHeight="1" x14ac:dyDescent="0.3">
      <c r="A86" s="10"/>
      <c r="B86" s="12"/>
      <c r="C86" s="8"/>
      <c r="D86" s="11" t="str">
        <f>IF(ISERROR(VLOOKUP(C86,#REF!,2,FALSE)),"",VLOOKUP(C86,#REF!,2,FALSE))</f>
        <v/>
      </c>
      <c r="E86" s="11" t="str">
        <f>IF(ISERROR(VLOOKUP(C86,#REF!,3,FALSE)),"",VLOOKUP(C86,#REF!,3,FALSE))</f>
        <v/>
      </c>
      <c r="F86" s="11" t="str">
        <f>IF(ISERROR(VLOOKUP(C86,#REF!,6,FALSE)),"",VLOOKUP(C86,#REF!,6,FALSE))</f>
        <v/>
      </c>
      <c r="G86" s="11" t="str">
        <f>IF(ISERROR(VLOOKUP(C86,#REF!,4,FALSE)),"",VLOOKUP(C86,#REF!,4,FALSE))</f>
        <v/>
      </c>
      <c r="H86" s="11" t="str">
        <f>IF(ISERROR(VLOOKUP(C86,#REF!,8,FALSE)),"",VLOOKUP(C86,#REF!,8,FALSE))</f>
        <v/>
      </c>
      <c r="I86" s="5"/>
      <c r="J86" s="9"/>
      <c r="K86" s="5"/>
      <c r="L86" s="5"/>
    </row>
    <row r="87" spans="1:12" ht="29.15" customHeight="1" x14ac:dyDescent="0.3">
      <c r="A87" s="10"/>
      <c r="B87" s="12"/>
      <c r="C87" s="8"/>
      <c r="D87" s="11" t="str">
        <f>IF(ISERROR(VLOOKUP(C87,#REF!,2,FALSE)),"",VLOOKUP(C87,#REF!,2,FALSE))</f>
        <v/>
      </c>
      <c r="E87" s="11" t="str">
        <f>IF(ISERROR(VLOOKUP(C87,#REF!,3,FALSE)),"",VLOOKUP(C87,#REF!,3,FALSE))</f>
        <v/>
      </c>
      <c r="F87" s="11" t="str">
        <f>IF(ISERROR(VLOOKUP(C87,#REF!,6,FALSE)),"",VLOOKUP(C87,#REF!,6,FALSE))</f>
        <v/>
      </c>
      <c r="G87" s="11" t="str">
        <f>IF(ISERROR(VLOOKUP(C87,#REF!,4,FALSE)),"",VLOOKUP(C87,#REF!,4,FALSE))</f>
        <v/>
      </c>
      <c r="H87" s="11" t="str">
        <f>IF(ISERROR(VLOOKUP(C87,#REF!,8,FALSE)),"",VLOOKUP(C87,#REF!,8,FALSE))</f>
        <v/>
      </c>
      <c r="I87" s="5"/>
      <c r="J87" s="9"/>
      <c r="K87" s="5"/>
      <c r="L87" s="5"/>
    </row>
    <row r="88" spans="1:12" ht="29.15" customHeight="1" x14ac:dyDescent="0.65">
      <c r="B88" s="12"/>
      <c r="C88" s="8"/>
      <c r="D88" s="11" t="str">
        <f>IF(ISERROR(VLOOKUP(C88,#REF!,2,FALSE)),"",VLOOKUP(C88,#REF!,2,FALSE))</f>
        <v/>
      </c>
      <c r="E88" s="11" t="str">
        <f>IF(ISERROR(VLOOKUP(C88,#REF!,3,FALSE)),"",VLOOKUP(C88,#REF!,3,FALSE))</f>
        <v/>
      </c>
      <c r="F88" s="11" t="str">
        <f>IF(ISERROR(VLOOKUP(C88,#REF!,6,FALSE)),"",VLOOKUP(C88,#REF!,6,FALSE))</f>
        <v/>
      </c>
      <c r="G88" s="11" t="str">
        <f>IF(ISERROR(VLOOKUP(C88,#REF!,4,FALSE)),"",VLOOKUP(C88,#REF!,4,FALSE))</f>
        <v/>
      </c>
      <c r="H88" s="11" t="str">
        <f>IF(ISERROR(VLOOKUP(C88,#REF!,8,FALSE)),"",VLOOKUP(C88,#REF!,8,FALSE))</f>
        <v/>
      </c>
      <c r="I88" s="5"/>
      <c r="J88" s="9"/>
      <c r="K88" s="5"/>
      <c r="L88" s="5"/>
    </row>
    <row r="89" spans="1:12" ht="29.15" customHeight="1" x14ac:dyDescent="0.65">
      <c r="B89" s="12"/>
      <c r="C89" s="8"/>
      <c r="D89" s="11" t="str">
        <f>IF(ISERROR(VLOOKUP(C89,#REF!,2,FALSE)),"",VLOOKUP(C89,#REF!,2,FALSE))</f>
        <v/>
      </c>
      <c r="E89" s="11" t="str">
        <f>IF(ISERROR(VLOOKUP(C89,#REF!,3,FALSE)),"",VLOOKUP(C89,#REF!,3,FALSE))</f>
        <v/>
      </c>
      <c r="F89" s="11" t="str">
        <f>IF(ISERROR(VLOOKUP(C89,#REF!,6,FALSE)),"",VLOOKUP(C89,#REF!,6,FALSE))</f>
        <v/>
      </c>
      <c r="G89" s="11" t="str">
        <f>IF(ISERROR(VLOOKUP(C89,#REF!,4,FALSE)),"",VLOOKUP(C89,#REF!,4,FALSE))</f>
        <v/>
      </c>
      <c r="H89" s="11" t="str">
        <f>IF(ISERROR(VLOOKUP(C89,#REF!,8,FALSE)),"",VLOOKUP(C89,#REF!,8,FALSE))</f>
        <v/>
      </c>
      <c r="I89" s="5"/>
      <c r="J89" s="9"/>
      <c r="K89" s="5"/>
      <c r="L89" s="5"/>
    </row>
  </sheetData>
  <sortState ref="A8:K37">
    <sortCondition ref="K8:K37"/>
    <sortCondition ref="J8:J37"/>
  </sortState>
  <mergeCells count="31">
    <mergeCell ref="A1:B5"/>
    <mergeCell ref="C1:D2"/>
    <mergeCell ref="E1:G1"/>
    <mergeCell ref="H1:J1"/>
    <mergeCell ref="K1:L1"/>
    <mergeCell ref="E2:G2"/>
    <mergeCell ref="H2:J2"/>
    <mergeCell ref="K2:L2"/>
    <mergeCell ref="C3:D3"/>
    <mergeCell ref="F3:F5"/>
    <mergeCell ref="H6:H7"/>
    <mergeCell ref="I6:I7"/>
    <mergeCell ref="J6:J7"/>
    <mergeCell ref="K6:K7"/>
    <mergeCell ref="L6:L7"/>
    <mergeCell ref="M1:M5"/>
    <mergeCell ref="M6:M7"/>
    <mergeCell ref="A6:A7"/>
    <mergeCell ref="B6:B7"/>
    <mergeCell ref="C6:C7"/>
    <mergeCell ref="D6:E7"/>
    <mergeCell ref="F6:F7"/>
    <mergeCell ref="G6:G7"/>
    <mergeCell ref="H3:I3"/>
    <mergeCell ref="J3:J5"/>
    <mergeCell ref="K3:L3"/>
    <mergeCell ref="C4:D5"/>
    <mergeCell ref="E4:E5"/>
    <mergeCell ref="G4:G5"/>
    <mergeCell ref="H4:I5"/>
    <mergeCell ref="K4:L5"/>
  </mergeCells>
  <conditionalFormatting sqref="J8:J89">
    <cfRule type="duplicateValues" dxfId="48" priority="3" stopIfTrue="1"/>
  </conditionalFormatting>
  <conditionalFormatting sqref="G1:G1048576">
    <cfRule type="containsText" dxfId="47" priority="2" operator="containsText" text="bovolone">
      <formula>NOT(ISERROR(SEARCH("bovolone",G1)))</formula>
    </cfRule>
  </conditionalFormatting>
  <conditionalFormatting sqref="C1:C1048576">
    <cfRule type="duplicateValues" dxfId="46" priority="1"/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9"/>
  <sheetViews>
    <sheetView zoomScale="84" zoomScaleNormal="84" workbookViewId="0">
      <selection activeCell="B8" sqref="B8"/>
    </sheetView>
  </sheetViews>
  <sheetFormatPr defaultRowHeight="36.65" x14ac:dyDescent="0.65"/>
  <cols>
    <col min="1" max="1" width="9.109375" style="13"/>
    <col min="2" max="2" width="9.109375" style="1"/>
    <col min="3" max="3" width="11.5546875" customWidth="1"/>
    <col min="4" max="4" width="18.5546875" style="6" customWidth="1"/>
    <col min="5" max="5" width="26.109375" style="6" customWidth="1"/>
    <col min="6" max="6" width="11.33203125" style="6" customWidth="1"/>
    <col min="7" max="7" width="26.5546875" style="6" customWidth="1"/>
    <col min="8" max="8" width="11.109375" style="6" customWidth="1"/>
    <col min="9" max="9" width="12.6640625" customWidth="1"/>
    <col min="10" max="10" width="14.5546875" customWidth="1"/>
    <col min="11" max="11" width="22.44140625" customWidth="1"/>
    <col min="12" max="12" width="12.5546875" customWidth="1"/>
    <col min="13" max="13" width="13.44140625" customWidth="1"/>
    <col min="14" max="14" width="19.5546875" customWidth="1"/>
  </cols>
  <sheetData>
    <row r="1" spans="1:14" ht="29.3" customHeight="1" x14ac:dyDescent="0.3">
      <c r="A1" s="489"/>
      <c r="B1" s="490"/>
      <c r="C1" s="495"/>
      <c r="D1" s="496"/>
      <c r="E1" s="475" t="s">
        <v>5</v>
      </c>
      <c r="F1" s="476"/>
      <c r="G1" s="476"/>
      <c r="H1" s="499" t="s">
        <v>0</v>
      </c>
      <c r="I1" s="476"/>
      <c r="J1" s="476"/>
      <c r="K1" s="478" t="s">
        <v>15</v>
      </c>
      <c r="L1" s="476"/>
      <c r="M1" s="484">
        <f>COUNTA(C8:C100)</f>
        <v>3</v>
      </c>
    </row>
    <row r="2" spans="1:14" ht="40.6" customHeight="1" x14ac:dyDescent="0.3">
      <c r="A2" s="491"/>
      <c r="B2" s="492"/>
      <c r="C2" s="497"/>
      <c r="D2" s="498"/>
      <c r="E2" s="500" t="s">
        <v>484</v>
      </c>
      <c r="F2" s="501"/>
      <c r="G2" s="502"/>
      <c r="H2" s="503" t="s">
        <v>485</v>
      </c>
      <c r="I2" s="504"/>
      <c r="J2" s="504"/>
      <c r="K2" s="505" t="s">
        <v>12</v>
      </c>
      <c r="L2" s="505"/>
      <c r="M2" s="485"/>
    </row>
    <row r="3" spans="1:14" ht="19.5" customHeight="1" x14ac:dyDescent="0.3">
      <c r="A3" s="491"/>
      <c r="B3" s="492"/>
      <c r="C3" s="506" t="s">
        <v>6</v>
      </c>
      <c r="D3" s="507"/>
      <c r="E3" s="56" t="s">
        <v>4</v>
      </c>
      <c r="F3" s="508"/>
      <c r="G3" s="7" t="s">
        <v>2</v>
      </c>
      <c r="H3" s="512" t="s">
        <v>3</v>
      </c>
      <c r="I3" s="513"/>
      <c r="J3" s="514"/>
      <c r="K3" s="478" t="s">
        <v>1</v>
      </c>
      <c r="L3" s="476"/>
      <c r="M3" s="485"/>
    </row>
    <row r="4" spans="1:14" ht="15.05" x14ac:dyDescent="0.3">
      <c r="A4" s="491"/>
      <c r="B4" s="492"/>
      <c r="C4" s="517" t="s">
        <v>18</v>
      </c>
      <c r="D4" s="518"/>
      <c r="E4" s="521" t="s">
        <v>473</v>
      </c>
      <c r="F4" s="509"/>
      <c r="G4" s="523"/>
      <c r="H4" s="524"/>
      <c r="I4" s="524"/>
      <c r="J4" s="515"/>
      <c r="K4" s="525">
        <v>43275</v>
      </c>
      <c r="L4" s="525"/>
      <c r="M4" s="485"/>
    </row>
    <row r="5" spans="1:14" ht="17.2" customHeight="1" thickBot="1" x14ac:dyDescent="0.35">
      <c r="A5" s="493"/>
      <c r="B5" s="494"/>
      <c r="C5" s="519"/>
      <c r="D5" s="520"/>
      <c r="E5" s="522"/>
      <c r="F5" s="510"/>
      <c r="G5" s="523"/>
      <c r="H5" s="524"/>
      <c r="I5" s="524"/>
      <c r="J5" s="516"/>
      <c r="K5" s="525"/>
      <c r="L5" s="525"/>
      <c r="M5" s="486"/>
    </row>
    <row r="6" spans="1:14" ht="21.8" customHeight="1" x14ac:dyDescent="0.3">
      <c r="A6" s="541" t="s">
        <v>14</v>
      </c>
      <c r="B6" s="542" t="s">
        <v>13</v>
      </c>
      <c r="C6" s="544" t="s">
        <v>7</v>
      </c>
      <c r="D6" s="546" t="s">
        <v>16</v>
      </c>
      <c r="E6" s="481"/>
      <c r="F6" s="481" t="s">
        <v>8</v>
      </c>
      <c r="G6" s="481" t="s">
        <v>17</v>
      </c>
      <c r="H6" s="547" t="s">
        <v>6</v>
      </c>
      <c r="I6" s="547" t="s">
        <v>9</v>
      </c>
      <c r="J6" s="549" t="s">
        <v>474</v>
      </c>
      <c r="K6" s="481" t="s">
        <v>10</v>
      </c>
      <c r="L6" s="481" t="s">
        <v>475</v>
      </c>
      <c r="M6" s="481" t="s">
        <v>496</v>
      </c>
    </row>
    <row r="7" spans="1:14" ht="18" customHeight="1" thickBot="1" x14ac:dyDescent="0.35">
      <c r="A7" s="530"/>
      <c r="B7" s="543"/>
      <c r="C7" s="545"/>
      <c r="D7" s="537"/>
      <c r="E7" s="487"/>
      <c r="F7" s="487"/>
      <c r="G7" s="487"/>
      <c r="H7" s="526"/>
      <c r="I7" s="548"/>
      <c r="J7" s="550"/>
      <c r="K7" s="551"/>
      <c r="L7" s="487"/>
      <c r="M7" s="540"/>
    </row>
    <row r="8" spans="1:14" ht="29.15" customHeight="1" x14ac:dyDescent="0.3">
      <c r="A8" s="21">
        <v>1</v>
      </c>
      <c r="B8" s="22">
        <v>5</v>
      </c>
      <c r="C8" s="59"/>
      <c r="D8" s="24" t="s">
        <v>184</v>
      </c>
      <c r="E8" s="24" t="s">
        <v>187</v>
      </c>
      <c r="F8" s="25">
        <v>2006</v>
      </c>
      <c r="G8" s="26" t="s">
        <v>478</v>
      </c>
      <c r="H8" s="27" t="s">
        <v>18</v>
      </c>
      <c r="I8" s="28"/>
      <c r="J8" s="125">
        <v>1</v>
      </c>
      <c r="K8" s="30">
        <v>9.5</v>
      </c>
      <c r="L8" s="127">
        <v>1</v>
      </c>
      <c r="M8" s="121">
        <v>30</v>
      </c>
      <c r="N8" s="167" t="s">
        <v>530</v>
      </c>
    </row>
    <row r="9" spans="1:14" ht="29.15" customHeight="1" thickBot="1" x14ac:dyDescent="0.35">
      <c r="A9" s="32">
        <v>2</v>
      </c>
      <c r="B9" s="12">
        <v>6</v>
      </c>
      <c r="C9" s="50"/>
      <c r="D9" s="14" t="s">
        <v>352</v>
      </c>
      <c r="E9" s="14" t="s">
        <v>353</v>
      </c>
      <c r="F9" s="4">
        <v>2005</v>
      </c>
      <c r="G9" s="20" t="s">
        <v>55</v>
      </c>
      <c r="H9" s="2" t="s">
        <v>18</v>
      </c>
      <c r="I9" s="124"/>
      <c r="J9" s="8">
        <v>1</v>
      </c>
      <c r="K9" s="3">
        <v>10.199999999999999</v>
      </c>
      <c r="L9" s="128">
        <v>2</v>
      </c>
      <c r="M9" s="121">
        <v>29</v>
      </c>
    </row>
    <row r="10" spans="1:14" ht="29.15" customHeight="1" x14ac:dyDescent="0.3">
      <c r="A10" s="32">
        <v>3</v>
      </c>
      <c r="B10" s="12">
        <v>6</v>
      </c>
      <c r="C10" s="50"/>
      <c r="D10" s="14" t="s">
        <v>170</v>
      </c>
      <c r="E10" s="14" t="s">
        <v>40</v>
      </c>
      <c r="F10" s="4">
        <v>2005</v>
      </c>
      <c r="G10" s="20" t="s">
        <v>19</v>
      </c>
      <c r="H10" s="2" t="s">
        <v>18</v>
      </c>
      <c r="I10" s="124"/>
      <c r="J10" s="8">
        <v>1</v>
      </c>
      <c r="K10" s="3">
        <v>10.5</v>
      </c>
      <c r="L10" s="127">
        <v>3</v>
      </c>
      <c r="M10" s="121">
        <v>28</v>
      </c>
    </row>
    <row r="11" spans="1:14" ht="29.15" customHeight="1" thickBot="1" x14ac:dyDescent="0.35">
      <c r="A11" s="32">
        <v>1</v>
      </c>
      <c r="B11" s="12">
        <v>2</v>
      </c>
      <c r="C11" s="50"/>
      <c r="D11" s="14" t="s">
        <v>96</v>
      </c>
      <c r="E11" s="14" t="s">
        <v>98</v>
      </c>
      <c r="F11" s="4">
        <v>2005</v>
      </c>
      <c r="G11" s="20" t="s">
        <v>53</v>
      </c>
      <c r="H11" s="2" t="s">
        <v>18</v>
      </c>
      <c r="I11" s="55"/>
      <c r="J11" s="8">
        <v>2</v>
      </c>
      <c r="K11" s="3">
        <v>10.8</v>
      </c>
      <c r="L11" s="128">
        <v>4</v>
      </c>
      <c r="M11" s="121">
        <v>27</v>
      </c>
    </row>
    <row r="12" spans="1:14" ht="29.15" customHeight="1" x14ac:dyDescent="0.3">
      <c r="A12" s="32">
        <v>3</v>
      </c>
      <c r="B12" s="12">
        <v>4</v>
      </c>
      <c r="C12" s="50"/>
      <c r="D12" s="14" t="s">
        <v>422</v>
      </c>
      <c r="E12" s="14" t="s">
        <v>91</v>
      </c>
      <c r="F12" s="4">
        <v>2006</v>
      </c>
      <c r="G12" s="20" t="s">
        <v>81</v>
      </c>
      <c r="H12" s="2" t="s">
        <v>18</v>
      </c>
      <c r="I12" s="55"/>
      <c r="J12" s="8">
        <v>2</v>
      </c>
      <c r="K12" s="3">
        <v>11.2</v>
      </c>
      <c r="L12" s="127">
        <v>5</v>
      </c>
      <c r="M12" s="121">
        <v>26</v>
      </c>
    </row>
    <row r="13" spans="1:14" ht="29.15" customHeight="1" thickBot="1" x14ac:dyDescent="0.35">
      <c r="A13" s="34">
        <v>3</v>
      </c>
      <c r="B13" s="35">
        <v>1</v>
      </c>
      <c r="C13" s="63"/>
      <c r="D13" s="37" t="s">
        <v>364</v>
      </c>
      <c r="E13" s="37" t="s">
        <v>365</v>
      </c>
      <c r="F13" s="38">
        <v>2005</v>
      </c>
      <c r="G13" s="39" t="s">
        <v>43</v>
      </c>
      <c r="H13" s="40" t="s">
        <v>18</v>
      </c>
      <c r="I13" s="41"/>
      <c r="J13" s="126">
        <v>3</v>
      </c>
      <c r="K13" s="43">
        <v>11.6</v>
      </c>
      <c r="L13" s="128">
        <v>6</v>
      </c>
      <c r="M13" s="121">
        <v>25</v>
      </c>
    </row>
    <row r="14" spans="1:14" ht="29.15" customHeight="1" x14ac:dyDescent="0.3">
      <c r="A14" s="60">
        <v>4</v>
      </c>
      <c r="B14" s="61">
        <v>1</v>
      </c>
      <c r="C14" s="59"/>
      <c r="D14" s="62" t="s">
        <v>333</v>
      </c>
      <c r="E14" s="24" t="s">
        <v>334</v>
      </c>
      <c r="F14" s="25">
        <v>2006</v>
      </c>
      <c r="G14" s="26" t="s">
        <v>58</v>
      </c>
      <c r="H14" s="27" t="s">
        <v>18</v>
      </c>
      <c r="I14" s="28"/>
      <c r="J14" s="125">
        <v>1</v>
      </c>
      <c r="K14" s="30">
        <v>11.7</v>
      </c>
      <c r="L14" s="127">
        <v>7</v>
      </c>
      <c r="M14" s="121">
        <v>24</v>
      </c>
    </row>
    <row r="15" spans="1:14" ht="29.15" customHeight="1" thickBot="1" x14ac:dyDescent="0.35">
      <c r="A15" s="32">
        <v>1</v>
      </c>
      <c r="B15" s="12">
        <v>6</v>
      </c>
      <c r="C15" s="50"/>
      <c r="D15" s="14" t="s">
        <v>209</v>
      </c>
      <c r="E15" s="14" t="s">
        <v>33</v>
      </c>
      <c r="F15" s="4">
        <v>2005</v>
      </c>
      <c r="G15" s="20" t="s">
        <v>48</v>
      </c>
      <c r="H15" s="2" t="s">
        <v>18</v>
      </c>
      <c r="I15" s="124"/>
      <c r="J15" s="8">
        <v>3</v>
      </c>
      <c r="K15" s="3">
        <v>12</v>
      </c>
      <c r="L15" s="128">
        <v>8</v>
      </c>
      <c r="M15" s="121">
        <v>23</v>
      </c>
    </row>
    <row r="16" spans="1:14" ht="29.15" customHeight="1" x14ac:dyDescent="0.3">
      <c r="A16" s="32">
        <v>3</v>
      </c>
      <c r="B16" s="12">
        <v>5</v>
      </c>
      <c r="C16" s="50"/>
      <c r="D16" s="14" t="s">
        <v>423</v>
      </c>
      <c r="E16" s="14" t="s">
        <v>86</v>
      </c>
      <c r="F16" s="4">
        <v>2005</v>
      </c>
      <c r="G16" s="20" t="s">
        <v>58</v>
      </c>
      <c r="H16" s="2" t="s">
        <v>18</v>
      </c>
      <c r="I16" s="55"/>
      <c r="J16" s="8">
        <v>4</v>
      </c>
      <c r="K16" s="3">
        <v>12</v>
      </c>
      <c r="L16" s="127">
        <v>9</v>
      </c>
      <c r="M16" s="121">
        <v>22</v>
      </c>
    </row>
    <row r="17" spans="1:13" ht="29.15" customHeight="1" thickBot="1" x14ac:dyDescent="0.35">
      <c r="A17" s="32">
        <v>3</v>
      </c>
      <c r="B17" s="12">
        <v>3</v>
      </c>
      <c r="C17" s="50"/>
      <c r="D17" s="14" t="s">
        <v>375</v>
      </c>
      <c r="E17" s="14" t="s">
        <v>66</v>
      </c>
      <c r="F17" s="4">
        <v>2006</v>
      </c>
      <c r="G17" s="20" t="s">
        <v>479</v>
      </c>
      <c r="H17" s="2" t="s">
        <v>18</v>
      </c>
      <c r="I17" s="55"/>
      <c r="J17" s="8">
        <v>5</v>
      </c>
      <c r="K17" s="3">
        <v>12.1</v>
      </c>
      <c r="L17" s="128">
        <v>10</v>
      </c>
      <c r="M17" s="121">
        <v>21</v>
      </c>
    </row>
    <row r="18" spans="1:13" ht="29.15" customHeight="1" x14ac:dyDescent="0.3">
      <c r="A18" s="32">
        <v>2</v>
      </c>
      <c r="B18" s="12">
        <v>4</v>
      </c>
      <c r="C18" s="50"/>
      <c r="D18" s="14" t="s">
        <v>298</v>
      </c>
      <c r="E18" s="14" t="s">
        <v>299</v>
      </c>
      <c r="F18" s="4">
        <v>2006</v>
      </c>
      <c r="G18" s="20" t="s">
        <v>479</v>
      </c>
      <c r="H18" s="2" t="s">
        <v>18</v>
      </c>
      <c r="I18" s="55"/>
      <c r="J18" s="8">
        <v>2</v>
      </c>
      <c r="K18" s="3">
        <v>12.4</v>
      </c>
      <c r="L18" s="127">
        <v>11</v>
      </c>
      <c r="M18" s="121">
        <v>20</v>
      </c>
    </row>
    <row r="19" spans="1:13" ht="29.15" customHeight="1" thickBot="1" x14ac:dyDescent="0.35">
      <c r="A19" s="34">
        <v>4</v>
      </c>
      <c r="B19" s="35">
        <v>2</v>
      </c>
      <c r="C19" s="63"/>
      <c r="D19" s="37" t="s">
        <v>316</v>
      </c>
      <c r="E19" s="37" t="s">
        <v>66</v>
      </c>
      <c r="F19" s="38">
        <v>2006</v>
      </c>
      <c r="G19" s="39" t="s">
        <v>58</v>
      </c>
      <c r="H19" s="40" t="s">
        <v>18</v>
      </c>
      <c r="I19" s="41"/>
      <c r="J19" s="126">
        <v>2</v>
      </c>
      <c r="K19" s="43">
        <v>12.5</v>
      </c>
      <c r="L19" s="128">
        <v>12</v>
      </c>
      <c r="M19" s="121">
        <v>19</v>
      </c>
    </row>
    <row r="20" spans="1:13" ht="29.15" customHeight="1" x14ac:dyDescent="0.3">
      <c r="A20" s="60">
        <v>4</v>
      </c>
      <c r="B20" s="61">
        <v>3</v>
      </c>
      <c r="C20" s="59"/>
      <c r="D20" s="62" t="s">
        <v>413</v>
      </c>
      <c r="E20" s="24" t="s">
        <v>51</v>
      </c>
      <c r="F20" s="25">
        <v>2005</v>
      </c>
      <c r="G20" s="26" t="s">
        <v>58</v>
      </c>
      <c r="H20" s="27" t="s">
        <v>18</v>
      </c>
      <c r="I20" s="28"/>
      <c r="J20" s="125">
        <v>3</v>
      </c>
      <c r="K20" s="30">
        <v>12.6</v>
      </c>
      <c r="L20" s="127">
        <v>13</v>
      </c>
      <c r="M20" s="121">
        <v>18</v>
      </c>
    </row>
    <row r="21" spans="1:13" ht="29.15" customHeight="1" thickBot="1" x14ac:dyDescent="0.35">
      <c r="A21" s="32">
        <v>2</v>
      </c>
      <c r="B21" s="12">
        <v>2</v>
      </c>
      <c r="C21" s="50"/>
      <c r="D21" s="14" t="s">
        <v>257</v>
      </c>
      <c r="E21" s="14" t="s">
        <v>51</v>
      </c>
      <c r="F21" s="4">
        <v>2006</v>
      </c>
      <c r="G21" s="20" t="s">
        <v>38</v>
      </c>
      <c r="H21" s="2" t="s">
        <v>18</v>
      </c>
      <c r="I21" s="55"/>
      <c r="J21" s="8">
        <v>3</v>
      </c>
      <c r="K21" s="3">
        <v>12.7</v>
      </c>
      <c r="L21" s="128">
        <v>14</v>
      </c>
      <c r="M21" s="121">
        <v>17</v>
      </c>
    </row>
    <row r="22" spans="1:13" ht="29.15" customHeight="1" x14ac:dyDescent="0.3">
      <c r="A22" s="32">
        <v>2</v>
      </c>
      <c r="B22" s="12">
        <v>1</v>
      </c>
      <c r="C22" s="50"/>
      <c r="D22" s="14" t="s">
        <v>210</v>
      </c>
      <c r="E22" s="14" t="s">
        <v>139</v>
      </c>
      <c r="F22" s="4">
        <v>2006</v>
      </c>
      <c r="G22" s="20" t="s">
        <v>32</v>
      </c>
      <c r="H22" s="2" t="s">
        <v>18</v>
      </c>
      <c r="I22" s="124"/>
      <c r="J22" s="8">
        <v>4</v>
      </c>
      <c r="K22" s="3">
        <v>13.9</v>
      </c>
      <c r="L22" s="127">
        <v>15</v>
      </c>
      <c r="M22" s="121">
        <v>16</v>
      </c>
    </row>
    <row r="23" spans="1:13" ht="29.15" customHeight="1" thickBot="1" x14ac:dyDescent="0.35">
      <c r="A23" s="32">
        <v>2</v>
      </c>
      <c r="B23" s="12">
        <v>5</v>
      </c>
      <c r="C23" s="50"/>
      <c r="D23" s="14" t="s">
        <v>336</v>
      </c>
      <c r="E23" s="14" t="s">
        <v>91</v>
      </c>
      <c r="F23" s="4">
        <v>2005</v>
      </c>
      <c r="G23" s="20" t="s">
        <v>38</v>
      </c>
      <c r="H23" s="2" t="s">
        <v>18</v>
      </c>
      <c r="I23" s="55"/>
      <c r="J23" s="8">
        <v>5</v>
      </c>
      <c r="K23" s="3">
        <v>14.3</v>
      </c>
      <c r="L23" s="128">
        <v>16</v>
      </c>
      <c r="M23" s="121">
        <v>15</v>
      </c>
    </row>
    <row r="24" spans="1:13" ht="29.15" customHeight="1" x14ac:dyDescent="0.3">
      <c r="A24" s="32">
        <v>4</v>
      </c>
      <c r="B24" s="12">
        <v>4</v>
      </c>
      <c r="C24" s="50"/>
      <c r="D24" s="14" t="s">
        <v>309</v>
      </c>
      <c r="E24" s="14" t="s">
        <v>310</v>
      </c>
      <c r="F24" s="4">
        <v>2005</v>
      </c>
      <c r="G24" s="20" t="s">
        <v>58</v>
      </c>
      <c r="H24" s="2" t="s">
        <v>18</v>
      </c>
      <c r="I24" s="55"/>
      <c r="J24" s="8">
        <v>4</v>
      </c>
      <c r="K24" s="3">
        <v>14.4</v>
      </c>
      <c r="L24" s="127">
        <v>17</v>
      </c>
      <c r="M24" s="121">
        <v>14</v>
      </c>
    </row>
    <row r="25" spans="1:13" ht="29.15" customHeight="1" thickBot="1" x14ac:dyDescent="0.35">
      <c r="A25" s="34">
        <v>1</v>
      </c>
      <c r="B25" s="35">
        <v>3</v>
      </c>
      <c r="C25" s="63"/>
      <c r="D25" s="37" t="s">
        <v>134</v>
      </c>
      <c r="E25" s="37" t="s">
        <v>40</v>
      </c>
      <c r="F25" s="38">
        <v>2006</v>
      </c>
      <c r="G25" s="39" t="s">
        <v>81</v>
      </c>
      <c r="H25" s="40" t="s">
        <v>18</v>
      </c>
      <c r="I25" s="41"/>
      <c r="J25" s="126">
        <v>4</v>
      </c>
      <c r="K25" s="43">
        <v>15.1</v>
      </c>
      <c r="L25" s="128">
        <v>18</v>
      </c>
      <c r="M25" s="121">
        <v>13</v>
      </c>
    </row>
    <row r="26" spans="1:13" ht="29.15" customHeight="1" x14ac:dyDescent="0.3">
      <c r="A26" s="21">
        <v>4</v>
      </c>
      <c r="B26" s="22">
        <v>5</v>
      </c>
      <c r="C26" s="59"/>
      <c r="D26" s="24" t="s">
        <v>432</v>
      </c>
      <c r="E26" s="24" t="s">
        <v>117</v>
      </c>
      <c r="F26" s="25">
        <v>2006</v>
      </c>
      <c r="G26" s="26" t="s">
        <v>58</v>
      </c>
      <c r="H26" s="27" t="s">
        <v>18</v>
      </c>
      <c r="I26" s="28"/>
      <c r="J26" s="125">
        <v>5</v>
      </c>
      <c r="K26" s="30">
        <v>15.8</v>
      </c>
      <c r="L26" s="127">
        <v>19</v>
      </c>
      <c r="M26" s="121">
        <v>12</v>
      </c>
    </row>
    <row r="27" spans="1:13" ht="29.15" customHeight="1" x14ac:dyDescent="0.3">
      <c r="A27" s="32">
        <v>1</v>
      </c>
      <c r="B27" s="12">
        <v>1</v>
      </c>
      <c r="C27" s="50" t="s">
        <v>470</v>
      </c>
      <c r="D27" s="14" t="s">
        <v>509</v>
      </c>
      <c r="E27" s="14" t="s">
        <v>509</v>
      </c>
      <c r="F27" s="4" t="s">
        <v>509</v>
      </c>
      <c r="G27" s="20" t="s">
        <v>509</v>
      </c>
      <c r="H27" s="2" t="s">
        <v>509</v>
      </c>
      <c r="I27" s="124"/>
      <c r="J27" s="9"/>
      <c r="K27" s="3"/>
      <c r="L27" s="33"/>
      <c r="M27" s="5"/>
    </row>
    <row r="28" spans="1:13" ht="29.15" customHeight="1" x14ac:dyDescent="0.3">
      <c r="A28" s="32">
        <v>1</v>
      </c>
      <c r="B28" s="12">
        <v>4</v>
      </c>
      <c r="C28" s="50"/>
      <c r="D28" s="14" t="s">
        <v>509</v>
      </c>
      <c r="E28" s="14" t="s">
        <v>509</v>
      </c>
      <c r="F28" s="4" t="s">
        <v>509</v>
      </c>
      <c r="G28" s="20" t="s">
        <v>509</v>
      </c>
      <c r="H28" s="2" t="s">
        <v>509</v>
      </c>
      <c r="I28" s="55"/>
      <c r="J28" s="9"/>
      <c r="K28" s="3"/>
      <c r="L28" s="33"/>
      <c r="M28" s="5"/>
    </row>
    <row r="29" spans="1:13" ht="29.15" customHeight="1" x14ac:dyDescent="0.3">
      <c r="A29" s="32">
        <v>2</v>
      </c>
      <c r="B29" s="12">
        <v>3</v>
      </c>
      <c r="C29" s="50" t="s">
        <v>470</v>
      </c>
      <c r="D29" s="14" t="str">
        <f>IF(ISERROR(VLOOKUP(C29,#REF!,2,FALSE)),"",VLOOKUP(C29,#REF!,2,FALSE))</f>
        <v/>
      </c>
      <c r="E29" s="14" t="str">
        <f>IF(ISERROR(VLOOKUP(C29,#REF!,3,FALSE)),"",VLOOKUP(C29,#REF!,3,FALSE))</f>
        <v/>
      </c>
      <c r="F29" s="4" t="str">
        <f>IF(ISERROR(VLOOKUP(C29,#REF!,6,FALSE)),"",VLOOKUP(C29,#REF!,6,FALSE))</f>
        <v/>
      </c>
      <c r="G29" s="20" t="str">
        <f>IF(ISERROR(VLOOKUP(C29,#REF!,4,FALSE)),"",VLOOKUP(C29,#REF!,4,FALSE))</f>
        <v/>
      </c>
      <c r="H29" s="2" t="str">
        <f>IF(ISERROR(VLOOKUP(C29,#REF!,8,FALSE)),"",VLOOKUP(C29,#REF!,8,FALSE))</f>
        <v/>
      </c>
      <c r="I29" s="55"/>
      <c r="J29" s="9"/>
      <c r="K29" s="3"/>
      <c r="L29" s="33"/>
      <c r="M29" s="5"/>
    </row>
    <row r="30" spans="1:13" ht="29.15" customHeight="1" x14ac:dyDescent="0.3">
      <c r="A30" s="32">
        <v>3</v>
      </c>
      <c r="B30" s="12">
        <v>2</v>
      </c>
      <c r="C30" s="50" t="s">
        <v>470</v>
      </c>
      <c r="D30" s="14" t="str">
        <f>IF(ISERROR(VLOOKUP(C30,#REF!,2,FALSE)),"",VLOOKUP(C30,#REF!,2,FALSE))</f>
        <v/>
      </c>
      <c r="E30" s="14" t="str">
        <f>IF(ISERROR(VLOOKUP(C30,#REF!,3,FALSE)),"",VLOOKUP(C30,#REF!,3,FALSE))</f>
        <v/>
      </c>
      <c r="F30" s="4" t="str">
        <f>IF(ISERROR(VLOOKUP(C30,#REF!,6,FALSE)),"",VLOOKUP(C30,#REF!,6,FALSE))</f>
        <v/>
      </c>
      <c r="G30" s="20" t="str">
        <f>IF(ISERROR(VLOOKUP(C30,#REF!,4,FALSE)),"",VLOOKUP(C30,#REF!,4,FALSE))</f>
        <v/>
      </c>
      <c r="H30" s="2" t="str">
        <f>IF(ISERROR(VLOOKUP(C30,#REF!,8,FALSE)),"",VLOOKUP(C30,#REF!,8,FALSE))</f>
        <v/>
      </c>
      <c r="I30" s="55"/>
      <c r="J30" s="9"/>
      <c r="K30" s="3"/>
      <c r="L30" s="33"/>
      <c r="M30" s="5"/>
    </row>
    <row r="31" spans="1:13" ht="29.15" customHeight="1" thickBot="1" x14ac:dyDescent="0.35">
      <c r="A31" s="34">
        <v>4</v>
      </c>
      <c r="B31" s="35">
        <v>6</v>
      </c>
      <c r="C31" s="63"/>
      <c r="D31" s="37" t="str">
        <f>IF(ISERROR(VLOOKUP(C31,#REF!,2,FALSE)),"",VLOOKUP(C31,#REF!,2,FALSE))</f>
        <v/>
      </c>
      <c r="E31" s="37" t="str">
        <f>IF(ISERROR(VLOOKUP(C31,#REF!,3,FALSE)),"",VLOOKUP(C31,#REF!,3,FALSE))</f>
        <v/>
      </c>
      <c r="F31" s="38" t="str">
        <f>IF(ISERROR(VLOOKUP(C31,#REF!,6,FALSE)),"",VLOOKUP(C31,#REF!,6,FALSE))</f>
        <v/>
      </c>
      <c r="G31" s="39" t="str">
        <f>IF(ISERROR(VLOOKUP(C31,#REF!,4,FALSE)),"",VLOOKUP(C31,#REF!,4,FALSE))</f>
        <v/>
      </c>
      <c r="H31" s="40" t="str">
        <f>IF(ISERROR(VLOOKUP(C31,#REF!,8,FALSE)),"",VLOOKUP(C31,#REF!,8,FALSE))</f>
        <v/>
      </c>
      <c r="I31" s="41"/>
      <c r="J31" s="42"/>
      <c r="K31" s="43"/>
      <c r="L31" s="44"/>
      <c r="M31" s="5"/>
    </row>
    <row r="32" spans="1:13" ht="29.15" customHeight="1" x14ac:dyDescent="0.3">
      <c r="A32" s="21">
        <v>5</v>
      </c>
      <c r="B32" s="22">
        <v>1</v>
      </c>
      <c r="C32" s="59"/>
      <c r="D32" s="24" t="str">
        <f>IF(ISERROR(VLOOKUP(C32,#REF!,2,FALSE)),"",VLOOKUP(C32,#REF!,2,FALSE))</f>
        <v/>
      </c>
      <c r="E32" s="24" t="str">
        <f>IF(ISERROR(VLOOKUP(C32,#REF!,3,FALSE)),"",VLOOKUP(C32,#REF!,3,FALSE))</f>
        <v/>
      </c>
      <c r="F32" s="25" t="str">
        <f>IF(ISERROR(VLOOKUP(C32,#REF!,6,FALSE)),"",VLOOKUP(C32,#REF!,6,FALSE))</f>
        <v/>
      </c>
      <c r="G32" s="26" t="str">
        <f>IF(ISERROR(VLOOKUP(C32,#REF!,4,FALSE)),"",VLOOKUP(C32,#REF!,4,FALSE))</f>
        <v/>
      </c>
      <c r="H32" s="27" t="str">
        <f>IF(ISERROR(VLOOKUP(C32,#REF!,8,FALSE)),"",VLOOKUP(C32,#REF!,8,FALSE))</f>
        <v/>
      </c>
      <c r="I32" s="28"/>
      <c r="J32" s="29"/>
      <c r="K32" s="30"/>
      <c r="L32" s="31"/>
      <c r="M32" s="5"/>
    </row>
    <row r="33" spans="1:13" ht="29.15" customHeight="1" x14ac:dyDescent="0.3">
      <c r="A33" s="32">
        <v>5</v>
      </c>
      <c r="B33" s="12">
        <v>2</v>
      </c>
      <c r="C33" s="50"/>
      <c r="D33" s="14" t="str">
        <f>IF(ISERROR(VLOOKUP(C33,#REF!,2,FALSE)),"",VLOOKUP(C33,#REF!,2,FALSE))</f>
        <v/>
      </c>
      <c r="E33" s="14" t="str">
        <f>IF(ISERROR(VLOOKUP(C33,#REF!,3,FALSE)),"",VLOOKUP(C33,#REF!,3,FALSE))</f>
        <v/>
      </c>
      <c r="F33" s="4" t="str">
        <f>IF(ISERROR(VLOOKUP(C33,#REF!,6,FALSE)),"",VLOOKUP(C33,#REF!,6,FALSE))</f>
        <v/>
      </c>
      <c r="G33" s="20" t="str">
        <f>IF(ISERROR(VLOOKUP(C33,#REF!,4,FALSE)),"",VLOOKUP(C33,#REF!,4,FALSE))</f>
        <v/>
      </c>
      <c r="H33" s="2" t="str">
        <f>IF(ISERROR(VLOOKUP(C33,#REF!,8,FALSE)),"",VLOOKUP(C33,#REF!,8,FALSE))</f>
        <v/>
      </c>
      <c r="I33" s="55"/>
      <c r="J33" s="9"/>
      <c r="K33" s="3"/>
      <c r="L33" s="33"/>
      <c r="M33" s="5"/>
    </row>
    <row r="34" spans="1:13" ht="29.15" customHeight="1" x14ac:dyDescent="0.3">
      <c r="A34" s="32">
        <v>5</v>
      </c>
      <c r="B34" s="12">
        <v>3</v>
      </c>
      <c r="C34" s="50"/>
      <c r="D34" s="14" t="str">
        <f>IF(ISERROR(VLOOKUP(C34,#REF!,2,FALSE)),"",VLOOKUP(C34,#REF!,2,FALSE))</f>
        <v/>
      </c>
      <c r="E34" s="14" t="str">
        <f>IF(ISERROR(VLOOKUP(C34,#REF!,3,FALSE)),"",VLOOKUP(C34,#REF!,3,FALSE))</f>
        <v/>
      </c>
      <c r="F34" s="4" t="str">
        <f>IF(ISERROR(VLOOKUP(C34,#REF!,6,FALSE)),"",VLOOKUP(C34,#REF!,6,FALSE))</f>
        <v/>
      </c>
      <c r="G34" s="20" t="str">
        <f>IF(ISERROR(VLOOKUP(C34,#REF!,4,FALSE)),"",VLOOKUP(C34,#REF!,4,FALSE))</f>
        <v/>
      </c>
      <c r="H34" s="2" t="str">
        <f>IF(ISERROR(VLOOKUP(C34,#REF!,8,FALSE)),"",VLOOKUP(C34,#REF!,8,FALSE))</f>
        <v/>
      </c>
      <c r="I34" s="55"/>
      <c r="J34" s="9"/>
      <c r="K34" s="3"/>
      <c r="L34" s="33"/>
      <c r="M34" s="5"/>
    </row>
    <row r="35" spans="1:13" ht="29.15" customHeight="1" x14ac:dyDescent="0.3">
      <c r="A35" s="32">
        <v>5</v>
      </c>
      <c r="B35" s="12">
        <v>4</v>
      </c>
      <c r="C35" s="50"/>
      <c r="D35" s="14" t="str">
        <f>IF(ISERROR(VLOOKUP(C35,#REF!,2,FALSE)),"",VLOOKUP(C35,#REF!,2,FALSE))</f>
        <v/>
      </c>
      <c r="E35" s="14" t="str">
        <f>IF(ISERROR(VLOOKUP(C35,#REF!,3,FALSE)),"",VLOOKUP(C35,#REF!,3,FALSE))</f>
        <v/>
      </c>
      <c r="F35" s="4" t="str">
        <f>IF(ISERROR(VLOOKUP(C35,#REF!,6,FALSE)),"",VLOOKUP(C35,#REF!,6,FALSE))</f>
        <v/>
      </c>
      <c r="G35" s="20" t="str">
        <f>IF(ISERROR(VLOOKUP(C35,#REF!,4,FALSE)),"",VLOOKUP(C35,#REF!,4,FALSE))</f>
        <v/>
      </c>
      <c r="H35" s="2" t="str">
        <f>IF(ISERROR(VLOOKUP(C35,#REF!,8,FALSE)),"",VLOOKUP(C35,#REF!,8,FALSE))</f>
        <v/>
      </c>
      <c r="I35" s="55"/>
      <c r="J35" s="9"/>
      <c r="K35" s="3"/>
      <c r="L35" s="33"/>
      <c r="M35" s="5"/>
    </row>
    <row r="36" spans="1:13" ht="29.15" customHeight="1" x14ac:dyDescent="0.3">
      <c r="A36" s="32">
        <v>5</v>
      </c>
      <c r="B36" s="12">
        <v>5</v>
      </c>
      <c r="C36" s="50"/>
      <c r="D36" s="14" t="str">
        <f>IF(ISERROR(VLOOKUP(C36,#REF!,2,FALSE)),"",VLOOKUP(C36,#REF!,2,FALSE))</f>
        <v/>
      </c>
      <c r="E36" s="14" t="str">
        <f>IF(ISERROR(VLOOKUP(C36,#REF!,3,FALSE)),"",VLOOKUP(C36,#REF!,3,FALSE))</f>
        <v/>
      </c>
      <c r="F36" s="4" t="str">
        <f>IF(ISERROR(VLOOKUP(C36,#REF!,6,FALSE)),"",VLOOKUP(C36,#REF!,6,FALSE))</f>
        <v/>
      </c>
      <c r="G36" s="20" t="str">
        <f>IF(ISERROR(VLOOKUP(C36,#REF!,4,FALSE)),"",VLOOKUP(C36,#REF!,4,FALSE))</f>
        <v/>
      </c>
      <c r="H36" s="2" t="str">
        <f>IF(ISERROR(VLOOKUP(C36,#REF!,8,FALSE)),"",VLOOKUP(C36,#REF!,8,FALSE))</f>
        <v/>
      </c>
      <c r="I36" s="55"/>
      <c r="J36" s="9"/>
      <c r="K36" s="3"/>
      <c r="L36" s="33"/>
      <c r="M36" s="5"/>
    </row>
    <row r="37" spans="1:13" ht="29.15" customHeight="1" thickBot="1" x14ac:dyDescent="0.35">
      <c r="A37" s="34">
        <v>5</v>
      </c>
      <c r="B37" s="35">
        <v>6</v>
      </c>
      <c r="C37" s="63"/>
      <c r="D37" s="37" t="str">
        <f>IF(ISERROR(VLOOKUP(C37,#REF!,2,FALSE)),"",VLOOKUP(C37,#REF!,2,FALSE))</f>
        <v/>
      </c>
      <c r="E37" s="37" t="str">
        <f>IF(ISERROR(VLOOKUP(C37,#REF!,3,FALSE)),"",VLOOKUP(C37,#REF!,3,FALSE))</f>
        <v/>
      </c>
      <c r="F37" s="38" t="str">
        <f>IF(ISERROR(VLOOKUP(C37,#REF!,6,FALSE)),"",VLOOKUP(C37,#REF!,6,FALSE))</f>
        <v/>
      </c>
      <c r="G37" s="39" t="str">
        <f>IF(ISERROR(VLOOKUP(C37,#REF!,4,FALSE)),"",VLOOKUP(C37,#REF!,4,FALSE))</f>
        <v/>
      </c>
      <c r="H37" s="40" t="str">
        <f>IF(ISERROR(VLOOKUP(C37,#REF!,8,FALSE)),"",VLOOKUP(C37,#REF!,8,FALSE))</f>
        <v/>
      </c>
      <c r="I37" s="41"/>
      <c r="J37" s="42"/>
      <c r="K37" s="43"/>
      <c r="L37" s="44"/>
      <c r="M37" s="5"/>
    </row>
    <row r="38" spans="1:13" ht="29.15" customHeight="1" x14ac:dyDescent="0.3">
      <c r="A38" s="21">
        <v>6</v>
      </c>
      <c r="B38" s="22">
        <v>1</v>
      </c>
      <c r="C38" s="59"/>
      <c r="D38" s="24" t="str">
        <f>IF(ISERROR(VLOOKUP(C38,#REF!,2,FALSE)),"",VLOOKUP(C38,#REF!,2,FALSE))</f>
        <v/>
      </c>
      <c r="E38" s="24" t="str">
        <f>IF(ISERROR(VLOOKUP(C38,#REF!,3,FALSE)),"",VLOOKUP(C38,#REF!,3,FALSE))</f>
        <v/>
      </c>
      <c r="F38" s="25" t="str">
        <f>IF(ISERROR(VLOOKUP(C38,#REF!,6,FALSE)),"",VLOOKUP(C38,#REF!,6,FALSE))</f>
        <v/>
      </c>
      <c r="G38" s="26" t="str">
        <f>IF(ISERROR(VLOOKUP(C38,#REF!,4,FALSE)),"",VLOOKUP(C38,#REF!,4,FALSE))</f>
        <v/>
      </c>
      <c r="H38" s="27" t="str">
        <f>IF(ISERROR(VLOOKUP(C38,#REF!,8,FALSE)),"",VLOOKUP(C38,#REF!,8,FALSE))</f>
        <v/>
      </c>
      <c r="I38" s="28"/>
      <c r="J38" s="29"/>
      <c r="K38" s="30"/>
      <c r="L38" s="31"/>
      <c r="M38" s="5"/>
    </row>
    <row r="39" spans="1:13" ht="29.15" customHeight="1" x14ac:dyDescent="0.3">
      <c r="A39" s="32">
        <v>6</v>
      </c>
      <c r="B39" s="12">
        <v>2</v>
      </c>
      <c r="C39" s="50"/>
      <c r="D39" s="14" t="str">
        <f>IF(ISERROR(VLOOKUP(C39,#REF!,2,FALSE)),"",VLOOKUP(C39,#REF!,2,FALSE))</f>
        <v/>
      </c>
      <c r="E39" s="14" t="str">
        <f>IF(ISERROR(VLOOKUP(C39,#REF!,3,FALSE)),"",VLOOKUP(C39,#REF!,3,FALSE))</f>
        <v/>
      </c>
      <c r="F39" s="4" t="str">
        <f>IF(ISERROR(VLOOKUP(C39,#REF!,6,FALSE)),"",VLOOKUP(C39,#REF!,6,FALSE))</f>
        <v/>
      </c>
      <c r="G39" s="20" t="str">
        <f>IF(ISERROR(VLOOKUP(C39,#REF!,4,FALSE)),"",VLOOKUP(C39,#REF!,4,FALSE))</f>
        <v/>
      </c>
      <c r="H39" s="2" t="str">
        <f>IF(ISERROR(VLOOKUP(C39,#REF!,8,FALSE)),"",VLOOKUP(C39,#REF!,8,FALSE))</f>
        <v/>
      </c>
      <c r="I39" s="55"/>
      <c r="J39" s="9"/>
      <c r="K39" s="3"/>
      <c r="L39" s="33"/>
      <c r="M39" s="5"/>
    </row>
    <row r="40" spans="1:13" ht="29.15" customHeight="1" x14ac:dyDescent="0.3">
      <c r="A40" s="32">
        <v>6</v>
      </c>
      <c r="B40" s="12">
        <v>3</v>
      </c>
      <c r="C40" s="50"/>
      <c r="D40" s="14" t="str">
        <f>IF(ISERROR(VLOOKUP(C40,#REF!,2,FALSE)),"",VLOOKUP(C40,#REF!,2,FALSE))</f>
        <v/>
      </c>
      <c r="E40" s="14" t="str">
        <f>IF(ISERROR(VLOOKUP(C40,#REF!,3,FALSE)),"",VLOOKUP(C40,#REF!,3,FALSE))</f>
        <v/>
      </c>
      <c r="F40" s="4" t="str">
        <f>IF(ISERROR(VLOOKUP(C40,#REF!,6,FALSE)),"",VLOOKUP(C40,#REF!,6,FALSE))</f>
        <v/>
      </c>
      <c r="G40" s="20" t="str">
        <f>IF(ISERROR(VLOOKUP(C40,#REF!,4,FALSE)),"",VLOOKUP(C40,#REF!,4,FALSE))</f>
        <v/>
      </c>
      <c r="H40" s="2" t="str">
        <f>IF(ISERROR(VLOOKUP(C40,#REF!,8,FALSE)),"",VLOOKUP(C40,#REF!,8,FALSE))</f>
        <v/>
      </c>
      <c r="I40" s="55"/>
      <c r="J40" s="9"/>
      <c r="K40" s="3"/>
      <c r="L40" s="33"/>
      <c r="M40" s="5"/>
    </row>
    <row r="41" spans="1:13" ht="29.15" customHeight="1" x14ac:dyDescent="0.3">
      <c r="A41" s="32">
        <v>6</v>
      </c>
      <c r="B41" s="12">
        <v>4</v>
      </c>
      <c r="C41" s="51"/>
      <c r="D41" s="14" t="str">
        <f>IF(ISERROR(VLOOKUP(C41,#REF!,2,FALSE)),"",VLOOKUP(C41,#REF!,2,FALSE))</f>
        <v/>
      </c>
      <c r="E41" s="14" t="str">
        <f>IF(ISERROR(VLOOKUP(C41,#REF!,3,FALSE)),"",VLOOKUP(C41,#REF!,3,FALSE))</f>
        <v/>
      </c>
      <c r="F41" s="4" t="str">
        <f>IF(ISERROR(VLOOKUP(C41,#REF!,6,FALSE)),"",VLOOKUP(C41,#REF!,6,FALSE))</f>
        <v/>
      </c>
      <c r="G41" s="20" t="str">
        <f>IF(ISERROR(VLOOKUP(C41,#REF!,4,FALSE)),"",VLOOKUP(C41,#REF!,4,FALSE))</f>
        <v/>
      </c>
      <c r="H41" s="2" t="str">
        <f>IF(ISERROR(VLOOKUP(C41,#REF!,8,FALSE)),"",VLOOKUP(C41,#REF!,8,FALSE))</f>
        <v/>
      </c>
      <c r="I41" s="55"/>
      <c r="J41" s="9"/>
      <c r="K41" s="3"/>
      <c r="L41" s="33"/>
      <c r="M41" s="5"/>
    </row>
    <row r="42" spans="1:13" ht="29.15" customHeight="1" x14ac:dyDescent="0.3">
      <c r="A42" s="32">
        <v>6</v>
      </c>
      <c r="B42" s="12">
        <v>5</v>
      </c>
      <c r="C42" s="51"/>
      <c r="D42" s="14" t="str">
        <f>IF(ISERROR(VLOOKUP(C42,#REF!,2,FALSE)),"",VLOOKUP(C42,#REF!,2,FALSE))</f>
        <v/>
      </c>
      <c r="E42" s="14" t="str">
        <f>IF(ISERROR(VLOOKUP(C42,#REF!,3,FALSE)),"",VLOOKUP(C42,#REF!,3,FALSE))</f>
        <v/>
      </c>
      <c r="F42" s="4" t="str">
        <f>IF(ISERROR(VLOOKUP(C42,#REF!,6,FALSE)),"",VLOOKUP(C42,#REF!,6,FALSE))</f>
        <v/>
      </c>
      <c r="G42" s="20" t="str">
        <f>IF(ISERROR(VLOOKUP(C42,#REF!,4,FALSE)),"",VLOOKUP(C42,#REF!,4,FALSE))</f>
        <v/>
      </c>
      <c r="H42" s="2" t="str">
        <f>IF(ISERROR(VLOOKUP(C42,#REF!,8,FALSE)),"",VLOOKUP(C42,#REF!,8,FALSE))</f>
        <v/>
      </c>
      <c r="I42" s="55"/>
      <c r="J42" s="9"/>
      <c r="K42" s="3"/>
      <c r="L42" s="33"/>
      <c r="M42" s="5"/>
    </row>
    <row r="43" spans="1:13" ht="29.15" customHeight="1" thickBot="1" x14ac:dyDescent="0.35">
      <c r="A43" s="34">
        <v>6</v>
      </c>
      <c r="B43" s="35">
        <v>6</v>
      </c>
      <c r="C43" s="50"/>
      <c r="D43" s="37" t="str">
        <f>IF(ISERROR(VLOOKUP(C43,#REF!,2,FALSE)),"",VLOOKUP(C43,#REF!,2,FALSE))</f>
        <v/>
      </c>
      <c r="E43" s="37" t="str">
        <f>IF(ISERROR(VLOOKUP(C43,#REF!,3,FALSE)),"",VLOOKUP(C43,#REF!,3,FALSE))</f>
        <v/>
      </c>
      <c r="F43" s="38" t="str">
        <f>IF(ISERROR(VLOOKUP(C43,#REF!,6,FALSE)),"",VLOOKUP(C43,#REF!,6,FALSE))</f>
        <v/>
      </c>
      <c r="G43" s="39" t="str">
        <f>IF(ISERROR(VLOOKUP(C43,#REF!,4,FALSE)),"",VLOOKUP(C43,#REF!,4,FALSE))</f>
        <v/>
      </c>
      <c r="H43" s="40" t="str">
        <f>IF(ISERROR(VLOOKUP(C43,#REF!,8,FALSE)),"",VLOOKUP(C43,#REF!,8,FALSE))</f>
        <v/>
      </c>
      <c r="I43" s="41"/>
      <c r="J43" s="42"/>
      <c r="K43" s="43"/>
      <c r="L43" s="44"/>
      <c r="M43" s="5"/>
    </row>
    <row r="44" spans="1:13" ht="29.15" customHeight="1" x14ac:dyDescent="0.3">
      <c r="A44" s="21">
        <v>7</v>
      </c>
      <c r="B44" s="22">
        <v>1</v>
      </c>
      <c r="C44" s="23"/>
      <c r="D44" s="24" t="str">
        <f>IF(ISERROR(VLOOKUP(C44,#REF!,2,FALSE)),"",VLOOKUP(C44,#REF!,2,FALSE))</f>
        <v/>
      </c>
      <c r="E44" s="24" t="str">
        <f>IF(ISERROR(VLOOKUP(C44,#REF!,3,FALSE)),"",VLOOKUP(C44,#REF!,3,FALSE))</f>
        <v/>
      </c>
      <c r="F44" s="25" t="str">
        <f>IF(ISERROR(VLOOKUP(C44,#REF!,6,FALSE)),"",VLOOKUP(C44,#REF!,6,FALSE))</f>
        <v/>
      </c>
      <c r="G44" s="26" t="str">
        <f>IF(ISERROR(VLOOKUP(C44,#REF!,4,FALSE)),"",VLOOKUP(C44,#REF!,4,FALSE))</f>
        <v/>
      </c>
      <c r="H44" s="27" t="str">
        <f>IF(ISERROR(VLOOKUP(C44,#REF!,8,FALSE)),"",VLOOKUP(C44,#REF!,8,FALSE))</f>
        <v/>
      </c>
      <c r="I44" s="28"/>
      <c r="J44" s="29"/>
      <c r="K44" s="30"/>
      <c r="L44" s="31"/>
      <c r="M44" s="5"/>
    </row>
    <row r="45" spans="1:13" ht="29.15" customHeight="1" x14ac:dyDescent="0.3">
      <c r="A45" s="32">
        <v>7</v>
      </c>
      <c r="B45" s="12">
        <v>2</v>
      </c>
      <c r="C45" s="18"/>
      <c r="D45" s="14" t="str">
        <f>IF(ISERROR(VLOOKUP(C45,#REF!,2,FALSE)),"",VLOOKUP(C45,#REF!,2,FALSE))</f>
        <v/>
      </c>
      <c r="E45" s="14" t="str">
        <f>IF(ISERROR(VLOOKUP(C45,#REF!,3,FALSE)),"",VLOOKUP(C45,#REF!,3,FALSE))</f>
        <v/>
      </c>
      <c r="F45" s="4" t="str">
        <f>IF(ISERROR(VLOOKUP(C45,#REF!,6,FALSE)),"",VLOOKUP(C45,#REF!,6,FALSE))</f>
        <v/>
      </c>
      <c r="G45" s="20" t="str">
        <f>IF(ISERROR(VLOOKUP(C45,#REF!,4,FALSE)),"",VLOOKUP(C45,#REF!,4,FALSE))</f>
        <v/>
      </c>
      <c r="H45" s="2" t="str">
        <f>IF(ISERROR(VLOOKUP(C45,#REF!,8,FALSE)),"",VLOOKUP(C45,#REF!,8,FALSE))</f>
        <v/>
      </c>
      <c r="I45" s="55"/>
      <c r="J45" s="9"/>
      <c r="K45" s="3"/>
      <c r="L45" s="33"/>
      <c r="M45" s="5"/>
    </row>
    <row r="46" spans="1:13" ht="29.15" customHeight="1" x14ac:dyDescent="0.3">
      <c r="A46" s="32">
        <v>7</v>
      </c>
      <c r="B46" s="12">
        <v>3</v>
      </c>
      <c r="C46" s="50"/>
      <c r="D46" s="14" t="str">
        <f>IF(ISERROR(VLOOKUP(C46,#REF!,2,FALSE)),"",VLOOKUP(C46,#REF!,2,FALSE))</f>
        <v/>
      </c>
      <c r="E46" s="14" t="str">
        <f>IF(ISERROR(VLOOKUP(C46,#REF!,3,FALSE)),"",VLOOKUP(C46,#REF!,3,FALSE))</f>
        <v/>
      </c>
      <c r="F46" s="4" t="str">
        <f>IF(ISERROR(VLOOKUP(C46,#REF!,6,FALSE)),"",VLOOKUP(C46,#REF!,6,FALSE))</f>
        <v/>
      </c>
      <c r="G46" s="20" t="str">
        <f>IF(ISERROR(VLOOKUP(C46,#REF!,4,FALSE)),"",VLOOKUP(C46,#REF!,4,FALSE))</f>
        <v/>
      </c>
      <c r="H46" s="2" t="str">
        <f>IF(ISERROR(VLOOKUP(C46,#REF!,8,FALSE)),"",VLOOKUP(C46,#REF!,8,FALSE))</f>
        <v/>
      </c>
      <c r="I46" s="55"/>
      <c r="J46" s="9"/>
      <c r="K46" s="3"/>
      <c r="L46" s="33"/>
      <c r="M46" s="5"/>
    </row>
    <row r="47" spans="1:13" ht="29.15" customHeight="1" x14ac:dyDescent="0.3">
      <c r="A47" s="32">
        <v>7</v>
      </c>
      <c r="B47" s="12">
        <v>4</v>
      </c>
      <c r="C47" s="50"/>
      <c r="D47" s="14" t="str">
        <f>IF(ISERROR(VLOOKUP(C47,#REF!,2,FALSE)),"",VLOOKUP(C47,#REF!,2,FALSE))</f>
        <v/>
      </c>
      <c r="E47" s="14" t="str">
        <f>IF(ISERROR(VLOOKUP(C47,#REF!,3,FALSE)),"",VLOOKUP(C47,#REF!,3,FALSE))</f>
        <v/>
      </c>
      <c r="F47" s="4" t="str">
        <f>IF(ISERROR(VLOOKUP(C47,#REF!,6,FALSE)),"",VLOOKUP(C47,#REF!,6,FALSE))</f>
        <v/>
      </c>
      <c r="G47" s="20" t="str">
        <f>IF(ISERROR(VLOOKUP(C47,#REF!,4,FALSE)),"",VLOOKUP(C47,#REF!,4,FALSE))</f>
        <v/>
      </c>
      <c r="H47" s="2" t="str">
        <f>IF(ISERROR(VLOOKUP(C47,#REF!,8,FALSE)),"",VLOOKUP(C47,#REF!,8,FALSE))</f>
        <v/>
      </c>
      <c r="I47" s="55"/>
      <c r="J47" s="9"/>
      <c r="K47" s="3"/>
      <c r="L47" s="33"/>
      <c r="M47" s="5"/>
    </row>
    <row r="48" spans="1:13" ht="29.15" customHeight="1" x14ac:dyDescent="0.3">
      <c r="A48" s="32">
        <v>7</v>
      </c>
      <c r="B48" s="12">
        <v>5</v>
      </c>
      <c r="C48" s="50"/>
      <c r="D48" s="14" t="str">
        <f>IF(ISERROR(VLOOKUP(C48,#REF!,2,FALSE)),"",VLOOKUP(C48,#REF!,2,FALSE))</f>
        <v/>
      </c>
      <c r="E48" s="14" t="str">
        <f>IF(ISERROR(VLOOKUP(C48,#REF!,3,FALSE)),"",VLOOKUP(C48,#REF!,3,FALSE))</f>
        <v/>
      </c>
      <c r="F48" s="4" t="str">
        <f>IF(ISERROR(VLOOKUP(C48,#REF!,6,FALSE)),"",VLOOKUP(C48,#REF!,6,FALSE))</f>
        <v/>
      </c>
      <c r="G48" s="20" t="str">
        <f>IF(ISERROR(VLOOKUP(C48,#REF!,4,FALSE)),"",VLOOKUP(C48,#REF!,4,FALSE))</f>
        <v/>
      </c>
      <c r="H48" s="2" t="str">
        <f>IF(ISERROR(VLOOKUP(C48,#REF!,8,FALSE)),"",VLOOKUP(C48,#REF!,8,FALSE))</f>
        <v/>
      </c>
      <c r="I48" s="55"/>
      <c r="J48" s="9"/>
      <c r="K48" s="3"/>
      <c r="L48" s="33"/>
      <c r="M48" s="5"/>
    </row>
    <row r="49" spans="1:13" ht="29.15" customHeight="1" thickBot="1" x14ac:dyDescent="0.35">
      <c r="A49" s="34">
        <v>7</v>
      </c>
      <c r="B49" s="35">
        <v>6</v>
      </c>
      <c r="C49" s="50"/>
      <c r="D49" s="37" t="str">
        <f>IF(ISERROR(VLOOKUP(C49,#REF!,2,FALSE)),"",VLOOKUP(C49,#REF!,2,FALSE))</f>
        <v/>
      </c>
      <c r="E49" s="37" t="str">
        <f>IF(ISERROR(VLOOKUP(C49,#REF!,3,FALSE)),"",VLOOKUP(C49,#REF!,3,FALSE))</f>
        <v/>
      </c>
      <c r="F49" s="38" t="str">
        <f>IF(ISERROR(VLOOKUP(C49,#REF!,6,FALSE)),"",VLOOKUP(C49,#REF!,6,FALSE))</f>
        <v/>
      </c>
      <c r="G49" s="39" t="str">
        <f>IF(ISERROR(VLOOKUP(C49,#REF!,4,FALSE)),"",VLOOKUP(C49,#REF!,4,FALSE))</f>
        <v/>
      </c>
      <c r="H49" s="40" t="str">
        <f>IF(ISERROR(VLOOKUP(C49,#REF!,8,FALSE)),"",VLOOKUP(C49,#REF!,8,FALSE))</f>
        <v/>
      </c>
      <c r="I49" s="41"/>
      <c r="J49" s="42"/>
      <c r="K49" s="43"/>
      <c r="L49" s="44"/>
      <c r="M49" s="5"/>
    </row>
    <row r="50" spans="1:13" ht="29.15" customHeight="1" x14ac:dyDescent="0.3">
      <c r="A50" s="21">
        <v>8</v>
      </c>
      <c r="B50" s="22">
        <v>1</v>
      </c>
      <c r="C50" s="23"/>
      <c r="D50" s="24" t="str">
        <f>IF(ISERROR(VLOOKUP(C50,#REF!,2,FALSE)),"",VLOOKUP(C50,#REF!,2,FALSE))</f>
        <v/>
      </c>
      <c r="E50" s="24" t="str">
        <f>IF(ISERROR(VLOOKUP(C50,#REF!,3,FALSE)),"",VLOOKUP(C50,#REF!,3,FALSE))</f>
        <v/>
      </c>
      <c r="F50" s="25" t="str">
        <f>IF(ISERROR(VLOOKUP(C50,#REF!,6,FALSE)),"",VLOOKUP(C50,#REF!,6,FALSE))</f>
        <v/>
      </c>
      <c r="G50" s="26" t="str">
        <f>IF(ISERROR(VLOOKUP(C50,#REF!,4,FALSE)),"",VLOOKUP(C50,#REF!,4,FALSE))</f>
        <v/>
      </c>
      <c r="H50" s="27" t="str">
        <f>IF(ISERROR(VLOOKUP(C50,#REF!,8,FALSE)),"",VLOOKUP(C50,#REF!,8,FALSE))</f>
        <v/>
      </c>
      <c r="I50" s="28"/>
      <c r="J50" s="29"/>
      <c r="K50" s="30"/>
      <c r="L50" s="31"/>
      <c r="M50" s="5"/>
    </row>
    <row r="51" spans="1:13" ht="29.15" customHeight="1" x14ac:dyDescent="0.3">
      <c r="A51" s="32">
        <v>8</v>
      </c>
      <c r="B51" s="12">
        <v>2</v>
      </c>
      <c r="C51" s="18"/>
      <c r="D51" s="14" t="str">
        <f>IF(ISERROR(VLOOKUP(C51,#REF!,2,FALSE)),"",VLOOKUP(C51,#REF!,2,FALSE))</f>
        <v/>
      </c>
      <c r="E51" s="14" t="str">
        <f>IF(ISERROR(VLOOKUP(C51,#REF!,3,FALSE)),"",VLOOKUP(C51,#REF!,3,FALSE))</f>
        <v/>
      </c>
      <c r="F51" s="4" t="str">
        <f>IF(ISERROR(VLOOKUP(C51,#REF!,6,FALSE)),"",VLOOKUP(C51,#REF!,6,FALSE))</f>
        <v/>
      </c>
      <c r="G51" s="20" t="str">
        <f>IF(ISERROR(VLOOKUP(C51,#REF!,4,FALSE)),"",VLOOKUP(C51,#REF!,4,FALSE))</f>
        <v/>
      </c>
      <c r="H51" s="2" t="str">
        <f>IF(ISERROR(VLOOKUP(C51,#REF!,8,FALSE)),"",VLOOKUP(C51,#REF!,8,FALSE))</f>
        <v/>
      </c>
      <c r="I51" s="55"/>
      <c r="J51" s="9"/>
      <c r="K51" s="3"/>
      <c r="L51" s="33"/>
      <c r="M51" s="5"/>
    </row>
    <row r="52" spans="1:13" ht="29.15" customHeight="1" x14ac:dyDescent="0.3">
      <c r="A52" s="32">
        <v>8</v>
      </c>
      <c r="B52" s="12">
        <v>3</v>
      </c>
      <c r="C52" s="18"/>
      <c r="D52" s="14" t="str">
        <f>IF(ISERROR(VLOOKUP(C52,#REF!,2,FALSE)),"",VLOOKUP(C52,#REF!,2,FALSE))</f>
        <v/>
      </c>
      <c r="E52" s="14" t="str">
        <f>IF(ISERROR(VLOOKUP(C52,#REF!,3,FALSE)),"",VLOOKUP(C52,#REF!,3,FALSE))</f>
        <v/>
      </c>
      <c r="F52" s="4" t="str">
        <f>IF(ISERROR(VLOOKUP(C52,#REF!,6,FALSE)),"",VLOOKUP(C52,#REF!,6,FALSE))</f>
        <v/>
      </c>
      <c r="G52" s="20" t="str">
        <f>IF(ISERROR(VLOOKUP(C52,#REF!,4,FALSE)),"",VLOOKUP(C52,#REF!,4,FALSE))</f>
        <v/>
      </c>
      <c r="H52" s="2" t="str">
        <f>IF(ISERROR(VLOOKUP(C52,#REF!,8,FALSE)),"",VLOOKUP(C52,#REF!,8,FALSE))</f>
        <v/>
      </c>
      <c r="I52" s="55"/>
      <c r="J52" s="9"/>
      <c r="K52" s="3"/>
      <c r="L52" s="33"/>
      <c r="M52" s="5"/>
    </row>
    <row r="53" spans="1:13" ht="29.15" customHeight="1" x14ac:dyDescent="0.3">
      <c r="A53" s="32">
        <v>8</v>
      </c>
      <c r="B53" s="12">
        <v>4</v>
      </c>
      <c r="C53" s="18"/>
      <c r="D53" s="14" t="str">
        <f>IF(ISERROR(VLOOKUP(C53,#REF!,2,FALSE)),"",VLOOKUP(C53,#REF!,2,FALSE))</f>
        <v/>
      </c>
      <c r="E53" s="14" t="str">
        <f>IF(ISERROR(VLOOKUP(C53,#REF!,3,FALSE)),"",VLOOKUP(C53,#REF!,3,FALSE))</f>
        <v/>
      </c>
      <c r="F53" s="4" t="str">
        <f>IF(ISERROR(VLOOKUP(C53,#REF!,6,FALSE)),"",VLOOKUP(C53,#REF!,6,FALSE))</f>
        <v/>
      </c>
      <c r="G53" s="20" t="str">
        <f>IF(ISERROR(VLOOKUP(C53,#REF!,4,FALSE)),"",VLOOKUP(C53,#REF!,4,FALSE))</f>
        <v/>
      </c>
      <c r="H53" s="2" t="str">
        <f>IF(ISERROR(VLOOKUP(C53,#REF!,8,FALSE)),"",VLOOKUP(C53,#REF!,8,FALSE))</f>
        <v/>
      </c>
      <c r="I53" s="55"/>
      <c r="J53" s="9"/>
      <c r="K53" s="3"/>
      <c r="L53" s="33"/>
      <c r="M53" s="5"/>
    </row>
    <row r="54" spans="1:13" ht="29.15" customHeight="1" x14ac:dyDescent="0.3">
      <c r="A54" s="32">
        <v>8</v>
      </c>
      <c r="B54" s="12">
        <v>5</v>
      </c>
      <c r="C54" s="18"/>
      <c r="D54" s="14" t="str">
        <f>IF(ISERROR(VLOOKUP(C54,#REF!,2,FALSE)),"",VLOOKUP(C54,#REF!,2,FALSE))</f>
        <v/>
      </c>
      <c r="E54" s="14" t="str">
        <f>IF(ISERROR(VLOOKUP(C54,#REF!,3,FALSE)),"",VLOOKUP(C54,#REF!,3,FALSE))</f>
        <v/>
      </c>
      <c r="F54" s="4" t="str">
        <f>IF(ISERROR(VLOOKUP(C54,#REF!,6,FALSE)),"",VLOOKUP(C54,#REF!,6,FALSE))</f>
        <v/>
      </c>
      <c r="G54" s="20" t="str">
        <f>IF(ISERROR(VLOOKUP(C54,#REF!,4,FALSE)),"",VLOOKUP(C54,#REF!,4,FALSE))</f>
        <v/>
      </c>
      <c r="H54" s="2" t="str">
        <f>IF(ISERROR(VLOOKUP(C54,#REF!,8,FALSE)),"",VLOOKUP(C54,#REF!,8,FALSE))</f>
        <v/>
      </c>
      <c r="I54" s="55"/>
      <c r="J54" s="9"/>
      <c r="K54" s="3"/>
      <c r="L54" s="33"/>
      <c r="M54" s="5"/>
    </row>
    <row r="55" spans="1:13" ht="29.15" customHeight="1" thickBot="1" x14ac:dyDescent="0.35">
      <c r="A55" s="34">
        <v>8</v>
      </c>
      <c r="B55" s="35">
        <v>6</v>
      </c>
      <c r="C55" s="36"/>
      <c r="D55" s="37" t="str">
        <f>IF(ISERROR(VLOOKUP(C55,#REF!,2,FALSE)),"",VLOOKUP(C55,#REF!,2,FALSE))</f>
        <v/>
      </c>
      <c r="E55" s="37" t="str">
        <f>IF(ISERROR(VLOOKUP(C55,#REF!,3,FALSE)),"",VLOOKUP(C55,#REF!,3,FALSE))</f>
        <v/>
      </c>
      <c r="F55" s="38" t="str">
        <f>IF(ISERROR(VLOOKUP(C55,#REF!,6,FALSE)),"",VLOOKUP(C55,#REF!,6,FALSE))</f>
        <v/>
      </c>
      <c r="G55" s="39" t="str">
        <f>IF(ISERROR(VLOOKUP(C55,#REF!,4,FALSE)),"",VLOOKUP(C55,#REF!,4,FALSE))</f>
        <v/>
      </c>
      <c r="H55" s="40" t="str">
        <f>IF(ISERROR(VLOOKUP(C55,#REF!,8,FALSE)),"",VLOOKUP(C55,#REF!,8,FALSE))</f>
        <v/>
      </c>
      <c r="I55" s="41"/>
      <c r="J55" s="42"/>
      <c r="K55" s="43"/>
      <c r="L55" s="44"/>
      <c r="M55" s="5"/>
    </row>
    <row r="56" spans="1:13" ht="29.15" customHeight="1" x14ac:dyDescent="0.3">
      <c r="A56" s="21">
        <v>9</v>
      </c>
      <c r="B56" s="22">
        <v>1</v>
      </c>
      <c r="C56" s="23"/>
      <c r="D56" s="24" t="str">
        <f>IF(ISERROR(VLOOKUP(C56,#REF!,2,FALSE)),"",VLOOKUP(C56,#REF!,2,FALSE))</f>
        <v/>
      </c>
      <c r="E56" s="24" t="str">
        <f>IF(ISERROR(VLOOKUP(C56,#REF!,3,FALSE)),"",VLOOKUP(C56,#REF!,3,FALSE))</f>
        <v/>
      </c>
      <c r="F56" s="25" t="str">
        <f>IF(ISERROR(VLOOKUP(C56,#REF!,6,FALSE)),"",VLOOKUP(C56,#REF!,6,FALSE))</f>
        <v/>
      </c>
      <c r="G56" s="26" t="str">
        <f>IF(ISERROR(VLOOKUP(C56,#REF!,4,FALSE)),"",VLOOKUP(C56,#REF!,4,FALSE))</f>
        <v/>
      </c>
      <c r="H56" s="27" t="str">
        <f>IF(ISERROR(VLOOKUP(C56,#REF!,8,FALSE)),"",VLOOKUP(C56,#REF!,8,FALSE))</f>
        <v/>
      </c>
      <c r="I56" s="28"/>
      <c r="J56" s="29"/>
      <c r="K56" s="30"/>
      <c r="L56" s="31"/>
      <c r="M56" s="5"/>
    </row>
    <row r="57" spans="1:13" ht="29.15" customHeight="1" x14ac:dyDescent="0.3">
      <c r="A57" s="32">
        <v>9</v>
      </c>
      <c r="B57" s="12">
        <v>2</v>
      </c>
      <c r="C57" s="18"/>
      <c r="D57" s="14" t="str">
        <f>IF(ISERROR(VLOOKUP(C57,#REF!,2,FALSE)),"",VLOOKUP(C57,#REF!,2,FALSE))</f>
        <v/>
      </c>
      <c r="E57" s="14" t="str">
        <f>IF(ISERROR(VLOOKUP(C57,#REF!,3,FALSE)),"",VLOOKUP(C57,#REF!,3,FALSE))</f>
        <v/>
      </c>
      <c r="F57" s="4" t="str">
        <f>IF(ISERROR(VLOOKUP(C57,#REF!,6,FALSE)),"",VLOOKUP(C57,#REF!,6,FALSE))</f>
        <v/>
      </c>
      <c r="G57" s="20" t="str">
        <f>IF(ISERROR(VLOOKUP(C57,#REF!,4,FALSE)),"",VLOOKUP(C57,#REF!,4,FALSE))</f>
        <v/>
      </c>
      <c r="H57" s="2" t="str">
        <f>IF(ISERROR(VLOOKUP(C57,#REF!,8,FALSE)),"",VLOOKUP(C57,#REF!,8,FALSE))</f>
        <v/>
      </c>
      <c r="I57" s="55"/>
      <c r="J57" s="9"/>
      <c r="K57" s="3"/>
      <c r="L57" s="33"/>
      <c r="M57" s="5"/>
    </row>
    <row r="58" spans="1:13" ht="29.15" customHeight="1" x14ac:dyDescent="0.3">
      <c r="A58" s="32">
        <v>9</v>
      </c>
      <c r="B58" s="12">
        <v>3</v>
      </c>
      <c r="C58" s="18"/>
      <c r="D58" s="14" t="str">
        <f>IF(ISERROR(VLOOKUP(C58,#REF!,2,FALSE)),"",VLOOKUP(C58,#REF!,2,FALSE))</f>
        <v/>
      </c>
      <c r="E58" s="14" t="str">
        <f>IF(ISERROR(VLOOKUP(C58,#REF!,3,FALSE)),"",VLOOKUP(C58,#REF!,3,FALSE))</f>
        <v/>
      </c>
      <c r="F58" s="4" t="str">
        <f>IF(ISERROR(VLOOKUP(C58,#REF!,6,FALSE)),"",VLOOKUP(C58,#REF!,6,FALSE))</f>
        <v/>
      </c>
      <c r="G58" s="20" t="str">
        <f>IF(ISERROR(VLOOKUP(C58,#REF!,4,FALSE)),"",VLOOKUP(C58,#REF!,4,FALSE))</f>
        <v/>
      </c>
      <c r="H58" s="2" t="str">
        <f>IF(ISERROR(VLOOKUP(C58,#REF!,8,FALSE)),"",VLOOKUP(C58,#REF!,8,FALSE))</f>
        <v/>
      </c>
      <c r="I58" s="55"/>
      <c r="J58" s="9"/>
      <c r="K58" s="3"/>
      <c r="L58" s="33"/>
      <c r="M58" s="5"/>
    </row>
    <row r="59" spans="1:13" ht="29.15" customHeight="1" x14ac:dyDescent="0.3">
      <c r="A59" s="32">
        <v>9</v>
      </c>
      <c r="B59" s="12">
        <v>4</v>
      </c>
      <c r="C59" s="18"/>
      <c r="D59" s="14" t="str">
        <f>IF(ISERROR(VLOOKUP(C59,#REF!,2,FALSE)),"",VLOOKUP(C59,#REF!,2,FALSE))</f>
        <v/>
      </c>
      <c r="E59" s="14" t="str">
        <f>IF(ISERROR(VLOOKUP(C59,#REF!,3,FALSE)),"",VLOOKUP(C59,#REF!,3,FALSE))</f>
        <v/>
      </c>
      <c r="F59" s="4" t="str">
        <f>IF(ISERROR(VLOOKUP(C59,#REF!,6,FALSE)),"",VLOOKUP(C59,#REF!,6,FALSE))</f>
        <v/>
      </c>
      <c r="G59" s="20" t="str">
        <f>IF(ISERROR(VLOOKUP(C59,#REF!,4,FALSE)),"",VLOOKUP(C59,#REF!,4,FALSE))</f>
        <v/>
      </c>
      <c r="H59" s="2" t="str">
        <f>IF(ISERROR(VLOOKUP(C59,#REF!,8,FALSE)),"",VLOOKUP(C59,#REF!,8,FALSE))</f>
        <v/>
      </c>
      <c r="I59" s="55"/>
      <c r="J59" s="9"/>
      <c r="K59" s="3"/>
      <c r="L59" s="33"/>
      <c r="M59" s="5"/>
    </row>
    <row r="60" spans="1:13" ht="29.15" customHeight="1" x14ac:dyDescent="0.3">
      <c r="A60" s="32">
        <v>9</v>
      </c>
      <c r="B60" s="12">
        <v>5</v>
      </c>
      <c r="C60" s="18"/>
      <c r="D60" s="14" t="str">
        <f>IF(ISERROR(VLOOKUP(C60,#REF!,2,FALSE)),"",VLOOKUP(C60,#REF!,2,FALSE))</f>
        <v/>
      </c>
      <c r="E60" s="14" t="str">
        <f>IF(ISERROR(VLOOKUP(C60,#REF!,3,FALSE)),"",VLOOKUP(C60,#REF!,3,FALSE))</f>
        <v/>
      </c>
      <c r="F60" s="4" t="str">
        <f>IF(ISERROR(VLOOKUP(C60,#REF!,6,FALSE)),"",VLOOKUP(C60,#REF!,6,FALSE))</f>
        <v/>
      </c>
      <c r="G60" s="20" t="str">
        <f>IF(ISERROR(VLOOKUP(C60,#REF!,4,FALSE)),"",VLOOKUP(C60,#REF!,4,FALSE))</f>
        <v/>
      </c>
      <c r="H60" s="2" t="str">
        <f>IF(ISERROR(VLOOKUP(C60,#REF!,8,FALSE)),"",VLOOKUP(C60,#REF!,8,FALSE))</f>
        <v/>
      </c>
      <c r="I60" s="55"/>
      <c r="J60" s="9"/>
      <c r="K60" s="3"/>
      <c r="L60" s="33"/>
      <c r="M60" s="5"/>
    </row>
    <row r="61" spans="1:13" ht="29.15" customHeight="1" thickBot="1" x14ac:dyDescent="0.35">
      <c r="A61" s="34">
        <v>9</v>
      </c>
      <c r="B61" s="35">
        <v>6</v>
      </c>
      <c r="C61" s="36"/>
      <c r="D61" s="37" t="str">
        <f>IF(ISERROR(VLOOKUP(C61,#REF!,2,FALSE)),"",VLOOKUP(C61,#REF!,2,FALSE))</f>
        <v/>
      </c>
      <c r="E61" s="37" t="str">
        <f>IF(ISERROR(VLOOKUP(C61,#REF!,3,FALSE)),"",VLOOKUP(C61,#REF!,3,FALSE))</f>
        <v/>
      </c>
      <c r="F61" s="38" t="str">
        <f>IF(ISERROR(VLOOKUP(C61,#REF!,6,FALSE)),"",VLOOKUP(C61,#REF!,6,FALSE))</f>
        <v/>
      </c>
      <c r="G61" s="39" t="str">
        <f>IF(ISERROR(VLOOKUP(C61,#REF!,4,FALSE)),"",VLOOKUP(C61,#REF!,4,FALSE))</f>
        <v/>
      </c>
      <c r="H61" s="40" t="str">
        <f>IF(ISERROR(VLOOKUP(C61,#REF!,8,FALSE)),"",VLOOKUP(C61,#REF!,8,FALSE))</f>
        <v/>
      </c>
      <c r="I61" s="41"/>
      <c r="J61" s="42"/>
      <c r="K61" s="43"/>
      <c r="L61" s="44"/>
      <c r="M61" s="5"/>
    </row>
    <row r="62" spans="1:13" ht="29.15" customHeight="1" x14ac:dyDescent="0.3">
      <c r="A62" s="21">
        <v>10</v>
      </c>
      <c r="B62" s="22">
        <v>1</v>
      </c>
      <c r="C62" s="23"/>
      <c r="D62" s="75" t="str">
        <f>IF(ISERROR(VLOOKUP(C62,#REF!,2,FALSE)),"",VLOOKUP(C62,#REF!,2,FALSE))</f>
        <v/>
      </c>
      <c r="E62" s="75" t="str">
        <f>IF(ISERROR(VLOOKUP(C62,#REF!,3,FALSE)),"",VLOOKUP(C62,#REF!,3,FALSE))</f>
        <v/>
      </c>
      <c r="F62" s="76" t="str">
        <f>IF(ISERROR(VLOOKUP(C62,#REF!,6,FALSE)),"",VLOOKUP(C62,#REF!,6,FALSE))</f>
        <v/>
      </c>
      <c r="G62" s="77" t="str">
        <f>IF(ISERROR(VLOOKUP(C62,#REF!,4,FALSE)),"",VLOOKUP(C62,#REF!,4,FALSE))</f>
        <v/>
      </c>
      <c r="H62" s="76" t="str">
        <f>IF(ISERROR(VLOOKUP(C62,#REF!,8,FALSE)),"",VLOOKUP(C62,#REF!,8,FALSE))</f>
        <v/>
      </c>
      <c r="I62" s="78"/>
      <c r="J62" s="29"/>
      <c r="K62" s="78"/>
      <c r="L62" s="79"/>
      <c r="M62" s="5"/>
    </row>
    <row r="63" spans="1:13" ht="29.15" customHeight="1" x14ac:dyDescent="0.3">
      <c r="A63" s="32">
        <v>10</v>
      </c>
      <c r="B63" s="12">
        <v>2</v>
      </c>
      <c r="C63" s="18"/>
      <c r="D63" s="54" t="str">
        <f>IF(ISERROR(VLOOKUP(C63,#REF!,2,FALSE)),"",VLOOKUP(C63,#REF!,2,FALSE))</f>
        <v/>
      </c>
      <c r="E63" s="54" t="str">
        <f>IF(ISERROR(VLOOKUP(C63,#REF!,3,FALSE)),"",VLOOKUP(C63,#REF!,3,FALSE))</f>
        <v/>
      </c>
      <c r="F63" s="11" t="str">
        <f>IF(ISERROR(VLOOKUP(C63,#REF!,6,FALSE)),"",VLOOKUP(C63,#REF!,6,FALSE))</f>
        <v/>
      </c>
      <c r="G63" s="19" t="str">
        <f>IF(ISERROR(VLOOKUP(C63,#REF!,4,FALSE)),"",VLOOKUP(C63,#REF!,4,FALSE))</f>
        <v/>
      </c>
      <c r="H63" s="11" t="str">
        <f>IF(ISERROR(VLOOKUP(C63,#REF!,8,FALSE)),"",VLOOKUP(C63,#REF!,8,FALSE))</f>
        <v/>
      </c>
      <c r="I63" s="5"/>
      <c r="J63" s="9"/>
      <c r="K63" s="5"/>
      <c r="L63" s="80"/>
      <c r="M63" s="5"/>
    </row>
    <row r="64" spans="1:13" ht="29.15" customHeight="1" x14ac:dyDescent="0.3">
      <c r="A64" s="32">
        <v>10</v>
      </c>
      <c r="B64" s="12">
        <v>3</v>
      </c>
      <c r="C64" s="18"/>
      <c r="D64" s="54" t="str">
        <f>IF(ISERROR(VLOOKUP(C64,#REF!,2,FALSE)),"",VLOOKUP(C64,#REF!,2,FALSE))</f>
        <v/>
      </c>
      <c r="E64" s="54" t="str">
        <f>IF(ISERROR(VLOOKUP(C64,#REF!,3,FALSE)),"",VLOOKUP(C64,#REF!,3,FALSE))</f>
        <v/>
      </c>
      <c r="F64" s="11" t="str">
        <f>IF(ISERROR(VLOOKUP(C64,#REF!,6,FALSE)),"",VLOOKUP(C64,#REF!,6,FALSE))</f>
        <v/>
      </c>
      <c r="G64" s="19" t="str">
        <f>IF(ISERROR(VLOOKUP(C64,#REF!,4,FALSE)),"",VLOOKUP(C64,#REF!,4,FALSE))</f>
        <v/>
      </c>
      <c r="H64" s="11" t="str">
        <f>IF(ISERROR(VLOOKUP(C64,#REF!,8,FALSE)),"",VLOOKUP(C64,#REF!,8,FALSE))</f>
        <v/>
      </c>
      <c r="I64" s="5"/>
      <c r="J64" s="9"/>
      <c r="K64" s="5"/>
      <c r="L64" s="80"/>
      <c r="M64" s="5"/>
    </row>
    <row r="65" spans="1:13" ht="29.15" customHeight="1" x14ac:dyDescent="0.3">
      <c r="A65" s="32">
        <v>10</v>
      </c>
      <c r="B65" s="12">
        <v>4</v>
      </c>
      <c r="C65" s="18"/>
      <c r="D65" s="54" t="str">
        <f>IF(ISERROR(VLOOKUP(C65,#REF!,2,FALSE)),"",VLOOKUP(C65,#REF!,2,FALSE))</f>
        <v/>
      </c>
      <c r="E65" s="54" t="str">
        <f>IF(ISERROR(VLOOKUP(C65,#REF!,3,FALSE)),"",VLOOKUP(C65,#REF!,3,FALSE))</f>
        <v/>
      </c>
      <c r="F65" s="11" t="str">
        <f>IF(ISERROR(VLOOKUP(C65,#REF!,6,FALSE)),"",VLOOKUP(C65,#REF!,6,FALSE))</f>
        <v/>
      </c>
      <c r="G65" s="19" t="str">
        <f>IF(ISERROR(VLOOKUP(C65,#REF!,4,FALSE)),"",VLOOKUP(C65,#REF!,4,FALSE))</f>
        <v/>
      </c>
      <c r="H65" s="11" t="str">
        <f>IF(ISERROR(VLOOKUP(C65,#REF!,8,FALSE)),"",VLOOKUP(C65,#REF!,8,FALSE))</f>
        <v/>
      </c>
      <c r="I65" s="5"/>
      <c r="J65" s="9"/>
      <c r="K65" s="5"/>
      <c r="L65" s="80"/>
      <c r="M65" s="5"/>
    </row>
    <row r="66" spans="1:13" ht="29.15" customHeight="1" x14ac:dyDescent="0.3">
      <c r="A66" s="32">
        <v>10</v>
      </c>
      <c r="B66" s="12">
        <v>5</v>
      </c>
      <c r="C66" s="18"/>
      <c r="D66" s="54" t="str">
        <f>IF(ISERROR(VLOOKUP(C66,#REF!,2,FALSE)),"",VLOOKUP(C66,#REF!,2,FALSE))</f>
        <v/>
      </c>
      <c r="E66" s="54" t="str">
        <f>IF(ISERROR(VLOOKUP(C66,#REF!,3,FALSE)),"",VLOOKUP(C66,#REF!,3,FALSE))</f>
        <v/>
      </c>
      <c r="F66" s="11" t="str">
        <f>IF(ISERROR(VLOOKUP(C66,#REF!,6,FALSE)),"",VLOOKUP(C66,#REF!,6,FALSE))</f>
        <v/>
      </c>
      <c r="G66" s="19" t="str">
        <f>IF(ISERROR(VLOOKUP(C66,#REF!,4,FALSE)),"",VLOOKUP(C66,#REF!,4,FALSE))</f>
        <v/>
      </c>
      <c r="H66" s="11" t="str">
        <f>IF(ISERROR(VLOOKUP(C66,#REF!,8,FALSE)),"",VLOOKUP(C66,#REF!,8,FALSE))</f>
        <v/>
      </c>
      <c r="I66" s="5"/>
      <c r="J66" s="9"/>
      <c r="K66" s="5"/>
      <c r="L66" s="80"/>
      <c r="M66" s="5"/>
    </row>
    <row r="67" spans="1:13" ht="29.15" customHeight="1" thickBot="1" x14ac:dyDescent="0.35">
      <c r="A67" s="34">
        <v>10</v>
      </c>
      <c r="B67" s="35">
        <v>6</v>
      </c>
      <c r="C67" s="36"/>
      <c r="D67" s="83" t="str">
        <f>IF(ISERROR(VLOOKUP(C67,#REF!,2,FALSE)),"",VLOOKUP(C67,#REF!,2,FALSE))</f>
        <v/>
      </c>
      <c r="E67" s="83" t="str">
        <f>IF(ISERROR(VLOOKUP(C67,#REF!,3,FALSE)),"",VLOOKUP(C67,#REF!,3,FALSE))</f>
        <v/>
      </c>
      <c r="F67" s="84" t="str">
        <f>IF(ISERROR(VLOOKUP(C67,#REF!,6,FALSE)),"",VLOOKUP(C67,#REF!,6,FALSE))</f>
        <v/>
      </c>
      <c r="G67" s="85" t="str">
        <f>IF(ISERROR(VLOOKUP(C67,#REF!,4,FALSE)),"",VLOOKUP(C67,#REF!,4,FALSE))</f>
        <v/>
      </c>
      <c r="H67" s="84" t="str">
        <f>IF(ISERROR(VLOOKUP(C67,#REF!,8,FALSE)),"",VLOOKUP(C67,#REF!,8,FALSE))</f>
        <v/>
      </c>
      <c r="I67" s="86"/>
      <c r="J67" s="42"/>
      <c r="K67" s="86"/>
      <c r="L67" s="87"/>
      <c r="M67" s="5"/>
    </row>
    <row r="68" spans="1:13" ht="29.15" customHeight="1" x14ac:dyDescent="0.3">
      <c r="A68" s="21">
        <v>11</v>
      </c>
      <c r="B68" s="22">
        <v>1</v>
      </c>
      <c r="C68" s="23"/>
      <c r="D68" s="75" t="str">
        <f>IF(ISERROR(VLOOKUP(C68,#REF!,2,FALSE)),"",VLOOKUP(C68,#REF!,2,FALSE))</f>
        <v/>
      </c>
      <c r="E68" s="75" t="str">
        <f>IF(ISERROR(VLOOKUP(C68,#REF!,3,FALSE)),"",VLOOKUP(C68,#REF!,3,FALSE))</f>
        <v/>
      </c>
      <c r="F68" s="76" t="str">
        <f>IF(ISERROR(VLOOKUP(C68,#REF!,6,FALSE)),"",VLOOKUP(C68,#REF!,6,FALSE))</f>
        <v/>
      </c>
      <c r="G68" s="77" t="str">
        <f>IF(ISERROR(VLOOKUP(C68,#REF!,4,FALSE)),"",VLOOKUP(C68,#REF!,4,FALSE))</f>
        <v/>
      </c>
      <c r="H68" s="76" t="str">
        <f>IF(ISERROR(VLOOKUP(C68,#REF!,8,FALSE)),"",VLOOKUP(C68,#REF!,8,FALSE))</f>
        <v/>
      </c>
      <c r="I68" s="78"/>
      <c r="J68" s="29"/>
      <c r="K68" s="78"/>
      <c r="L68" s="79"/>
      <c r="M68" s="5"/>
    </row>
    <row r="69" spans="1:13" ht="29.15" customHeight="1" x14ac:dyDescent="0.3">
      <c r="A69" s="32">
        <v>11</v>
      </c>
      <c r="B69" s="12">
        <v>2</v>
      </c>
      <c r="C69" s="18"/>
      <c r="D69" s="54" t="str">
        <f>IF(ISERROR(VLOOKUP(C69,#REF!,2,FALSE)),"",VLOOKUP(C69,#REF!,2,FALSE))</f>
        <v/>
      </c>
      <c r="E69" s="54" t="str">
        <f>IF(ISERROR(VLOOKUP(C69,#REF!,3,FALSE)),"",VLOOKUP(C69,#REF!,3,FALSE))</f>
        <v/>
      </c>
      <c r="F69" s="11" t="str">
        <f>IF(ISERROR(VLOOKUP(C69,#REF!,6,FALSE)),"",VLOOKUP(C69,#REF!,6,FALSE))</f>
        <v/>
      </c>
      <c r="G69" s="19" t="str">
        <f>IF(ISERROR(VLOOKUP(C69,#REF!,4,FALSE)),"",VLOOKUP(C69,#REF!,4,FALSE))</f>
        <v/>
      </c>
      <c r="H69" s="11" t="str">
        <f>IF(ISERROR(VLOOKUP(C69,#REF!,8,FALSE)),"",VLOOKUP(C69,#REF!,8,FALSE))</f>
        <v/>
      </c>
      <c r="I69" s="5"/>
      <c r="J69" s="9"/>
      <c r="K69" s="5"/>
      <c r="L69" s="80"/>
      <c r="M69" s="5"/>
    </row>
    <row r="70" spans="1:13" ht="24.9" customHeight="1" x14ac:dyDescent="0.3">
      <c r="A70" s="32">
        <v>11</v>
      </c>
      <c r="B70" s="12">
        <v>3</v>
      </c>
      <c r="C70" s="18"/>
      <c r="D70" s="54" t="str">
        <f>IF(ISERROR(VLOOKUP(C70,#REF!,2,FALSE)),"",VLOOKUP(C70,#REF!,2,FALSE))</f>
        <v/>
      </c>
      <c r="E70" s="54" t="str">
        <f>IF(ISERROR(VLOOKUP(C70,#REF!,3,FALSE)),"",VLOOKUP(C70,#REF!,3,FALSE))</f>
        <v/>
      </c>
      <c r="F70" s="11" t="str">
        <f>IF(ISERROR(VLOOKUP(C70,#REF!,6,FALSE)),"",VLOOKUP(C70,#REF!,6,FALSE))</f>
        <v/>
      </c>
      <c r="G70" s="19" t="str">
        <f>IF(ISERROR(VLOOKUP(C70,#REF!,4,FALSE)),"",VLOOKUP(C70,#REF!,4,FALSE))</f>
        <v/>
      </c>
      <c r="H70" s="11" t="str">
        <f>IF(ISERROR(VLOOKUP(C70,#REF!,8,FALSE)),"",VLOOKUP(C70,#REF!,8,FALSE))</f>
        <v/>
      </c>
      <c r="I70" s="5"/>
      <c r="J70" s="9"/>
      <c r="K70" s="5"/>
      <c r="L70" s="80"/>
      <c r="M70" s="5"/>
    </row>
    <row r="71" spans="1:13" ht="24.9" customHeight="1" x14ac:dyDescent="0.3">
      <c r="A71" s="32">
        <v>11</v>
      </c>
      <c r="B71" s="12">
        <v>4</v>
      </c>
      <c r="C71" s="18"/>
      <c r="D71" s="54" t="str">
        <f>IF(ISERROR(VLOOKUP(C71,#REF!,2,FALSE)),"",VLOOKUP(C71,#REF!,2,FALSE))</f>
        <v/>
      </c>
      <c r="E71" s="54" t="str">
        <f>IF(ISERROR(VLOOKUP(C71,#REF!,3,FALSE)),"",VLOOKUP(C71,#REF!,3,FALSE))</f>
        <v/>
      </c>
      <c r="F71" s="11" t="str">
        <f>IF(ISERROR(VLOOKUP(C71,#REF!,6,FALSE)),"",VLOOKUP(C71,#REF!,6,FALSE))</f>
        <v/>
      </c>
      <c r="G71" s="19" t="str">
        <f>IF(ISERROR(VLOOKUP(C71,#REF!,4,FALSE)),"",VLOOKUP(C71,#REF!,4,FALSE))</f>
        <v/>
      </c>
      <c r="H71" s="11" t="str">
        <f>IF(ISERROR(VLOOKUP(C71,#REF!,8,FALSE)),"",VLOOKUP(C71,#REF!,8,FALSE))</f>
        <v/>
      </c>
      <c r="I71" s="5"/>
      <c r="J71" s="9"/>
      <c r="K71" s="5"/>
      <c r="L71" s="80"/>
      <c r="M71" s="5"/>
    </row>
    <row r="72" spans="1:13" ht="29.15" customHeight="1" x14ac:dyDescent="0.3">
      <c r="A72" s="32">
        <v>11</v>
      </c>
      <c r="B72" s="12">
        <v>5</v>
      </c>
      <c r="C72" s="18"/>
      <c r="D72" s="54" t="str">
        <f>IF(ISERROR(VLOOKUP(C72,#REF!,2,FALSE)),"",VLOOKUP(C72,#REF!,2,FALSE))</f>
        <v/>
      </c>
      <c r="E72" s="54" t="str">
        <f>IF(ISERROR(VLOOKUP(C72,#REF!,3,FALSE)),"",VLOOKUP(C72,#REF!,3,FALSE))</f>
        <v/>
      </c>
      <c r="F72" s="11" t="str">
        <f>IF(ISERROR(VLOOKUP(C72,#REF!,6,FALSE)),"",VLOOKUP(C72,#REF!,6,FALSE))</f>
        <v/>
      </c>
      <c r="G72" s="19" t="str">
        <f>IF(ISERROR(VLOOKUP(C72,#REF!,4,FALSE)),"",VLOOKUP(C72,#REF!,4,FALSE))</f>
        <v/>
      </c>
      <c r="H72" s="11" t="str">
        <f>IF(ISERROR(VLOOKUP(C72,#REF!,8,FALSE)),"",VLOOKUP(C72,#REF!,8,FALSE))</f>
        <v/>
      </c>
      <c r="I72" s="5"/>
      <c r="J72" s="9"/>
      <c r="K72" s="5"/>
      <c r="L72" s="80"/>
    </row>
    <row r="73" spans="1:13" ht="29.15" customHeight="1" thickBot="1" x14ac:dyDescent="0.35">
      <c r="A73" s="34">
        <v>11</v>
      </c>
      <c r="B73" s="35">
        <v>6</v>
      </c>
      <c r="C73" s="36"/>
      <c r="D73" s="83" t="str">
        <f>IF(ISERROR(VLOOKUP(C73,#REF!,2,FALSE)),"",VLOOKUP(C73,#REF!,2,FALSE))</f>
        <v/>
      </c>
      <c r="E73" s="83" t="str">
        <f>IF(ISERROR(VLOOKUP(C73,#REF!,3,FALSE)),"",VLOOKUP(C73,#REF!,3,FALSE))</f>
        <v/>
      </c>
      <c r="F73" s="84" t="str">
        <f>IF(ISERROR(VLOOKUP(C73,#REF!,6,FALSE)),"",VLOOKUP(C73,#REF!,6,FALSE))</f>
        <v/>
      </c>
      <c r="G73" s="85" t="str">
        <f>IF(ISERROR(VLOOKUP(C73,#REF!,4,FALSE)),"",VLOOKUP(C73,#REF!,4,FALSE))</f>
        <v/>
      </c>
      <c r="H73" s="84" t="str">
        <f>IF(ISERROR(VLOOKUP(C73,#REF!,8,FALSE)),"",VLOOKUP(C73,#REF!,8,FALSE))</f>
        <v/>
      </c>
      <c r="I73" s="86"/>
      <c r="J73" s="42"/>
      <c r="K73" s="86"/>
      <c r="L73" s="87"/>
    </row>
    <row r="74" spans="1:13" ht="29.15" customHeight="1" x14ac:dyDescent="0.3">
      <c r="A74" s="21">
        <v>12</v>
      </c>
      <c r="B74" s="22">
        <v>1</v>
      </c>
      <c r="C74" s="23"/>
      <c r="D74" s="75" t="str">
        <f>IF(ISERROR(VLOOKUP(C74,#REF!,2,FALSE)),"",VLOOKUP(C74,#REF!,2,FALSE))</f>
        <v/>
      </c>
      <c r="E74" s="75" t="str">
        <f>IF(ISERROR(VLOOKUP(C74,#REF!,3,FALSE)),"",VLOOKUP(C74,#REF!,3,FALSE))</f>
        <v/>
      </c>
      <c r="F74" s="76" t="str">
        <f>IF(ISERROR(VLOOKUP(C74,#REF!,6,FALSE)),"",VLOOKUP(C74,#REF!,6,FALSE))</f>
        <v/>
      </c>
      <c r="G74" s="77" t="str">
        <f>IF(ISERROR(VLOOKUP(C74,#REF!,4,FALSE)),"",VLOOKUP(C74,#REF!,4,FALSE))</f>
        <v/>
      </c>
      <c r="H74" s="76" t="str">
        <f>IF(ISERROR(VLOOKUP(C74,#REF!,8,FALSE)),"",VLOOKUP(C74,#REF!,8,FALSE))</f>
        <v/>
      </c>
      <c r="I74" s="78"/>
      <c r="J74" s="29"/>
      <c r="K74" s="78"/>
      <c r="L74" s="79"/>
    </row>
    <row r="75" spans="1:13" ht="29.15" customHeight="1" x14ac:dyDescent="0.3">
      <c r="A75" s="32">
        <v>12</v>
      </c>
      <c r="B75" s="12">
        <v>2</v>
      </c>
      <c r="C75" s="18"/>
      <c r="D75" s="54" t="str">
        <f>IF(ISERROR(VLOOKUP(C75,#REF!,2,FALSE)),"",VLOOKUP(C75,#REF!,2,FALSE))</f>
        <v/>
      </c>
      <c r="E75" s="54" t="str">
        <f>IF(ISERROR(VLOOKUP(C75,#REF!,3,FALSE)),"",VLOOKUP(C75,#REF!,3,FALSE))</f>
        <v/>
      </c>
      <c r="F75" s="11" t="str">
        <f>IF(ISERROR(VLOOKUP(C75,#REF!,6,FALSE)),"",VLOOKUP(C75,#REF!,6,FALSE))</f>
        <v/>
      </c>
      <c r="G75" s="19" t="str">
        <f>IF(ISERROR(VLOOKUP(C75,#REF!,4,FALSE)),"",VLOOKUP(C75,#REF!,4,FALSE))</f>
        <v/>
      </c>
      <c r="H75" s="11" t="str">
        <f>IF(ISERROR(VLOOKUP(C75,#REF!,8,FALSE)),"",VLOOKUP(C75,#REF!,8,FALSE))</f>
        <v/>
      </c>
      <c r="I75" s="5"/>
      <c r="J75" s="9"/>
      <c r="K75" s="5"/>
      <c r="L75" s="80"/>
    </row>
    <row r="76" spans="1:13" ht="29.15" customHeight="1" x14ac:dyDescent="0.3">
      <c r="A76" s="32">
        <v>12</v>
      </c>
      <c r="B76" s="12">
        <v>3</v>
      </c>
      <c r="C76" s="18"/>
      <c r="D76" s="54" t="str">
        <f>IF(ISERROR(VLOOKUP(C76,#REF!,2,FALSE)),"",VLOOKUP(C76,#REF!,2,FALSE))</f>
        <v/>
      </c>
      <c r="E76" s="54" t="str">
        <f>IF(ISERROR(VLOOKUP(C76,#REF!,3,FALSE)),"",VLOOKUP(C76,#REF!,3,FALSE))</f>
        <v/>
      </c>
      <c r="F76" s="11" t="str">
        <f>IF(ISERROR(VLOOKUP(C76,#REF!,6,FALSE)),"",VLOOKUP(C76,#REF!,6,FALSE))</f>
        <v/>
      </c>
      <c r="G76" s="19" t="str">
        <f>IF(ISERROR(VLOOKUP(C76,#REF!,4,FALSE)),"",VLOOKUP(C76,#REF!,4,FALSE))</f>
        <v/>
      </c>
      <c r="H76" s="11" t="str">
        <f>IF(ISERROR(VLOOKUP(C76,#REF!,8,FALSE)),"",VLOOKUP(C76,#REF!,8,FALSE))</f>
        <v/>
      </c>
      <c r="I76" s="5"/>
      <c r="J76" s="9"/>
      <c r="K76" s="5"/>
      <c r="L76" s="80"/>
    </row>
    <row r="77" spans="1:13" ht="29.15" customHeight="1" x14ac:dyDescent="0.3">
      <c r="A77" s="32">
        <v>12</v>
      </c>
      <c r="B77" s="12">
        <v>4</v>
      </c>
      <c r="C77" s="18"/>
      <c r="D77" s="54" t="str">
        <f>IF(ISERROR(VLOOKUP(C77,#REF!,2,FALSE)),"",VLOOKUP(C77,#REF!,2,FALSE))</f>
        <v/>
      </c>
      <c r="E77" s="54" t="str">
        <f>IF(ISERROR(VLOOKUP(C77,#REF!,3,FALSE)),"",VLOOKUP(C77,#REF!,3,FALSE))</f>
        <v/>
      </c>
      <c r="F77" s="11" t="str">
        <f>IF(ISERROR(VLOOKUP(C77,#REF!,6,FALSE)),"",VLOOKUP(C77,#REF!,6,FALSE))</f>
        <v/>
      </c>
      <c r="G77" s="19" t="str">
        <f>IF(ISERROR(VLOOKUP(C77,#REF!,4,FALSE)),"",VLOOKUP(C77,#REF!,4,FALSE))</f>
        <v/>
      </c>
      <c r="H77" s="11" t="str">
        <f>IF(ISERROR(VLOOKUP(C77,#REF!,8,FALSE)),"",VLOOKUP(C77,#REF!,8,FALSE))</f>
        <v/>
      </c>
      <c r="I77" s="5"/>
      <c r="J77" s="9"/>
      <c r="K77" s="5"/>
      <c r="L77" s="80"/>
    </row>
    <row r="78" spans="1:13" ht="29.15" customHeight="1" x14ac:dyDescent="0.3">
      <c r="A78" s="32">
        <v>12</v>
      </c>
      <c r="B78" s="12">
        <v>5</v>
      </c>
      <c r="C78" s="18"/>
      <c r="D78" s="54" t="str">
        <f>IF(ISERROR(VLOOKUP(C78,#REF!,2,FALSE)),"",VLOOKUP(C78,#REF!,2,FALSE))</f>
        <v/>
      </c>
      <c r="E78" s="54" t="str">
        <f>IF(ISERROR(VLOOKUP(C78,#REF!,3,FALSE)),"",VLOOKUP(C78,#REF!,3,FALSE))</f>
        <v/>
      </c>
      <c r="F78" s="11" t="str">
        <f>IF(ISERROR(VLOOKUP(C78,#REF!,6,FALSE)),"",VLOOKUP(C78,#REF!,6,FALSE))</f>
        <v/>
      </c>
      <c r="G78" s="19" t="str">
        <f>IF(ISERROR(VLOOKUP(C78,#REF!,4,FALSE)),"",VLOOKUP(C78,#REF!,4,FALSE))</f>
        <v/>
      </c>
      <c r="H78" s="11" t="str">
        <f>IF(ISERROR(VLOOKUP(C78,#REF!,8,FALSE)),"",VLOOKUP(C78,#REF!,8,FALSE))</f>
        <v/>
      </c>
      <c r="I78" s="5"/>
      <c r="J78" s="9"/>
      <c r="K78" s="5"/>
      <c r="L78" s="80"/>
    </row>
    <row r="79" spans="1:13" ht="29.15" customHeight="1" thickBot="1" x14ac:dyDescent="0.35">
      <c r="A79" s="34">
        <v>12</v>
      </c>
      <c r="B79" s="35">
        <v>6</v>
      </c>
      <c r="C79" s="36"/>
      <c r="D79" s="83" t="str">
        <f>IF(ISERROR(VLOOKUP(C79,#REF!,2,FALSE)),"",VLOOKUP(C79,#REF!,2,FALSE))</f>
        <v/>
      </c>
      <c r="E79" s="83" t="str">
        <f>IF(ISERROR(VLOOKUP(C79,#REF!,3,FALSE)),"",VLOOKUP(C79,#REF!,3,FALSE))</f>
        <v/>
      </c>
      <c r="F79" s="84" t="str">
        <f>IF(ISERROR(VLOOKUP(C79,#REF!,6,FALSE)),"",VLOOKUP(C79,#REF!,6,FALSE))</f>
        <v/>
      </c>
      <c r="G79" s="85" t="str">
        <f>IF(ISERROR(VLOOKUP(C79,#REF!,4,FALSE)),"",VLOOKUP(C79,#REF!,4,FALSE))</f>
        <v/>
      </c>
      <c r="H79" s="84" t="str">
        <f>IF(ISERROR(VLOOKUP(C79,#REF!,8,FALSE)),"",VLOOKUP(C79,#REF!,8,FALSE))</f>
        <v/>
      </c>
      <c r="I79" s="86"/>
      <c r="J79" s="42"/>
      <c r="K79" s="86"/>
      <c r="L79" s="87"/>
    </row>
    <row r="80" spans="1:13" ht="29.15" customHeight="1" x14ac:dyDescent="0.3">
      <c r="A80" s="67"/>
      <c r="B80" s="61">
        <v>1</v>
      </c>
      <c r="C80" s="88"/>
      <c r="D80" s="71" t="str">
        <f>IF(ISERROR(VLOOKUP(C80,#REF!,2,FALSE)),"",VLOOKUP(C80,#REF!,2,FALSE))</f>
        <v/>
      </c>
      <c r="E80" s="71" t="str">
        <f>IF(ISERROR(VLOOKUP(C80,#REF!,3,FALSE)),"",VLOOKUP(C80,#REF!,3,FALSE))</f>
        <v/>
      </c>
      <c r="F80" s="70" t="str">
        <f>IF(ISERROR(VLOOKUP(C80,#REF!,6,FALSE)),"",VLOOKUP(C80,#REF!,6,FALSE))</f>
        <v/>
      </c>
      <c r="G80" s="70" t="str">
        <f>IF(ISERROR(VLOOKUP(C80,#REF!,4,FALSE)),"",VLOOKUP(C80,#REF!,4,FALSE))</f>
        <v/>
      </c>
      <c r="H80" s="70" t="str">
        <f>IF(ISERROR(VLOOKUP(C80,#REF!,8,FALSE)),"",VLOOKUP(C80,#REF!,8,FALSE))</f>
        <v/>
      </c>
      <c r="I80" s="72"/>
      <c r="J80" s="73"/>
      <c r="K80" s="72"/>
      <c r="L80" s="72"/>
    </row>
    <row r="81" spans="1:12" ht="29.15" customHeight="1" x14ac:dyDescent="0.3">
      <c r="A81" s="10"/>
      <c r="B81" s="12">
        <v>2</v>
      </c>
      <c r="C81" s="8"/>
      <c r="D81" s="19" t="str">
        <f>IF(ISERROR(VLOOKUP(C81,#REF!,2,FALSE)),"",VLOOKUP(C81,#REF!,2,FALSE))</f>
        <v/>
      </c>
      <c r="E81" s="19" t="str">
        <f>IF(ISERROR(VLOOKUP(C81,#REF!,3,FALSE)),"",VLOOKUP(C81,#REF!,3,FALSE))</f>
        <v/>
      </c>
      <c r="F81" s="11" t="str">
        <f>IF(ISERROR(VLOOKUP(C81,#REF!,6,FALSE)),"",VLOOKUP(C81,#REF!,6,FALSE))</f>
        <v/>
      </c>
      <c r="G81" s="11" t="str">
        <f>IF(ISERROR(VLOOKUP(C81,#REF!,4,FALSE)),"",VLOOKUP(C81,#REF!,4,FALSE))</f>
        <v/>
      </c>
      <c r="H81" s="11" t="str">
        <f>IF(ISERROR(VLOOKUP(C81,#REF!,8,FALSE)),"",VLOOKUP(C81,#REF!,8,FALSE))</f>
        <v/>
      </c>
      <c r="I81" s="5"/>
      <c r="J81" s="9"/>
      <c r="K81" s="5"/>
      <c r="L81" s="5"/>
    </row>
    <row r="82" spans="1:12" ht="29.15" customHeight="1" x14ac:dyDescent="0.3">
      <c r="A82" s="10"/>
      <c r="B82" s="12">
        <v>3</v>
      </c>
      <c r="C82" s="8"/>
      <c r="D82" s="19" t="str">
        <f>IF(ISERROR(VLOOKUP(C82,#REF!,2,FALSE)),"",VLOOKUP(C82,#REF!,2,FALSE))</f>
        <v/>
      </c>
      <c r="E82" s="19" t="str">
        <f>IF(ISERROR(VLOOKUP(C82,#REF!,3,FALSE)),"",VLOOKUP(C82,#REF!,3,FALSE))</f>
        <v/>
      </c>
      <c r="F82" s="11" t="str">
        <f>IF(ISERROR(VLOOKUP(C82,#REF!,6,FALSE)),"",VLOOKUP(C82,#REF!,6,FALSE))</f>
        <v/>
      </c>
      <c r="G82" s="11" t="str">
        <f>IF(ISERROR(VLOOKUP(C82,#REF!,4,FALSE)),"",VLOOKUP(C82,#REF!,4,FALSE))</f>
        <v/>
      </c>
      <c r="H82" s="11" t="str">
        <f>IF(ISERROR(VLOOKUP(C82,#REF!,8,FALSE)),"",VLOOKUP(C82,#REF!,8,FALSE))</f>
        <v/>
      </c>
      <c r="I82" s="5"/>
      <c r="J82" s="9"/>
      <c r="K82" s="5"/>
      <c r="L82" s="5"/>
    </row>
    <row r="83" spans="1:12" ht="29.15" customHeight="1" x14ac:dyDescent="0.3">
      <c r="A83" s="10"/>
      <c r="B83" s="12">
        <v>4</v>
      </c>
      <c r="C83" s="8"/>
      <c r="D83" s="11" t="str">
        <f>IF(ISERROR(VLOOKUP(C83,#REF!,2,FALSE)),"",VLOOKUP(C83,#REF!,2,FALSE))</f>
        <v/>
      </c>
      <c r="E83" s="11" t="str">
        <f>IF(ISERROR(VLOOKUP(C83,#REF!,3,FALSE)),"",VLOOKUP(C83,#REF!,3,FALSE))</f>
        <v/>
      </c>
      <c r="F83" s="11" t="str">
        <f>IF(ISERROR(VLOOKUP(C83,#REF!,6,FALSE)),"",VLOOKUP(C83,#REF!,6,FALSE))</f>
        <v/>
      </c>
      <c r="G83" s="11" t="str">
        <f>IF(ISERROR(VLOOKUP(C83,#REF!,4,FALSE)),"",VLOOKUP(C83,#REF!,4,FALSE))</f>
        <v/>
      </c>
      <c r="H83" s="11" t="str">
        <f>IF(ISERROR(VLOOKUP(C83,#REF!,8,FALSE)),"",VLOOKUP(C83,#REF!,8,FALSE))</f>
        <v/>
      </c>
      <c r="I83" s="5"/>
      <c r="J83" s="9"/>
      <c r="K83" s="5"/>
      <c r="L83" s="5"/>
    </row>
    <row r="84" spans="1:12" ht="29.15" customHeight="1" x14ac:dyDescent="0.3">
      <c r="A84" s="10"/>
      <c r="B84" s="12">
        <v>5</v>
      </c>
      <c r="C84" s="8"/>
      <c r="D84" s="11" t="str">
        <f>IF(ISERROR(VLOOKUP(C84,#REF!,2,FALSE)),"",VLOOKUP(C84,#REF!,2,FALSE))</f>
        <v/>
      </c>
      <c r="E84" s="11" t="str">
        <f>IF(ISERROR(VLOOKUP(C84,#REF!,3,FALSE)),"",VLOOKUP(C84,#REF!,3,FALSE))</f>
        <v/>
      </c>
      <c r="F84" s="11" t="str">
        <f>IF(ISERROR(VLOOKUP(C84,#REF!,6,FALSE)),"",VLOOKUP(C84,#REF!,6,FALSE))</f>
        <v/>
      </c>
      <c r="G84" s="11" t="str">
        <f>IF(ISERROR(VLOOKUP(C84,#REF!,4,FALSE)),"",VLOOKUP(C84,#REF!,4,FALSE))</f>
        <v/>
      </c>
      <c r="H84" s="11" t="str">
        <f>IF(ISERROR(VLOOKUP(C84,#REF!,8,FALSE)),"",VLOOKUP(C84,#REF!,8,FALSE))</f>
        <v/>
      </c>
      <c r="I84" s="5"/>
      <c r="J84" s="9"/>
      <c r="K84" s="5"/>
      <c r="L84" s="5"/>
    </row>
    <row r="85" spans="1:12" ht="29.15" customHeight="1" x14ac:dyDescent="0.3">
      <c r="A85" s="10"/>
      <c r="B85" s="12">
        <v>6</v>
      </c>
      <c r="C85" s="8"/>
      <c r="D85" s="11" t="str">
        <f>IF(ISERROR(VLOOKUP(C85,#REF!,2,FALSE)),"",VLOOKUP(C85,#REF!,2,FALSE))</f>
        <v/>
      </c>
      <c r="E85" s="11" t="str">
        <f>IF(ISERROR(VLOOKUP(C85,#REF!,3,FALSE)),"",VLOOKUP(C85,#REF!,3,FALSE))</f>
        <v/>
      </c>
      <c r="F85" s="11" t="str">
        <f>IF(ISERROR(VLOOKUP(C85,#REF!,6,FALSE)),"",VLOOKUP(C85,#REF!,6,FALSE))</f>
        <v/>
      </c>
      <c r="G85" s="11" t="str">
        <f>IF(ISERROR(VLOOKUP(C85,#REF!,4,FALSE)),"",VLOOKUP(C85,#REF!,4,FALSE))</f>
        <v/>
      </c>
      <c r="H85" s="11" t="str">
        <f>IF(ISERROR(VLOOKUP(C85,#REF!,8,FALSE)),"",VLOOKUP(C85,#REF!,8,FALSE))</f>
        <v/>
      </c>
      <c r="I85" s="5"/>
      <c r="J85" s="9"/>
      <c r="K85" s="5"/>
      <c r="L85" s="5"/>
    </row>
    <row r="86" spans="1:12" ht="29.15" customHeight="1" x14ac:dyDescent="0.3">
      <c r="A86" s="10"/>
      <c r="B86" s="12"/>
      <c r="C86" s="8"/>
      <c r="D86" s="11" t="str">
        <f>IF(ISERROR(VLOOKUP(C86,#REF!,2,FALSE)),"",VLOOKUP(C86,#REF!,2,FALSE))</f>
        <v/>
      </c>
      <c r="E86" s="11" t="str">
        <f>IF(ISERROR(VLOOKUP(C86,#REF!,3,FALSE)),"",VLOOKUP(C86,#REF!,3,FALSE))</f>
        <v/>
      </c>
      <c r="F86" s="11" t="str">
        <f>IF(ISERROR(VLOOKUP(C86,#REF!,6,FALSE)),"",VLOOKUP(C86,#REF!,6,FALSE))</f>
        <v/>
      </c>
      <c r="G86" s="11" t="str">
        <f>IF(ISERROR(VLOOKUP(C86,#REF!,4,FALSE)),"",VLOOKUP(C86,#REF!,4,FALSE))</f>
        <v/>
      </c>
      <c r="H86" s="11" t="str">
        <f>IF(ISERROR(VLOOKUP(C86,#REF!,8,FALSE)),"",VLOOKUP(C86,#REF!,8,FALSE))</f>
        <v/>
      </c>
      <c r="I86" s="5"/>
      <c r="J86" s="9"/>
      <c r="K86" s="5"/>
      <c r="L86" s="5"/>
    </row>
    <row r="87" spans="1:12" ht="29.15" customHeight="1" x14ac:dyDescent="0.3">
      <c r="A87" s="10"/>
      <c r="B87" s="12"/>
      <c r="C87" s="8"/>
      <c r="D87" s="11" t="str">
        <f>IF(ISERROR(VLOOKUP(C87,#REF!,2,FALSE)),"",VLOOKUP(C87,#REF!,2,FALSE))</f>
        <v/>
      </c>
      <c r="E87" s="11" t="str">
        <f>IF(ISERROR(VLOOKUP(C87,#REF!,3,FALSE)),"",VLOOKUP(C87,#REF!,3,FALSE))</f>
        <v/>
      </c>
      <c r="F87" s="11" t="str">
        <f>IF(ISERROR(VLOOKUP(C87,#REF!,6,FALSE)),"",VLOOKUP(C87,#REF!,6,FALSE))</f>
        <v/>
      </c>
      <c r="G87" s="11" t="str">
        <f>IF(ISERROR(VLOOKUP(C87,#REF!,4,FALSE)),"",VLOOKUP(C87,#REF!,4,FALSE))</f>
        <v/>
      </c>
      <c r="H87" s="11" t="str">
        <f>IF(ISERROR(VLOOKUP(C87,#REF!,8,FALSE)),"",VLOOKUP(C87,#REF!,8,FALSE))</f>
        <v/>
      </c>
      <c r="I87" s="5"/>
      <c r="J87" s="9"/>
      <c r="K87" s="5"/>
      <c r="L87" s="5"/>
    </row>
    <row r="88" spans="1:12" ht="29.15" customHeight="1" x14ac:dyDescent="0.65">
      <c r="B88" s="12"/>
      <c r="C88" s="8"/>
      <c r="D88" s="11" t="str">
        <f>IF(ISERROR(VLOOKUP(C88,#REF!,2,FALSE)),"",VLOOKUP(C88,#REF!,2,FALSE))</f>
        <v/>
      </c>
      <c r="E88" s="11" t="str">
        <f>IF(ISERROR(VLOOKUP(C88,#REF!,3,FALSE)),"",VLOOKUP(C88,#REF!,3,FALSE))</f>
        <v/>
      </c>
      <c r="F88" s="11" t="str">
        <f>IF(ISERROR(VLOOKUP(C88,#REF!,6,FALSE)),"",VLOOKUP(C88,#REF!,6,FALSE))</f>
        <v/>
      </c>
      <c r="G88" s="11" t="str">
        <f>IF(ISERROR(VLOOKUP(C88,#REF!,4,FALSE)),"",VLOOKUP(C88,#REF!,4,FALSE))</f>
        <v/>
      </c>
      <c r="H88" s="11" t="str">
        <f>IF(ISERROR(VLOOKUP(C88,#REF!,8,FALSE)),"",VLOOKUP(C88,#REF!,8,FALSE))</f>
        <v/>
      </c>
      <c r="I88" s="5"/>
      <c r="J88" s="9"/>
      <c r="K88" s="5"/>
      <c r="L88" s="5"/>
    </row>
    <row r="89" spans="1:12" ht="29.15" customHeight="1" x14ac:dyDescent="0.65">
      <c r="B89" s="12"/>
      <c r="C89" s="8"/>
      <c r="D89" s="11" t="str">
        <f>IF(ISERROR(VLOOKUP(C89,#REF!,2,FALSE)),"",VLOOKUP(C89,#REF!,2,FALSE))</f>
        <v/>
      </c>
      <c r="E89" s="11" t="str">
        <f>IF(ISERROR(VLOOKUP(C89,#REF!,3,FALSE)),"",VLOOKUP(C89,#REF!,3,FALSE))</f>
        <v/>
      </c>
      <c r="F89" s="11" t="str">
        <f>IF(ISERROR(VLOOKUP(C89,#REF!,6,FALSE)),"",VLOOKUP(C89,#REF!,6,FALSE))</f>
        <v/>
      </c>
      <c r="G89" s="11" t="str">
        <f>IF(ISERROR(VLOOKUP(C89,#REF!,4,FALSE)),"",VLOOKUP(C89,#REF!,4,FALSE))</f>
        <v/>
      </c>
      <c r="H89" s="11" t="str">
        <f>IF(ISERROR(VLOOKUP(C89,#REF!,8,FALSE)),"",VLOOKUP(C89,#REF!,8,FALSE))</f>
        <v/>
      </c>
      <c r="I89" s="5"/>
      <c r="J89" s="9"/>
      <c r="K89" s="5"/>
      <c r="L89" s="5"/>
    </row>
  </sheetData>
  <sortState ref="A8:K30">
    <sortCondition ref="K8:K30"/>
    <sortCondition ref="J8:J30"/>
  </sortState>
  <mergeCells count="31">
    <mergeCell ref="A1:B5"/>
    <mergeCell ref="C1:D2"/>
    <mergeCell ref="E1:G1"/>
    <mergeCell ref="H1:J1"/>
    <mergeCell ref="K1:L1"/>
    <mergeCell ref="E2:G2"/>
    <mergeCell ref="H2:J2"/>
    <mergeCell ref="K2:L2"/>
    <mergeCell ref="C3:D3"/>
    <mergeCell ref="F3:F5"/>
    <mergeCell ref="H6:H7"/>
    <mergeCell ref="I6:I7"/>
    <mergeCell ref="J6:J7"/>
    <mergeCell ref="K6:K7"/>
    <mergeCell ref="L6:L7"/>
    <mergeCell ref="M1:M5"/>
    <mergeCell ref="M6:M7"/>
    <mergeCell ref="A6:A7"/>
    <mergeCell ref="B6:B7"/>
    <mergeCell ref="C6:C7"/>
    <mergeCell ref="D6:E7"/>
    <mergeCell ref="F6:F7"/>
    <mergeCell ref="G6:G7"/>
    <mergeCell ref="H3:I3"/>
    <mergeCell ref="J3:J5"/>
    <mergeCell ref="K3:L3"/>
    <mergeCell ref="C4:D5"/>
    <mergeCell ref="E4:E5"/>
    <mergeCell ref="G4:G5"/>
    <mergeCell ref="H4:I5"/>
    <mergeCell ref="K4:L5"/>
  </mergeCells>
  <conditionalFormatting sqref="J8:J89">
    <cfRule type="duplicateValues" dxfId="45" priority="3" stopIfTrue="1"/>
  </conditionalFormatting>
  <conditionalFormatting sqref="G1:G1048576">
    <cfRule type="containsText" dxfId="44" priority="2" operator="containsText" text="bovolone">
      <formula>NOT(ISERROR(SEARCH("bovolone",G1)))</formula>
    </cfRule>
  </conditionalFormatting>
  <conditionalFormatting sqref="C1:C1048576">
    <cfRule type="duplicateValues" dxfId="43" priority="1"/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9"/>
  <sheetViews>
    <sheetView zoomScale="84" zoomScaleNormal="84" workbookViewId="0">
      <selection activeCell="C8" sqref="C8:C30"/>
    </sheetView>
  </sheetViews>
  <sheetFormatPr defaultRowHeight="36.65" x14ac:dyDescent="0.65"/>
  <cols>
    <col min="1" max="1" width="9.109375" style="13"/>
    <col min="2" max="2" width="9.109375" style="1"/>
    <col min="3" max="3" width="11.5546875" customWidth="1"/>
    <col min="4" max="4" width="18.5546875" style="6" customWidth="1"/>
    <col min="5" max="5" width="26.109375" style="6" customWidth="1"/>
    <col min="6" max="6" width="11.33203125" style="6" customWidth="1"/>
    <col min="7" max="7" width="26.5546875" style="6" customWidth="1"/>
    <col min="8" max="8" width="11.109375" style="6" customWidth="1"/>
    <col min="9" max="9" width="12.6640625" customWidth="1"/>
    <col min="10" max="10" width="14.5546875" customWidth="1"/>
    <col min="11" max="11" width="22.44140625" customWidth="1"/>
    <col min="12" max="12" width="12.5546875" customWidth="1"/>
    <col min="13" max="13" width="13.44140625" customWidth="1"/>
    <col min="14" max="14" width="19.5546875" customWidth="1"/>
  </cols>
  <sheetData>
    <row r="1" spans="1:14" ht="29.3" customHeight="1" x14ac:dyDescent="0.3">
      <c r="A1" s="489"/>
      <c r="B1" s="490"/>
      <c r="C1" s="495"/>
      <c r="D1" s="496"/>
      <c r="E1" s="475" t="s">
        <v>5</v>
      </c>
      <c r="F1" s="476"/>
      <c r="G1" s="476"/>
      <c r="H1" s="499" t="s">
        <v>0</v>
      </c>
      <c r="I1" s="476"/>
      <c r="J1" s="476"/>
      <c r="K1" s="478" t="s">
        <v>15</v>
      </c>
      <c r="L1" s="476"/>
      <c r="M1" s="484">
        <f>COUNTA(C8:C100)</f>
        <v>3</v>
      </c>
    </row>
    <row r="2" spans="1:14" ht="40.6" customHeight="1" x14ac:dyDescent="0.3">
      <c r="A2" s="491"/>
      <c r="B2" s="492"/>
      <c r="C2" s="497"/>
      <c r="D2" s="498"/>
      <c r="E2" s="500" t="s">
        <v>484</v>
      </c>
      <c r="F2" s="501"/>
      <c r="G2" s="502"/>
      <c r="H2" s="503" t="s">
        <v>485</v>
      </c>
      <c r="I2" s="504"/>
      <c r="J2" s="504"/>
      <c r="K2" s="505" t="s">
        <v>12</v>
      </c>
      <c r="L2" s="505"/>
      <c r="M2" s="485"/>
    </row>
    <row r="3" spans="1:14" ht="19.5" customHeight="1" x14ac:dyDescent="0.3">
      <c r="A3" s="491"/>
      <c r="B3" s="492"/>
      <c r="C3" s="506" t="s">
        <v>6</v>
      </c>
      <c r="D3" s="507"/>
      <c r="E3" s="56" t="s">
        <v>4</v>
      </c>
      <c r="F3" s="508"/>
      <c r="G3" s="7" t="s">
        <v>2</v>
      </c>
      <c r="H3" s="512" t="s">
        <v>3</v>
      </c>
      <c r="I3" s="513"/>
      <c r="J3" s="514"/>
      <c r="K3" s="478" t="s">
        <v>1</v>
      </c>
      <c r="L3" s="476"/>
      <c r="M3" s="485"/>
    </row>
    <row r="4" spans="1:14" ht="15.05" customHeight="1" x14ac:dyDescent="0.3">
      <c r="A4" s="491"/>
      <c r="B4" s="492"/>
      <c r="C4" s="517" t="s">
        <v>35</v>
      </c>
      <c r="D4" s="518"/>
      <c r="E4" s="521" t="s">
        <v>473</v>
      </c>
      <c r="F4" s="509"/>
      <c r="G4" s="523"/>
      <c r="H4" s="524"/>
      <c r="I4" s="524"/>
      <c r="J4" s="515"/>
      <c r="K4" s="525">
        <v>43275</v>
      </c>
      <c r="L4" s="525"/>
      <c r="M4" s="485"/>
    </row>
    <row r="5" spans="1:14" ht="17.2" customHeight="1" thickBot="1" x14ac:dyDescent="0.35">
      <c r="A5" s="493"/>
      <c r="B5" s="494"/>
      <c r="C5" s="519"/>
      <c r="D5" s="520"/>
      <c r="E5" s="522"/>
      <c r="F5" s="510"/>
      <c r="G5" s="523"/>
      <c r="H5" s="524"/>
      <c r="I5" s="524"/>
      <c r="J5" s="516"/>
      <c r="K5" s="525"/>
      <c r="L5" s="525"/>
      <c r="M5" s="486"/>
    </row>
    <row r="6" spans="1:14" ht="21.8" customHeight="1" x14ac:dyDescent="0.3">
      <c r="A6" s="541" t="s">
        <v>14</v>
      </c>
      <c r="B6" s="542" t="s">
        <v>13</v>
      </c>
      <c r="C6" s="544" t="s">
        <v>7</v>
      </c>
      <c r="D6" s="546" t="s">
        <v>16</v>
      </c>
      <c r="E6" s="481"/>
      <c r="F6" s="481" t="s">
        <v>8</v>
      </c>
      <c r="G6" s="481" t="s">
        <v>17</v>
      </c>
      <c r="H6" s="547" t="s">
        <v>6</v>
      </c>
      <c r="I6" s="547" t="s">
        <v>9</v>
      </c>
      <c r="J6" s="549" t="s">
        <v>474</v>
      </c>
      <c r="K6" s="481" t="s">
        <v>10</v>
      </c>
      <c r="L6" s="481" t="s">
        <v>475</v>
      </c>
      <c r="M6" s="481" t="s">
        <v>496</v>
      </c>
    </row>
    <row r="7" spans="1:14" ht="18" customHeight="1" thickBot="1" x14ac:dyDescent="0.35">
      <c r="A7" s="530"/>
      <c r="B7" s="543"/>
      <c r="C7" s="545"/>
      <c r="D7" s="537"/>
      <c r="E7" s="487"/>
      <c r="F7" s="487"/>
      <c r="G7" s="487"/>
      <c r="H7" s="526"/>
      <c r="I7" s="548"/>
      <c r="J7" s="550"/>
      <c r="K7" s="551"/>
      <c r="L7" s="487"/>
      <c r="M7" s="540"/>
    </row>
    <row r="8" spans="1:14" ht="29.15" customHeight="1" x14ac:dyDescent="0.3">
      <c r="A8" s="21">
        <v>3</v>
      </c>
      <c r="B8" s="22">
        <v>3</v>
      </c>
      <c r="C8" s="59"/>
      <c r="D8" s="24" t="s">
        <v>324</v>
      </c>
      <c r="E8" s="24" t="s">
        <v>126</v>
      </c>
      <c r="F8" s="25">
        <v>2005</v>
      </c>
      <c r="G8" s="26" t="s">
        <v>479</v>
      </c>
      <c r="H8" s="27" t="s">
        <v>35</v>
      </c>
      <c r="I8" s="28"/>
      <c r="J8" s="125">
        <v>1</v>
      </c>
      <c r="K8" s="30">
        <v>9.8000000000000007</v>
      </c>
      <c r="L8" s="127">
        <v>1</v>
      </c>
      <c r="M8" s="121">
        <v>30</v>
      </c>
      <c r="N8" s="167" t="s">
        <v>530</v>
      </c>
    </row>
    <row r="9" spans="1:14" ht="29.15" customHeight="1" thickBot="1" x14ac:dyDescent="0.35">
      <c r="A9" s="32">
        <v>4</v>
      </c>
      <c r="B9" s="12">
        <v>5</v>
      </c>
      <c r="C9" s="50"/>
      <c r="D9" s="14" t="s">
        <v>429</v>
      </c>
      <c r="E9" s="14" t="s">
        <v>172</v>
      </c>
      <c r="F9" s="4">
        <v>2005</v>
      </c>
      <c r="G9" s="20" t="s">
        <v>31</v>
      </c>
      <c r="H9" s="2" t="s">
        <v>35</v>
      </c>
      <c r="I9" s="55"/>
      <c r="J9" s="8">
        <v>1</v>
      </c>
      <c r="K9" s="3">
        <v>9.9</v>
      </c>
      <c r="L9" s="128">
        <v>2</v>
      </c>
      <c r="M9" s="121">
        <v>29</v>
      </c>
    </row>
    <row r="10" spans="1:14" ht="29.15" customHeight="1" x14ac:dyDescent="0.3">
      <c r="A10" s="32">
        <v>3</v>
      </c>
      <c r="B10" s="12">
        <v>4</v>
      </c>
      <c r="C10" s="50"/>
      <c r="D10" s="14" t="s">
        <v>342</v>
      </c>
      <c r="E10" s="14" t="s">
        <v>90</v>
      </c>
      <c r="F10" s="4">
        <v>2005</v>
      </c>
      <c r="G10" s="20" t="s">
        <v>43</v>
      </c>
      <c r="H10" s="2" t="s">
        <v>35</v>
      </c>
      <c r="I10" s="55"/>
      <c r="J10" s="8">
        <v>2</v>
      </c>
      <c r="K10" s="3">
        <v>10.5</v>
      </c>
      <c r="L10" s="127">
        <v>3</v>
      </c>
      <c r="M10" s="121">
        <v>28</v>
      </c>
    </row>
    <row r="11" spans="1:14" ht="29.15" customHeight="1" thickBot="1" x14ac:dyDescent="0.35">
      <c r="A11" s="32">
        <v>1</v>
      </c>
      <c r="B11" s="12">
        <v>5</v>
      </c>
      <c r="C11" s="50"/>
      <c r="D11" s="14" t="s">
        <v>251</v>
      </c>
      <c r="E11" s="14" t="s">
        <v>252</v>
      </c>
      <c r="F11" s="4">
        <v>2005</v>
      </c>
      <c r="G11" s="20" t="s">
        <v>479</v>
      </c>
      <c r="H11" s="2" t="s">
        <v>35</v>
      </c>
      <c r="I11" s="55"/>
      <c r="J11" s="8">
        <v>1</v>
      </c>
      <c r="K11" s="3">
        <v>10.6</v>
      </c>
      <c r="L11" s="128">
        <v>4</v>
      </c>
      <c r="M11" s="121">
        <v>27</v>
      </c>
    </row>
    <row r="12" spans="1:14" ht="29.15" customHeight="1" x14ac:dyDescent="0.3">
      <c r="A12" s="32">
        <v>2</v>
      </c>
      <c r="B12" s="12">
        <v>6</v>
      </c>
      <c r="C12" s="50"/>
      <c r="D12" s="14" t="s">
        <v>480</v>
      </c>
      <c r="E12" s="14" t="s">
        <v>481</v>
      </c>
      <c r="F12" s="4">
        <v>2005</v>
      </c>
      <c r="G12" s="20" t="s">
        <v>479</v>
      </c>
      <c r="H12" s="2" t="s">
        <v>35</v>
      </c>
      <c r="I12" s="124"/>
      <c r="J12" s="8">
        <v>1</v>
      </c>
      <c r="K12" s="3">
        <v>10.9</v>
      </c>
      <c r="L12" s="127">
        <v>5</v>
      </c>
      <c r="M12" s="121">
        <v>26</v>
      </c>
    </row>
    <row r="13" spans="1:14" ht="29.15" customHeight="1" thickBot="1" x14ac:dyDescent="0.35">
      <c r="A13" s="34">
        <v>4</v>
      </c>
      <c r="B13" s="35">
        <v>2</v>
      </c>
      <c r="C13" s="63"/>
      <c r="D13" s="37" t="s">
        <v>385</v>
      </c>
      <c r="E13" s="37" t="s">
        <v>135</v>
      </c>
      <c r="F13" s="38">
        <v>2005</v>
      </c>
      <c r="G13" s="39" t="s">
        <v>53</v>
      </c>
      <c r="H13" s="40" t="s">
        <v>35</v>
      </c>
      <c r="I13" s="41"/>
      <c r="J13" s="126">
        <v>2</v>
      </c>
      <c r="K13" s="43">
        <v>10.9</v>
      </c>
      <c r="L13" s="128">
        <v>6</v>
      </c>
      <c r="M13" s="121">
        <v>25</v>
      </c>
    </row>
    <row r="14" spans="1:14" ht="29.15" customHeight="1" x14ac:dyDescent="0.3">
      <c r="A14" s="60">
        <v>5</v>
      </c>
      <c r="B14" s="61">
        <v>6</v>
      </c>
      <c r="C14" s="59"/>
      <c r="D14" s="62" t="s">
        <v>461</v>
      </c>
      <c r="E14" s="24" t="s">
        <v>121</v>
      </c>
      <c r="F14" s="25">
        <v>2006</v>
      </c>
      <c r="G14" s="26" t="s">
        <v>70</v>
      </c>
      <c r="H14" s="27" t="s">
        <v>35</v>
      </c>
      <c r="I14" s="28"/>
      <c r="J14" s="125">
        <v>1</v>
      </c>
      <c r="K14" s="30">
        <v>11.2</v>
      </c>
      <c r="L14" s="127">
        <v>7</v>
      </c>
      <c r="M14" s="121">
        <v>24</v>
      </c>
    </row>
    <row r="15" spans="1:14" ht="29.15" customHeight="1" thickBot="1" x14ac:dyDescent="0.35">
      <c r="A15" s="32">
        <v>1</v>
      </c>
      <c r="B15" s="12">
        <v>3</v>
      </c>
      <c r="C15" s="50"/>
      <c r="D15" s="14" t="s">
        <v>239</v>
      </c>
      <c r="E15" s="14" t="s">
        <v>56</v>
      </c>
      <c r="F15" s="4">
        <v>2006</v>
      </c>
      <c r="G15" s="20" t="s">
        <v>478</v>
      </c>
      <c r="H15" s="2" t="s">
        <v>35</v>
      </c>
      <c r="I15" s="55"/>
      <c r="J15" s="8">
        <v>2</v>
      </c>
      <c r="K15" s="3">
        <v>11.3</v>
      </c>
      <c r="L15" s="128">
        <v>8</v>
      </c>
      <c r="M15" s="121">
        <v>23</v>
      </c>
    </row>
    <row r="16" spans="1:14" ht="29.15" customHeight="1" x14ac:dyDescent="0.3">
      <c r="A16" s="32">
        <v>5</v>
      </c>
      <c r="B16" s="12">
        <v>4</v>
      </c>
      <c r="C16" s="50"/>
      <c r="D16" s="14" t="s">
        <v>311</v>
      </c>
      <c r="E16" s="14" t="s">
        <v>312</v>
      </c>
      <c r="F16" s="4">
        <v>2005</v>
      </c>
      <c r="G16" s="20" t="s">
        <v>55</v>
      </c>
      <c r="H16" s="2" t="s">
        <v>35</v>
      </c>
      <c r="I16" s="55"/>
      <c r="J16" s="8">
        <v>2</v>
      </c>
      <c r="K16" s="3">
        <v>11.4</v>
      </c>
      <c r="L16" s="127">
        <v>9</v>
      </c>
      <c r="M16" s="121">
        <v>22</v>
      </c>
    </row>
    <row r="17" spans="1:13" ht="29.15" customHeight="1" thickBot="1" x14ac:dyDescent="0.35">
      <c r="A17" s="32">
        <v>1</v>
      </c>
      <c r="B17" s="12">
        <v>2</v>
      </c>
      <c r="C17" s="50"/>
      <c r="D17" s="14" t="s">
        <v>215</v>
      </c>
      <c r="E17" s="14" t="s">
        <v>164</v>
      </c>
      <c r="F17" s="4">
        <v>2005</v>
      </c>
      <c r="G17" s="20" t="s">
        <v>479</v>
      </c>
      <c r="H17" s="2" t="s">
        <v>35</v>
      </c>
      <c r="I17" s="55"/>
      <c r="J17" s="8">
        <v>3</v>
      </c>
      <c r="K17" s="3">
        <v>11.5</v>
      </c>
      <c r="L17" s="128">
        <v>10</v>
      </c>
      <c r="M17" s="121">
        <v>21</v>
      </c>
    </row>
    <row r="18" spans="1:13" ht="29.15" customHeight="1" x14ac:dyDescent="0.3">
      <c r="A18" s="32">
        <v>5</v>
      </c>
      <c r="B18" s="12">
        <v>2</v>
      </c>
      <c r="C18" s="50"/>
      <c r="D18" s="14" t="s">
        <v>466</v>
      </c>
      <c r="E18" s="14" t="s">
        <v>49</v>
      </c>
      <c r="F18" s="4">
        <v>2006</v>
      </c>
      <c r="G18" s="20" t="s">
        <v>478</v>
      </c>
      <c r="H18" s="2" t="s">
        <v>35</v>
      </c>
      <c r="I18" s="55"/>
      <c r="J18" s="8">
        <v>3</v>
      </c>
      <c r="K18" s="3">
        <v>11.5</v>
      </c>
      <c r="L18" s="127">
        <v>10</v>
      </c>
      <c r="M18" s="121">
        <v>21</v>
      </c>
    </row>
    <row r="19" spans="1:13" ht="29.15" customHeight="1" thickBot="1" x14ac:dyDescent="0.35">
      <c r="A19" s="34">
        <v>3</v>
      </c>
      <c r="B19" s="35">
        <v>2</v>
      </c>
      <c r="C19" s="63"/>
      <c r="D19" s="37" t="s">
        <v>318</v>
      </c>
      <c r="E19" s="37" t="s">
        <v>64</v>
      </c>
      <c r="F19" s="38">
        <v>2005</v>
      </c>
      <c r="G19" s="39" t="s">
        <v>478</v>
      </c>
      <c r="H19" s="40" t="s">
        <v>35</v>
      </c>
      <c r="I19" s="41"/>
      <c r="J19" s="126">
        <v>3</v>
      </c>
      <c r="K19" s="43">
        <v>11.8</v>
      </c>
      <c r="L19" s="128">
        <v>12</v>
      </c>
      <c r="M19" s="121">
        <v>19</v>
      </c>
    </row>
    <row r="20" spans="1:13" ht="29.15" customHeight="1" x14ac:dyDescent="0.3">
      <c r="A20" s="60">
        <v>4</v>
      </c>
      <c r="B20" s="61">
        <v>6</v>
      </c>
      <c r="C20" s="59"/>
      <c r="D20" s="62" t="s">
        <v>433</v>
      </c>
      <c r="E20" s="24" t="s">
        <v>194</v>
      </c>
      <c r="F20" s="25">
        <v>2006</v>
      </c>
      <c r="G20" s="26" t="s">
        <v>479</v>
      </c>
      <c r="H20" s="27" t="s">
        <v>35</v>
      </c>
      <c r="I20" s="28"/>
      <c r="J20" s="125">
        <v>3</v>
      </c>
      <c r="K20" s="30">
        <v>12.1</v>
      </c>
      <c r="L20" s="127">
        <v>13</v>
      </c>
      <c r="M20" s="121">
        <v>18</v>
      </c>
    </row>
    <row r="21" spans="1:13" ht="29.15" customHeight="1" thickBot="1" x14ac:dyDescent="0.35">
      <c r="A21" s="32">
        <v>3</v>
      </c>
      <c r="B21" s="12">
        <v>5</v>
      </c>
      <c r="C21" s="50"/>
      <c r="D21" s="14" t="s">
        <v>487</v>
      </c>
      <c r="E21" s="14" t="s">
        <v>489</v>
      </c>
      <c r="F21" s="4">
        <v>2006</v>
      </c>
      <c r="G21" s="20" t="s">
        <v>479</v>
      </c>
      <c r="H21" s="2" t="s">
        <v>35</v>
      </c>
      <c r="I21" s="55"/>
      <c r="J21" s="8">
        <v>4</v>
      </c>
      <c r="K21" s="3">
        <v>12.4</v>
      </c>
      <c r="L21" s="128">
        <v>14</v>
      </c>
      <c r="M21" s="121">
        <v>17</v>
      </c>
    </row>
    <row r="22" spans="1:13" ht="29.15" customHeight="1" x14ac:dyDescent="0.3">
      <c r="A22" s="32">
        <v>4</v>
      </c>
      <c r="B22" s="12">
        <v>3</v>
      </c>
      <c r="C22" s="50"/>
      <c r="D22" s="14" t="s">
        <v>389</v>
      </c>
      <c r="E22" s="14" t="s">
        <v>78</v>
      </c>
      <c r="F22" s="4">
        <v>2006</v>
      </c>
      <c r="G22" s="20" t="s">
        <v>58</v>
      </c>
      <c r="H22" s="2" t="s">
        <v>35</v>
      </c>
      <c r="I22" s="55"/>
      <c r="J22" s="8">
        <v>4</v>
      </c>
      <c r="K22" s="3">
        <v>12.5</v>
      </c>
      <c r="L22" s="127">
        <v>15</v>
      </c>
      <c r="M22" s="121">
        <v>16</v>
      </c>
    </row>
    <row r="23" spans="1:13" ht="29.15" customHeight="1" thickBot="1" x14ac:dyDescent="0.35">
      <c r="A23" s="32">
        <v>5</v>
      </c>
      <c r="B23" s="12">
        <v>3</v>
      </c>
      <c r="C23" s="50"/>
      <c r="D23" s="14" t="s">
        <v>376</v>
      </c>
      <c r="E23" s="14" t="s">
        <v>57</v>
      </c>
      <c r="F23" s="4">
        <v>2006</v>
      </c>
      <c r="G23" s="20" t="s">
        <v>55</v>
      </c>
      <c r="H23" s="2" t="s">
        <v>35</v>
      </c>
      <c r="I23" s="55"/>
      <c r="J23" s="8">
        <v>4</v>
      </c>
      <c r="K23" s="3">
        <v>12.7</v>
      </c>
      <c r="L23" s="128">
        <v>16</v>
      </c>
      <c r="M23" s="121">
        <v>15</v>
      </c>
    </row>
    <row r="24" spans="1:13" ht="29.15" customHeight="1" x14ac:dyDescent="0.3">
      <c r="A24" s="32">
        <v>4</v>
      </c>
      <c r="B24" s="12">
        <v>4</v>
      </c>
      <c r="C24" s="50"/>
      <c r="D24" s="14" t="s">
        <v>422</v>
      </c>
      <c r="E24" s="14" t="s">
        <v>84</v>
      </c>
      <c r="F24" s="4">
        <v>2005</v>
      </c>
      <c r="G24" s="20" t="s">
        <v>31</v>
      </c>
      <c r="H24" s="2" t="s">
        <v>35</v>
      </c>
      <c r="I24" s="55"/>
      <c r="J24" s="8">
        <v>5</v>
      </c>
      <c r="K24" s="3">
        <v>12.7</v>
      </c>
      <c r="L24" s="127">
        <v>17</v>
      </c>
      <c r="M24" s="121">
        <v>14</v>
      </c>
    </row>
    <row r="25" spans="1:13" ht="29.15" customHeight="1" thickBot="1" x14ac:dyDescent="0.35">
      <c r="A25" s="34">
        <v>1</v>
      </c>
      <c r="B25" s="35">
        <v>6</v>
      </c>
      <c r="C25" s="63"/>
      <c r="D25" s="37" t="s">
        <v>258</v>
      </c>
      <c r="E25" s="37" t="s">
        <v>259</v>
      </c>
      <c r="F25" s="38">
        <v>2006</v>
      </c>
      <c r="G25" s="39" t="s">
        <v>32</v>
      </c>
      <c r="H25" s="40" t="s">
        <v>35</v>
      </c>
      <c r="I25" s="41"/>
      <c r="J25" s="126">
        <v>4</v>
      </c>
      <c r="K25" s="43">
        <v>12.8</v>
      </c>
      <c r="L25" s="128">
        <v>18</v>
      </c>
      <c r="M25" s="121">
        <v>13</v>
      </c>
    </row>
    <row r="26" spans="1:13" ht="29.15" customHeight="1" x14ac:dyDescent="0.3">
      <c r="A26" s="21">
        <v>1</v>
      </c>
      <c r="B26" s="22">
        <v>4</v>
      </c>
      <c r="C26" s="59"/>
      <c r="D26" s="24" t="s">
        <v>242</v>
      </c>
      <c r="E26" s="24" t="s">
        <v>243</v>
      </c>
      <c r="F26" s="25">
        <v>2006</v>
      </c>
      <c r="G26" s="26" t="s">
        <v>41</v>
      </c>
      <c r="H26" s="27" t="s">
        <v>35</v>
      </c>
      <c r="I26" s="28"/>
      <c r="J26" s="125">
        <v>5</v>
      </c>
      <c r="K26" s="30">
        <v>13.2</v>
      </c>
      <c r="L26" s="127">
        <v>19</v>
      </c>
      <c r="M26" s="121">
        <v>12</v>
      </c>
    </row>
    <row r="27" spans="1:13" ht="29.15" customHeight="1" thickBot="1" x14ac:dyDescent="0.35">
      <c r="A27" s="32">
        <v>2</v>
      </c>
      <c r="B27" s="12">
        <v>2</v>
      </c>
      <c r="C27" s="50"/>
      <c r="D27" s="14" t="s">
        <v>281</v>
      </c>
      <c r="E27" s="14" t="s">
        <v>49</v>
      </c>
      <c r="F27" s="4">
        <v>2005</v>
      </c>
      <c r="G27" s="20" t="s">
        <v>479</v>
      </c>
      <c r="H27" s="2" t="s">
        <v>35</v>
      </c>
      <c r="I27" s="55"/>
      <c r="J27" s="8">
        <v>2</v>
      </c>
      <c r="K27" s="3">
        <v>14</v>
      </c>
      <c r="L27" s="128">
        <v>20</v>
      </c>
      <c r="M27" s="121">
        <v>11</v>
      </c>
    </row>
    <row r="28" spans="1:13" ht="29.15" customHeight="1" x14ac:dyDescent="0.3">
      <c r="A28" s="32">
        <v>2</v>
      </c>
      <c r="B28" s="12">
        <v>3</v>
      </c>
      <c r="C28" s="50"/>
      <c r="D28" s="14" t="s">
        <v>283</v>
      </c>
      <c r="E28" s="14" t="s">
        <v>284</v>
      </c>
      <c r="F28" s="4">
        <v>2006</v>
      </c>
      <c r="G28" s="20" t="s">
        <v>32</v>
      </c>
      <c r="H28" s="2" t="s">
        <v>35</v>
      </c>
      <c r="I28" s="55"/>
      <c r="J28" s="8">
        <v>3</v>
      </c>
      <c r="K28" s="3">
        <v>14.3</v>
      </c>
      <c r="L28" s="127">
        <v>21</v>
      </c>
      <c r="M28" s="121">
        <v>10</v>
      </c>
    </row>
    <row r="29" spans="1:13" ht="29.15" customHeight="1" thickBot="1" x14ac:dyDescent="0.35">
      <c r="A29" s="32">
        <v>3</v>
      </c>
      <c r="B29" s="12">
        <v>6</v>
      </c>
      <c r="C29" s="50"/>
      <c r="D29" s="14" t="s">
        <v>373</v>
      </c>
      <c r="E29" s="14" t="s">
        <v>52</v>
      </c>
      <c r="F29" s="4">
        <v>2006</v>
      </c>
      <c r="G29" s="20" t="s">
        <v>41</v>
      </c>
      <c r="H29" s="2" t="s">
        <v>35</v>
      </c>
      <c r="I29" s="124"/>
      <c r="J29" s="8">
        <v>5</v>
      </c>
      <c r="K29" s="3">
        <v>14.4</v>
      </c>
      <c r="L29" s="128">
        <v>22</v>
      </c>
      <c r="M29" s="121">
        <v>9</v>
      </c>
    </row>
    <row r="30" spans="1:13" ht="29.15" customHeight="1" x14ac:dyDescent="0.3">
      <c r="A30" s="32">
        <v>2</v>
      </c>
      <c r="B30" s="12">
        <v>5</v>
      </c>
      <c r="C30" s="50"/>
      <c r="D30" s="14" t="s">
        <v>308</v>
      </c>
      <c r="E30" s="14" t="s">
        <v>56</v>
      </c>
      <c r="F30" s="4">
        <v>2006</v>
      </c>
      <c r="G30" s="20" t="s">
        <v>41</v>
      </c>
      <c r="H30" s="2" t="s">
        <v>35</v>
      </c>
      <c r="I30" s="55"/>
      <c r="J30" s="8">
        <v>4</v>
      </c>
      <c r="K30" s="3">
        <v>15.5</v>
      </c>
      <c r="L30" s="127">
        <v>23</v>
      </c>
      <c r="M30" s="121">
        <v>8</v>
      </c>
    </row>
    <row r="31" spans="1:13" ht="29.15" customHeight="1" thickBot="1" x14ac:dyDescent="0.35">
      <c r="A31" s="34">
        <v>1</v>
      </c>
      <c r="B31" s="35">
        <v>1</v>
      </c>
      <c r="C31" s="63" t="s">
        <v>470</v>
      </c>
      <c r="D31" s="37" t="str">
        <f>IF(ISERROR(VLOOKUP(C31,#REF!,2,FALSE)),"",VLOOKUP(C31,#REF!,2,FALSE))</f>
        <v/>
      </c>
      <c r="E31" s="37" t="str">
        <f>IF(ISERROR(VLOOKUP(C31,#REF!,3,FALSE)),"",VLOOKUP(C31,#REF!,3,FALSE))</f>
        <v/>
      </c>
      <c r="F31" s="38" t="str">
        <f>IF(ISERROR(VLOOKUP(C31,#REF!,6,FALSE)),"",VLOOKUP(C31,#REF!,6,FALSE))</f>
        <v/>
      </c>
      <c r="G31" s="39" t="str">
        <f>IF(ISERROR(VLOOKUP(C31,#REF!,4,FALSE)),"",VLOOKUP(C31,#REF!,4,FALSE))</f>
        <v/>
      </c>
      <c r="H31" s="40" t="str">
        <f>IF(ISERROR(VLOOKUP(C31,#REF!,8,FALSE)),"",VLOOKUP(C31,#REF!,8,FALSE))</f>
        <v/>
      </c>
      <c r="I31" s="41"/>
      <c r="J31" s="42"/>
      <c r="K31" s="43"/>
      <c r="L31" s="44"/>
      <c r="M31" s="5"/>
    </row>
    <row r="32" spans="1:13" ht="29.15" customHeight="1" x14ac:dyDescent="0.3">
      <c r="A32" s="21">
        <v>2</v>
      </c>
      <c r="B32" s="22">
        <v>1</v>
      </c>
      <c r="C32" s="59"/>
      <c r="D32" s="24" t="str">
        <f>IF(ISERROR(VLOOKUP(C32,#REF!,2,FALSE)),"",VLOOKUP(C32,#REF!,2,FALSE))</f>
        <v/>
      </c>
      <c r="E32" s="24" t="str">
        <f>IF(ISERROR(VLOOKUP(C32,#REF!,3,FALSE)),"",VLOOKUP(C32,#REF!,3,FALSE))</f>
        <v/>
      </c>
      <c r="F32" s="25" t="str">
        <f>IF(ISERROR(VLOOKUP(C32,#REF!,6,FALSE)),"",VLOOKUP(C32,#REF!,6,FALSE))</f>
        <v/>
      </c>
      <c r="G32" s="26" t="str">
        <f>IF(ISERROR(VLOOKUP(C32,#REF!,4,FALSE)),"",VLOOKUP(C32,#REF!,4,FALSE))</f>
        <v/>
      </c>
      <c r="H32" s="27" t="str">
        <f>IF(ISERROR(VLOOKUP(C32,#REF!,8,FALSE)),"",VLOOKUP(C32,#REF!,8,FALSE))</f>
        <v/>
      </c>
      <c r="I32" s="28"/>
      <c r="J32" s="29"/>
      <c r="K32" s="30"/>
      <c r="L32" s="31"/>
      <c r="M32" s="5"/>
    </row>
    <row r="33" spans="1:13" ht="29.15" customHeight="1" x14ac:dyDescent="0.3">
      <c r="A33" s="32">
        <v>2</v>
      </c>
      <c r="B33" s="12">
        <v>4</v>
      </c>
      <c r="C33" s="50" t="s">
        <v>470</v>
      </c>
      <c r="D33" s="14" t="str">
        <f>IF(ISERROR(VLOOKUP(C33,#REF!,2,FALSE)),"",VLOOKUP(C33,#REF!,2,FALSE))</f>
        <v/>
      </c>
      <c r="E33" s="14" t="str">
        <f>IF(ISERROR(VLOOKUP(C33,#REF!,3,FALSE)),"",VLOOKUP(C33,#REF!,3,FALSE))</f>
        <v/>
      </c>
      <c r="F33" s="4" t="str">
        <f>IF(ISERROR(VLOOKUP(C33,#REF!,6,FALSE)),"",VLOOKUP(C33,#REF!,6,FALSE))</f>
        <v/>
      </c>
      <c r="G33" s="20" t="str">
        <f>IF(ISERROR(VLOOKUP(C33,#REF!,4,FALSE)),"",VLOOKUP(C33,#REF!,4,FALSE))</f>
        <v/>
      </c>
      <c r="H33" s="2" t="str">
        <f>IF(ISERROR(VLOOKUP(C33,#REF!,8,FALSE)),"",VLOOKUP(C33,#REF!,8,FALSE))</f>
        <v/>
      </c>
      <c r="I33" s="55"/>
      <c r="J33" s="9"/>
      <c r="K33" s="3"/>
      <c r="L33" s="33"/>
      <c r="M33" s="5"/>
    </row>
    <row r="34" spans="1:13" ht="29.15" customHeight="1" x14ac:dyDescent="0.3">
      <c r="A34" s="32">
        <v>3</v>
      </c>
      <c r="B34" s="12">
        <v>1</v>
      </c>
      <c r="C34" s="50"/>
      <c r="D34" s="14" t="str">
        <f>IF(ISERROR(VLOOKUP(C34,#REF!,2,FALSE)),"",VLOOKUP(C34,#REF!,2,FALSE))</f>
        <v/>
      </c>
      <c r="E34" s="14" t="str">
        <f>IF(ISERROR(VLOOKUP(C34,#REF!,3,FALSE)),"",VLOOKUP(C34,#REF!,3,FALSE))</f>
        <v/>
      </c>
      <c r="F34" s="4" t="str">
        <f>IF(ISERROR(VLOOKUP(C34,#REF!,6,FALSE)),"",VLOOKUP(C34,#REF!,6,FALSE))</f>
        <v/>
      </c>
      <c r="G34" s="20" t="str">
        <f>IF(ISERROR(VLOOKUP(C34,#REF!,4,FALSE)),"",VLOOKUP(C34,#REF!,4,FALSE))</f>
        <v/>
      </c>
      <c r="H34" s="2" t="str">
        <f>IF(ISERROR(VLOOKUP(C34,#REF!,8,FALSE)),"",VLOOKUP(C34,#REF!,8,FALSE))</f>
        <v/>
      </c>
      <c r="I34" s="124"/>
      <c r="J34" s="9"/>
      <c r="K34" s="3"/>
      <c r="L34" s="33"/>
      <c r="M34" s="5"/>
    </row>
    <row r="35" spans="1:13" ht="29.15" customHeight="1" x14ac:dyDescent="0.3">
      <c r="A35" s="32">
        <v>4</v>
      </c>
      <c r="B35" s="12">
        <v>1</v>
      </c>
      <c r="C35" s="50"/>
      <c r="D35" s="14" t="str">
        <f>IF(ISERROR(VLOOKUP(C35,#REF!,2,FALSE)),"",VLOOKUP(C35,#REF!,2,FALSE))</f>
        <v/>
      </c>
      <c r="E35" s="14" t="str">
        <f>IF(ISERROR(VLOOKUP(C35,#REF!,3,FALSE)),"",VLOOKUP(C35,#REF!,3,FALSE))</f>
        <v/>
      </c>
      <c r="F35" s="4" t="str">
        <f>IF(ISERROR(VLOOKUP(C35,#REF!,6,FALSE)),"",VLOOKUP(C35,#REF!,6,FALSE))</f>
        <v/>
      </c>
      <c r="G35" s="20" t="str">
        <f>IF(ISERROR(VLOOKUP(C35,#REF!,4,FALSE)),"",VLOOKUP(C35,#REF!,4,FALSE))</f>
        <v/>
      </c>
      <c r="H35" s="2" t="str">
        <f>IF(ISERROR(VLOOKUP(C35,#REF!,8,FALSE)),"",VLOOKUP(C35,#REF!,8,FALSE))</f>
        <v/>
      </c>
      <c r="I35" s="124"/>
      <c r="J35" s="9"/>
      <c r="K35" s="3"/>
      <c r="L35" s="33"/>
      <c r="M35" s="5"/>
    </row>
    <row r="36" spans="1:13" ht="29.15" customHeight="1" x14ac:dyDescent="0.3">
      <c r="A36" s="32">
        <v>5</v>
      </c>
      <c r="B36" s="12">
        <v>1</v>
      </c>
      <c r="C36" s="50"/>
      <c r="D36" s="14" t="str">
        <f>IF(ISERROR(VLOOKUP(C36,#REF!,2,FALSE)),"",VLOOKUP(C36,#REF!,2,FALSE))</f>
        <v/>
      </c>
      <c r="E36" s="14" t="str">
        <f>IF(ISERROR(VLOOKUP(C36,#REF!,3,FALSE)),"",VLOOKUP(C36,#REF!,3,FALSE))</f>
        <v/>
      </c>
      <c r="F36" s="4" t="str">
        <f>IF(ISERROR(VLOOKUP(C36,#REF!,6,FALSE)),"",VLOOKUP(C36,#REF!,6,FALSE))</f>
        <v/>
      </c>
      <c r="G36" s="20" t="str">
        <f>IF(ISERROR(VLOOKUP(C36,#REF!,4,FALSE)),"",VLOOKUP(C36,#REF!,4,FALSE))</f>
        <v/>
      </c>
      <c r="H36" s="2" t="str">
        <f>IF(ISERROR(VLOOKUP(C36,#REF!,8,FALSE)),"",VLOOKUP(C36,#REF!,8,FALSE))</f>
        <v/>
      </c>
      <c r="I36" s="124"/>
      <c r="J36" s="9"/>
      <c r="K36" s="3"/>
      <c r="L36" s="33"/>
      <c r="M36" s="5"/>
    </row>
    <row r="37" spans="1:13" ht="29.15" customHeight="1" thickBot="1" x14ac:dyDescent="0.35">
      <c r="A37" s="34">
        <v>5</v>
      </c>
      <c r="B37" s="35">
        <v>5</v>
      </c>
      <c r="C37" s="63" t="s">
        <v>470</v>
      </c>
      <c r="D37" s="37" t="str">
        <f>IF(ISERROR(VLOOKUP(C37,#REF!,2,FALSE)),"",VLOOKUP(C37,#REF!,2,FALSE))</f>
        <v/>
      </c>
      <c r="E37" s="37" t="str">
        <f>IF(ISERROR(VLOOKUP(C37,#REF!,3,FALSE)),"",VLOOKUP(C37,#REF!,3,FALSE))</f>
        <v/>
      </c>
      <c r="F37" s="38" t="str">
        <f>IF(ISERROR(VLOOKUP(C37,#REF!,6,FALSE)),"",VLOOKUP(C37,#REF!,6,FALSE))</f>
        <v/>
      </c>
      <c r="G37" s="39" t="str">
        <f>IF(ISERROR(VLOOKUP(C37,#REF!,4,FALSE)),"",VLOOKUP(C37,#REF!,4,FALSE))</f>
        <v/>
      </c>
      <c r="H37" s="40" t="str">
        <f>IF(ISERROR(VLOOKUP(C37,#REF!,8,FALSE)),"",VLOOKUP(C37,#REF!,8,FALSE))</f>
        <v/>
      </c>
      <c r="I37" s="41"/>
      <c r="J37" s="42"/>
      <c r="K37" s="43"/>
      <c r="L37" s="44"/>
      <c r="M37" s="5"/>
    </row>
    <row r="38" spans="1:13" ht="29.15" customHeight="1" x14ac:dyDescent="0.3">
      <c r="A38" s="21">
        <v>6</v>
      </c>
      <c r="B38" s="22">
        <v>1</v>
      </c>
      <c r="C38" s="59"/>
      <c r="D38" s="24" t="str">
        <f>IF(ISERROR(VLOOKUP(C38,#REF!,2,FALSE)),"",VLOOKUP(C38,#REF!,2,FALSE))</f>
        <v/>
      </c>
      <c r="E38" s="24" t="str">
        <f>IF(ISERROR(VLOOKUP(C38,#REF!,3,FALSE)),"",VLOOKUP(C38,#REF!,3,FALSE))</f>
        <v/>
      </c>
      <c r="F38" s="25" t="str">
        <f>IF(ISERROR(VLOOKUP(C38,#REF!,6,FALSE)),"",VLOOKUP(C38,#REF!,6,FALSE))</f>
        <v/>
      </c>
      <c r="G38" s="26" t="str">
        <f>IF(ISERROR(VLOOKUP(C38,#REF!,4,FALSE)),"",VLOOKUP(C38,#REF!,4,FALSE))</f>
        <v/>
      </c>
      <c r="H38" s="27" t="str">
        <f>IF(ISERROR(VLOOKUP(C38,#REF!,8,FALSE)),"",VLOOKUP(C38,#REF!,8,FALSE))</f>
        <v/>
      </c>
      <c r="I38" s="28"/>
      <c r="J38" s="29"/>
      <c r="K38" s="30"/>
      <c r="L38" s="31"/>
      <c r="M38" s="5"/>
    </row>
    <row r="39" spans="1:13" ht="29.15" customHeight="1" x14ac:dyDescent="0.3">
      <c r="A39" s="32">
        <v>6</v>
      </c>
      <c r="B39" s="12">
        <v>2</v>
      </c>
      <c r="C39" s="50"/>
      <c r="D39" s="14" t="str">
        <f>IF(ISERROR(VLOOKUP(C39,#REF!,2,FALSE)),"",VLOOKUP(C39,#REF!,2,FALSE))</f>
        <v/>
      </c>
      <c r="E39" s="14" t="str">
        <f>IF(ISERROR(VLOOKUP(C39,#REF!,3,FALSE)),"",VLOOKUP(C39,#REF!,3,FALSE))</f>
        <v/>
      </c>
      <c r="F39" s="4" t="str">
        <f>IF(ISERROR(VLOOKUP(C39,#REF!,6,FALSE)),"",VLOOKUP(C39,#REF!,6,FALSE))</f>
        <v/>
      </c>
      <c r="G39" s="20" t="str">
        <f>IF(ISERROR(VLOOKUP(C39,#REF!,4,FALSE)),"",VLOOKUP(C39,#REF!,4,FALSE))</f>
        <v/>
      </c>
      <c r="H39" s="2" t="str">
        <f>IF(ISERROR(VLOOKUP(C39,#REF!,8,FALSE)),"",VLOOKUP(C39,#REF!,8,FALSE))</f>
        <v/>
      </c>
      <c r="I39" s="55"/>
      <c r="J39" s="9"/>
      <c r="K39" s="3"/>
      <c r="L39" s="33"/>
      <c r="M39" s="5"/>
    </row>
    <row r="40" spans="1:13" ht="29.15" customHeight="1" x14ac:dyDescent="0.3">
      <c r="A40" s="32">
        <v>6</v>
      </c>
      <c r="B40" s="12">
        <v>3</v>
      </c>
      <c r="C40" s="50"/>
      <c r="D40" s="14" t="str">
        <f>IF(ISERROR(VLOOKUP(C40,#REF!,2,FALSE)),"",VLOOKUP(C40,#REF!,2,FALSE))</f>
        <v/>
      </c>
      <c r="E40" s="14" t="str">
        <f>IF(ISERROR(VLOOKUP(C40,#REF!,3,FALSE)),"",VLOOKUP(C40,#REF!,3,FALSE))</f>
        <v/>
      </c>
      <c r="F40" s="4" t="str">
        <f>IF(ISERROR(VLOOKUP(C40,#REF!,6,FALSE)),"",VLOOKUP(C40,#REF!,6,FALSE))</f>
        <v/>
      </c>
      <c r="G40" s="20" t="str">
        <f>IF(ISERROR(VLOOKUP(C40,#REF!,4,FALSE)),"",VLOOKUP(C40,#REF!,4,FALSE))</f>
        <v/>
      </c>
      <c r="H40" s="2" t="str">
        <f>IF(ISERROR(VLOOKUP(C40,#REF!,8,FALSE)),"",VLOOKUP(C40,#REF!,8,FALSE))</f>
        <v/>
      </c>
      <c r="I40" s="55"/>
      <c r="J40" s="9"/>
      <c r="K40" s="3"/>
      <c r="L40" s="33"/>
      <c r="M40" s="5"/>
    </row>
    <row r="41" spans="1:13" ht="29.15" customHeight="1" x14ac:dyDescent="0.3">
      <c r="A41" s="32">
        <v>6</v>
      </c>
      <c r="B41" s="12">
        <v>4</v>
      </c>
      <c r="C41" s="51"/>
      <c r="D41" s="14" t="str">
        <f>IF(ISERROR(VLOOKUP(C41,#REF!,2,FALSE)),"",VLOOKUP(C41,#REF!,2,FALSE))</f>
        <v/>
      </c>
      <c r="E41" s="14" t="str">
        <f>IF(ISERROR(VLOOKUP(C41,#REF!,3,FALSE)),"",VLOOKUP(C41,#REF!,3,FALSE))</f>
        <v/>
      </c>
      <c r="F41" s="4" t="str">
        <f>IF(ISERROR(VLOOKUP(C41,#REF!,6,FALSE)),"",VLOOKUP(C41,#REF!,6,FALSE))</f>
        <v/>
      </c>
      <c r="G41" s="20" t="str">
        <f>IF(ISERROR(VLOOKUP(C41,#REF!,4,FALSE)),"",VLOOKUP(C41,#REF!,4,FALSE))</f>
        <v/>
      </c>
      <c r="H41" s="2" t="str">
        <f>IF(ISERROR(VLOOKUP(C41,#REF!,8,FALSE)),"",VLOOKUP(C41,#REF!,8,FALSE))</f>
        <v/>
      </c>
      <c r="I41" s="55"/>
      <c r="J41" s="9"/>
      <c r="K41" s="3"/>
      <c r="L41" s="33"/>
      <c r="M41" s="5"/>
    </row>
    <row r="42" spans="1:13" ht="29.15" customHeight="1" x14ac:dyDescent="0.3">
      <c r="A42" s="32">
        <v>6</v>
      </c>
      <c r="B42" s="12">
        <v>5</v>
      </c>
      <c r="C42" s="51"/>
      <c r="D42" s="14" t="str">
        <f>IF(ISERROR(VLOOKUP(C42,#REF!,2,FALSE)),"",VLOOKUP(C42,#REF!,2,FALSE))</f>
        <v/>
      </c>
      <c r="E42" s="14" t="str">
        <f>IF(ISERROR(VLOOKUP(C42,#REF!,3,FALSE)),"",VLOOKUP(C42,#REF!,3,FALSE))</f>
        <v/>
      </c>
      <c r="F42" s="4" t="str">
        <f>IF(ISERROR(VLOOKUP(C42,#REF!,6,FALSE)),"",VLOOKUP(C42,#REF!,6,FALSE))</f>
        <v/>
      </c>
      <c r="G42" s="20" t="str">
        <f>IF(ISERROR(VLOOKUP(C42,#REF!,4,FALSE)),"",VLOOKUP(C42,#REF!,4,FALSE))</f>
        <v/>
      </c>
      <c r="H42" s="2" t="str">
        <f>IF(ISERROR(VLOOKUP(C42,#REF!,8,FALSE)),"",VLOOKUP(C42,#REF!,8,FALSE))</f>
        <v/>
      </c>
      <c r="I42" s="55"/>
      <c r="J42" s="9"/>
      <c r="K42" s="3"/>
      <c r="L42" s="33"/>
      <c r="M42" s="5"/>
    </row>
    <row r="43" spans="1:13" ht="29.15" customHeight="1" thickBot="1" x14ac:dyDescent="0.35">
      <c r="A43" s="34">
        <v>6</v>
      </c>
      <c r="B43" s="35">
        <v>6</v>
      </c>
      <c r="C43" s="50"/>
      <c r="D43" s="37" t="str">
        <f>IF(ISERROR(VLOOKUP(C43,#REF!,2,FALSE)),"",VLOOKUP(C43,#REF!,2,FALSE))</f>
        <v/>
      </c>
      <c r="E43" s="37" t="str">
        <f>IF(ISERROR(VLOOKUP(C43,#REF!,3,FALSE)),"",VLOOKUP(C43,#REF!,3,FALSE))</f>
        <v/>
      </c>
      <c r="F43" s="38" t="str">
        <f>IF(ISERROR(VLOOKUP(C43,#REF!,6,FALSE)),"",VLOOKUP(C43,#REF!,6,FALSE))</f>
        <v/>
      </c>
      <c r="G43" s="39" t="str">
        <f>IF(ISERROR(VLOOKUP(C43,#REF!,4,FALSE)),"",VLOOKUP(C43,#REF!,4,FALSE))</f>
        <v/>
      </c>
      <c r="H43" s="40" t="str">
        <f>IF(ISERROR(VLOOKUP(C43,#REF!,8,FALSE)),"",VLOOKUP(C43,#REF!,8,FALSE))</f>
        <v/>
      </c>
      <c r="I43" s="41"/>
      <c r="J43" s="42"/>
      <c r="K43" s="43"/>
      <c r="L43" s="44"/>
      <c r="M43" s="5"/>
    </row>
    <row r="44" spans="1:13" ht="29.15" customHeight="1" x14ac:dyDescent="0.3">
      <c r="A44" s="21">
        <v>7</v>
      </c>
      <c r="B44" s="22">
        <v>1</v>
      </c>
      <c r="C44" s="23"/>
      <c r="D44" s="24" t="str">
        <f>IF(ISERROR(VLOOKUP(C44,#REF!,2,FALSE)),"",VLOOKUP(C44,#REF!,2,FALSE))</f>
        <v/>
      </c>
      <c r="E44" s="24" t="str">
        <f>IF(ISERROR(VLOOKUP(C44,#REF!,3,FALSE)),"",VLOOKUP(C44,#REF!,3,FALSE))</f>
        <v/>
      </c>
      <c r="F44" s="25" t="str">
        <f>IF(ISERROR(VLOOKUP(C44,#REF!,6,FALSE)),"",VLOOKUP(C44,#REF!,6,FALSE))</f>
        <v/>
      </c>
      <c r="G44" s="26" t="str">
        <f>IF(ISERROR(VLOOKUP(C44,#REF!,4,FALSE)),"",VLOOKUP(C44,#REF!,4,FALSE))</f>
        <v/>
      </c>
      <c r="H44" s="27" t="str">
        <f>IF(ISERROR(VLOOKUP(C44,#REF!,8,FALSE)),"",VLOOKUP(C44,#REF!,8,FALSE))</f>
        <v/>
      </c>
      <c r="I44" s="28"/>
      <c r="J44" s="29"/>
      <c r="K44" s="30"/>
      <c r="L44" s="31"/>
      <c r="M44" s="5"/>
    </row>
    <row r="45" spans="1:13" ht="29.15" customHeight="1" x14ac:dyDescent="0.3">
      <c r="A45" s="32">
        <v>7</v>
      </c>
      <c r="B45" s="12">
        <v>2</v>
      </c>
      <c r="C45" s="18"/>
      <c r="D45" s="14" t="str">
        <f>IF(ISERROR(VLOOKUP(C45,#REF!,2,FALSE)),"",VLOOKUP(C45,#REF!,2,FALSE))</f>
        <v/>
      </c>
      <c r="E45" s="14" t="str">
        <f>IF(ISERROR(VLOOKUP(C45,#REF!,3,FALSE)),"",VLOOKUP(C45,#REF!,3,FALSE))</f>
        <v/>
      </c>
      <c r="F45" s="4" t="str">
        <f>IF(ISERROR(VLOOKUP(C45,#REF!,6,FALSE)),"",VLOOKUP(C45,#REF!,6,FALSE))</f>
        <v/>
      </c>
      <c r="G45" s="20" t="str">
        <f>IF(ISERROR(VLOOKUP(C45,#REF!,4,FALSE)),"",VLOOKUP(C45,#REF!,4,FALSE))</f>
        <v/>
      </c>
      <c r="H45" s="2" t="str">
        <f>IF(ISERROR(VLOOKUP(C45,#REF!,8,FALSE)),"",VLOOKUP(C45,#REF!,8,FALSE))</f>
        <v/>
      </c>
      <c r="I45" s="55"/>
      <c r="J45" s="9"/>
      <c r="K45" s="3"/>
      <c r="L45" s="33"/>
      <c r="M45" s="5"/>
    </row>
    <row r="46" spans="1:13" ht="29.15" customHeight="1" x14ac:dyDescent="0.3">
      <c r="A46" s="32">
        <v>7</v>
      </c>
      <c r="B46" s="12">
        <v>3</v>
      </c>
      <c r="C46" s="50"/>
      <c r="D46" s="14" t="str">
        <f>IF(ISERROR(VLOOKUP(C46,#REF!,2,FALSE)),"",VLOOKUP(C46,#REF!,2,FALSE))</f>
        <v/>
      </c>
      <c r="E46" s="14" t="str">
        <f>IF(ISERROR(VLOOKUP(C46,#REF!,3,FALSE)),"",VLOOKUP(C46,#REF!,3,FALSE))</f>
        <v/>
      </c>
      <c r="F46" s="4" t="str">
        <f>IF(ISERROR(VLOOKUP(C46,#REF!,6,FALSE)),"",VLOOKUP(C46,#REF!,6,FALSE))</f>
        <v/>
      </c>
      <c r="G46" s="20" t="str">
        <f>IF(ISERROR(VLOOKUP(C46,#REF!,4,FALSE)),"",VLOOKUP(C46,#REF!,4,FALSE))</f>
        <v/>
      </c>
      <c r="H46" s="2" t="str">
        <f>IF(ISERROR(VLOOKUP(C46,#REF!,8,FALSE)),"",VLOOKUP(C46,#REF!,8,FALSE))</f>
        <v/>
      </c>
      <c r="I46" s="55"/>
      <c r="J46" s="9"/>
      <c r="K46" s="3"/>
      <c r="L46" s="33"/>
      <c r="M46" s="5"/>
    </row>
    <row r="47" spans="1:13" ht="29.15" customHeight="1" x14ac:dyDescent="0.3">
      <c r="A47" s="32">
        <v>7</v>
      </c>
      <c r="B47" s="12">
        <v>4</v>
      </c>
      <c r="C47" s="50"/>
      <c r="D47" s="14" t="str">
        <f>IF(ISERROR(VLOOKUP(C47,#REF!,2,FALSE)),"",VLOOKUP(C47,#REF!,2,FALSE))</f>
        <v/>
      </c>
      <c r="E47" s="14" t="str">
        <f>IF(ISERROR(VLOOKUP(C47,#REF!,3,FALSE)),"",VLOOKUP(C47,#REF!,3,FALSE))</f>
        <v/>
      </c>
      <c r="F47" s="4" t="str">
        <f>IF(ISERROR(VLOOKUP(C47,#REF!,6,FALSE)),"",VLOOKUP(C47,#REF!,6,FALSE))</f>
        <v/>
      </c>
      <c r="G47" s="20" t="str">
        <f>IF(ISERROR(VLOOKUP(C47,#REF!,4,FALSE)),"",VLOOKUP(C47,#REF!,4,FALSE))</f>
        <v/>
      </c>
      <c r="H47" s="2" t="str">
        <f>IF(ISERROR(VLOOKUP(C47,#REF!,8,FALSE)),"",VLOOKUP(C47,#REF!,8,FALSE))</f>
        <v/>
      </c>
      <c r="I47" s="55"/>
      <c r="J47" s="9"/>
      <c r="K47" s="3"/>
      <c r="L47" s="33"/>
      <c r="M47" s="5"/>
    </row>
    <row r="48" spans="1:13" ht="29.15" customHeight="1" x14ac:dyDescent="0.3">
      <c r="A48" s="32">
        <v>7</v>
      </c>
      <c r="B48" s="12">
        <v>5</v>
      </c>
      <c r="C48" s="50"/>
      <c r="D48" s="14" t="str">
        <f>IF(ISERROR(VLOOKUP(C48,#REF!,2,FALSE)),"",VLOOKUP(C48,#REF!,2,FALSE))</f>
        <v/>
      </c>
      <c r="E48" s="14" t="str">
        <f>IF(ISERROR(VLOOKUP(C48,#REF!,3,FALSE)),"",VLOOKUP(C48,#REF!,3,FALSE))</f>
        <v/>
      </c>
      <c r="F48" s="4" t="str">
        <f>IF(ISERROR(VLOOKUP(C48,#REF!,6,FALSE)),"",VLOOKUP(C48,#REF!,6,FALSE))</f>
        <v/>
      </c>
      <c r="G48" s="20" t="str">
        <f>IF(ISERROR(VLOOKUP(C48,#REF!,4,FALSE)),"",VLOOKUP(C48,#REF!,4,FALSE))</f>
        <v/>
      </c>
      <c r="H48" s="2" t="str">
        <f>IF(ISERROR(VLOOKUP(C48,#REF!,8,FALSE)),"",VLOOKUP(C48,#REF!,8,FALSE))</f>
        <v/>
      </c>
      <c r="I48" s="55"/>
      <c r="J48" s="9"/>
      <c r="K48" s="3"/>
      <c r="L48" s="33"/>
      <c r="M48" s="5"/>
    </row>
    <row r="49" spans="1:13" ht="29.15" customHeight="1" thickBot="1" x14ac:dyDescent="0.35">
      <c r="A49" s="34">
        <v>7</v>
      </c>
      <c r="B49" s="35">
        <v>6</v>
      </c>
      <c r="C49" s="50"/>
      <c r="D49" s="37" t="str">
        <f>IF(ISERROR(VLOOKUP(C49,#REF!,2,FALSE)),"",VLOOKUP(C49,#REF!,2,FALSE))</f>
        <v/>
      </c>
      <c r="E49" s="37" t="str">
        <f>IF(ISERROR(VLOOKUP(C49,#REF!,3,FALSE)),"",VLOOKUP(C49,#REF!,3,FALSE))</f>
        <v/>
      </c>
      <c r="F49" s="38" t="str">
        <f>IF(ISERROR(VLOOKUP(C49,#REF!,6,FALSE)),"",VLOOKUP(C49,#REF!,6,FALSE))</f>
        <v/>
      </c>
      <c r="G49" s="39" t="str">
        <f>IF(ISERROR(VLOOKUP(C49,#REF!,4,FALSE)),"",VLOOKUP(C49,#REF!,4,FALSE))</f>
        <v/>
      </c>
      <c r="H49" s="40" t="str">
        <f>IF(ISERROR(VLOOKUP(C49,#REF!,8,FALSE)),"",VLOOKUP(C49,#REF!,8,FALSE))</f>
        <v/>
      </c>
      <c r="I49" s="41"/>
      <c r="J49" s="42"/>
      <c r="K49" s="43"/>
      <c r="L49" s="44"/>
      <c r="M49" s="5"/>
    </row>
    <row r="50" spans="1:13" ht="29.15" customHeight="1" x14ac:dyDescent="0.3">
      <c r="A50" s="21">
        <v>8</v>
      </c>
      <c r="B50" s="22">
        <v>1</v>
      </c>
      <c r="C50" s="23"/>
      <c r="D50" s="24" t="str">
        <f>IF(ISERROR(VLOOKUP(C50,#REF!,2,FALSE)),"",VLOOKUP(C50,#REF!,2,FALSE))</f>
        <v/>
      </c>
      <c r="E50" s="24" t="str">
        <f>IF(ISERROR(VLOOKUP(C50,#REF!,3,FALSE)),"",VLOOKUP(C50,#REF!,3,FALSE))</f>
        <v/>
      </c>
      <c r="F50" s="25" t="str">
        <f>IF(ISERROR(VLOOKUP(C50,#REF!,6,FALSE)),"",VLOOKUP(C50,#REF!,6,FALSE))</f>
        <v/>
      </c>
      <c r="G50" s="26" t="str">
        <f>IF(ISERROR(VLOOKUP(C50,#REF!,4,FALSE)),"",VLOOKUP(C50,#REF!,4,FALSE))</f>
        <v/>
      </c>
      <c r="H50" s="27" t="str">
        <f>IF(ISERROR(VLOOKUP(C50,#REF!,8,FALSE)),"",VLOOKUP(C50,#REF!,8,FALSE))</f>
        <v/>
      </c>
      <c r="I50" s="28"/>
      <c r="J50" s="29"/>
      <c r="K50" s="30"/>
      <c r="L50" s="31"/>
      <c r="M50" s="5"/>
    </row>
    <row r="51" spans="1:13" ht="29.15" customHeight="1" x14ac:dyDescent="0.3">
      <c r="A51" s="32">
        <v>8</v>
      </c>
      <c r="B51" s="12">
        <v>2</v>
      </c>
      <c r="C51" s="18"/>
      <c r="D51" s="14" t="str">
        <f>IF(ISERROR(VLOOKUP(C51,#REF!,2,FALSE)),"",VLOOKUP(C51,#REF!,2,FALSE))</f>
        <v/>
      </c>
      <c r="E51" s="14" t="str">
        <f>IF(ISERROR(VLOOKUP(C51,#REF!,3,FALSE)),"",VLOOKUP(C51,#REF!,3,FALSE))</f>
        <v/>
      </c>
      <c r="F51" s="4" t="str">
        <f>IF(ISERROR(VLOOKUP(C51,#REF!,6,FALSE)),"",VLOOKUP(C51,#REF!,6,FALSE))</f>
        <v/>
      </c>
      <c r="G51" s="20" t="str">
        <f>IF(ISERROR(VLOOKUP(C51,#REF!,4,FALSE)),"",VLOOKUP(C51,#REF!,4,FALSE))</f>
        <v/>
      </c>
      <c r="H51" s="2" t="str">
        <f>IF(ISERROR(VLOOKUP(C51,#REF!,8,FALSE)),"",VLOOKUP(C51,#REF!,8,FALSE))</f>
        <v/>
      </c>
      <c r="I51" s="55"/>
      <c r="J51" s="9"/>
      <c r="K51" s="3"/>
      <c r="L51" s="33"/>
      <c r="M51" s="5"/>
    </row>
    <row r="52" spans="1:13" ht="29.15" customHeight="1" x14ac:dyDescent="0.3">
      <c r="A52" s="32">
        <v>8</v>
      </c>
      <c r="B52" s="12">
        <v>3</v>
      </c>
      <c r="C52" s="18"/>
      <c r="D52" s="14" t="str">
        <f>IF(ISERROR(VLOOKUP(C52,#REF!,2,FALSE)),"",VLOOKUP(C52,#REF!,2,FALSE))</f>
        <v/>
      </c>
      <c r="E52" s="14" t="str">
        <f>IF(ISERROR(VLOOKUP(C52,#REF!,3,FALSE)),"",VLOOKUP(C52,#REF!,3,FALSE))</f>
        <v/>
      </c>
      <c r="F52" s="4" t="str">
        <f>IF(ISERROR(VLOOKUP(C52,#REF!,6,FALSE)),"",VLOOKUP(C52,#REF!,6,FALSE))</f>
        <v/>
      </c>
      <c r="G52" s="20" t="str">
        <f>IF(ISERROR(VLOOKUP(C52,#REF!,4,FALSE)),"",VLOOKUP(C52,#REF!,4,FALSE))</f>
        <v/>
      </c>
      <c r="H52" s="2" t="str">
        <f>IF(ISERROR(VLOOKUP(C52,#REF!,8,FALSE)),"",VLOOKUP(C52,#REF!,8,FALSE))</f>
        <v/>
      </c>
      <c r="I52" s="55"/>
      <c r="J52" s="9"/>
      <c r="K52" s="3"/>
      <c r="L52" s="33"/>
      <c r="M52" s="5"/>
    </row>
    <row r="53" spans="1:13" ht="29.15" customHeight="1" x14ac:dyDescent="0.3">
      <c r="A53" s="32">
        <v>8</v>
      </c>
      <c r="B53" s="12">
        <v>4</v>
      </c>
      <c r="C53" s="18"/>
      <c r="D53" s="14" t="str">
        <f>IF(ISERROR(VLOOKUP(C53,#REF!,2,FALSE)),"",VLOOKUP(C53,#REF!,2,FALSE))</f>
        <v/>
      </c>
      <c r="E53" s="14" t="str">
        <f>IF(ISERROR(VLOOKUP(C53,#REF!,3,FALSE)),"",VLOOKUP(C53,#REF!,3,FALSE))</f>
        <v/>
      </c>
      <c r="F53" s="4" t="str">
        <f>IF(ISERROR(VLOOKUP(C53,#REF!,6,FALSE)),"",VLOOKUP(C53,#REF!,6,FALSE))</f>
        <v/>
      </c>
      <c r="G53" s="20" t="str">
        <f>IF(ISERROR(VLOOKUP(C53,#REF!,4,FALSE)),"",VLOOKUP(C53,#REF!,4,FALSE))</f>
        <v/>
      </c>
      <c r="H53" s="2" t="str">
        <f>IF(ISERROR(VLOOKUP(C53,#REF!,8,FALSE)),"",VLOOKUP(C53,#REF!,8,FALSE))</f>
        <v/>
      </c>
      <c r="I53" s="55"/>
      <c r="J53" s="9"/>
      <c r="K53" s="3"/>
      <c r="L53" s="33"/>
      <c r="M53" s="5"/>
    </row>
    <row r="54" spans="1:13" ht="29.15" customHeight="1" x14ac:dyDescent="0.3">
      <c r="A54" s="32">
        <v>8</v>
      </c>
      <c r="B54" s="12">
        <v>5</v>
      </c>
      <c r="C54" s="18"/>
      <c r="D54" s="14" t="str">
        <f>IF(ISERROR(VLOOKUP(C54,#REF!,2,FALSE)),"",VLOOKUP(C54,#REF!,2,FALSE))</f>
        <v/>
      </c>
      <c r="E54" s="14" t="str">
        <f>IF(ISERROR(VLOOKUP(C54,#REF!,3,FALSE)),"",VLOOKUP(C54,#REF!,3,FALSE))</f>
        <v/>
      </c>
      <c r="F54" s="4" t="str">
        <f>IF(ISERROR(VLOOKUP(C54,#REF!,6,FALSE)),"",VLOOKUP(C54,#REF!,6,FALSE))</f>
        <v/>
      </c>
      <c r="G54" s="20" t="str">
        <f>IF(ISERROR(VLOOKUP(C54,#REF!,4,FALSE)),"",VLOOKUP(C54,#REF!,4,FALSE))</f>
        <v/>
      </c>
      <c r="H54" s="2" t="str">
        <f>IF(ISERROR(VLOOKUP(C54,#REF!,8,FALSE)),"",VLOOKUP(C54,#REF!,8,FALSE))</f>
        <v/>
      </c>
      <c r="I54" s="55"/>
      <c r="J54" s="9"/>
      <c r="K54" s="3"/>
      <c r="L54" s="33"/>
      <c r="M54" s="5"/>
    </row>
    <row r="55" spans="1:13" ht="29.15" customHeight="1" thickBot="1" x14ac:dyDescent="0.35">
      <c r="A55" s="34">
        <v>8</v>
      </c>
      <c r="B55" s="35">
        <v>6</v>
      </c>
      <c r="C55" s="36"/>
      <c r="D55" s="37" t="str">
        <f>IF(ISERROR(VLOOKUP(C55,#REF!,2,FALSE)),"",VLOOKUP(C55,#REF!,2,FALSE))</f>
        <v/>
      </c>
      <c r="E55" s="37" t="str">
        <f>IF(ISERROR(VLOOKUP(C55,#REF!,3,FALSE)),"",VLOOKUP(C55,#REF!,3,FALSE))</f>
        <v/>
      </c>
      <c r="F55" s="38" t="str">
        <f>IF(ISERROR(VLOOKUP(C55,#REF!,6,FALSE)),"",VLOOKUP(C55,#REF!,6,FALSE))</f>
        <v/>
      </c>
      <c r="G55" s="39" t="str">
        <f>IF(ISERROR(VLOOKUP(C55,#REF!,4,FALSE)),"",VLOOKUP(C55,#REF!,4,FALSE))</f>
        <v/>
      </c>
      <c r="H55" s="40" t="str">
        <f>IF(ISERROR(VLOOKUP(C55,#REF!,8,FALSE)),"",VLOOKUP(C55,#REF!,8,FALSE))</f>
        <v/>
      </c>
      <c r="I55" s="41"/>
      <c r="J55" s="42"/>
      <c r="K55" s="43"/>
      <c r="L55" s="44"/>
      <c r="M55" s="5"/>
    </row>
    <row r="56" spans="1:13" ht="29.15" customHeight="1" x14ac:dyDescent="0.3">
      <c r="A56" s="21">
        <v>9</v>
      </c>
      <c r="B56" s="22">
        <v>1</v>
      </c>
      <c r="C56" s="23"/>
      <c r="D56" s="24" t="str">
        <f>IF(ISERROR(VLOOKUP(C56,#REF!,2,FALSE)),"",VLOOKUP(C56,#REF!,2,FALSE))</f>
        <v/>
      </c>
      <c r="E56" s="24" t="str">
        <f>IF(ISERROR(VLOOKUP(C56,#REF!,3,FALSE)),"",VLOOKUP(C56,#REF!,3,FALSE))</f>
        <v/>
      </c>
      <c r="F56" s="25" t="str">
        <f>IF(ISERROR(VLOOKUP(C56,#REF!,6,FALSE)),"",VLOOKUP(C56,#REF!,6,FALSE))</f>
        <v/>
      </c>
      <c r="G56" s="26" t="str">
        <f>IF(ISERROR(VLOOKUP(C56,#REF!,4,FALSE)),"",VLOOKUP(C56,#REF!,4,FALSE))</f>
        <v/>
      </c>
      <c r="H56" s="27" t="str">
        <f>IF(ISERROR(VLOOKUP(C56,#REF!,8,FALSE)),"",VLOOKUP(C56,#REF!,8,FALSE))</f>
        <v/>
      </c>
      <c r="I56" s="28"/>
      <c r="J56" s="29"/>
      <c r="K56" s="30"/>
      <c r="L56" s="31"/>
      <c r="M56" s="5"/>
    </row>
    <row r="57" spans="1:13" ht="29.15" customHeight="1" x14ac:dyDescent="0.3">
      <c r="A57" s="32">
        <v>9</v>
      </c>
      <c r="B57" s="12">
        <v>2</v>
      </c>
      <c r="C57" s="18"/>
      <c r="D57" s="14" t="str">
        <f>IF(ISERROR(VLOOKUP(C57,#REF!,2,FALSE)),"",VLOOKUP(C57,#REF!,2,FALSE))</f>
        <v/>
      </c>
      <c r="E57" s="14" t="str">
        <f>IF(ISERROR(VLOOKUP(C57,#REF!,3,FALSE)),"",VLOOKUP(C57,#REF!,3,FALSE))</f>
        <v/>
      </c>
      <c r="F57" s="4" t="str">
        <f>IF(ISERROR(VLOOKUP(C57,#REF!,6,FALSE)),"",VLOOKUP(C57,#REF!,6,FALSE))</f>
        <v/>
      </c>
      <c r="G57" s="20" t="str">
        <f>IF(ISERROR(VLOOKUP(C57,#REF!,4,FALSE)),"",VLOOKUP(C57,#REF!,4,FALSE))</f>
        <v/>
      </c>
      <c r="H57" s="2" t="str">
        <f>IF(ISERROR(VLOOKUP(C57,#REF!,8,FALSE)),"",VLOOKUP(C57,#REF!,8,FALSE))</f>
        <v/>
      </c>
      <c r="I57" s="55"/>
      <c r="J57" s="9"/>
      <c r="K57" s="3"/>
      <c r="L57" s="33"/>
      <c r="M57" s="5"/>
    </row>
    <row r="58" spans="1:13" ht="29.15" customHeight="1" x14ac:dyDescent="0.3">
      <c r="A58" s="32">
        <v>9</v>
      </c>
      <c r="B58" s="12">
        <v>3</v>
      </c>
      <c r="C58" s="18"/>
      <c r="D58" s="14" t="str">
        <f>IF(ISERROR(VLOOKUP(C58,#REF!,2,FALSE)),"",VLOOKUP(C58,#REF!,2,FALSE))</f>
        <v/>
      </c>
      <c r="E58" s="14" t="str">
        <f>IF(ISERROR(VLOOKUP(C58,#REF!,3,FALSE)),"",VLOOKUP(C58,#REF!,3,FALSE))</f>
        <v/>
      </c>
      <c r="F58" s="4" t="str">
        <f>IF(ISERROR(VLOOKUP(C58,#REF!,6,FALSE)),"",VLOOKUP(C58,#REF!,6,FALSE))</f>
        <v/>
      </c>
      <c r="G58" s="20" t="str">
        <f>IF(ISERROR(VLOOKUP(C58,#REF!,4,FALSE)),"",VLOOKUP(C58,#REF!,4,FALSE))</f>
        <v/>
      </c>
      <c r="H58" s="2" t="str">
        <f>IF(ISERROR(VLOOKUP(C58,#REF!,8,FALSE)),"",VLOOKUP(C58,#REF!,8,FALSE))</f>
        <v/>
      </c>
      <c r="I58" s="55"/>
      <c r="J58" s="9"/>
      <c r="K58" s="3"/>
      <c r="L58" s="33"/>
      <c r="M58" s="5"/>
    </row>
    <row r="59" spans="1:13" ht="29.15" customHeight="1" x14ac:dyDescent="0.3">
      <c r="A59" s="32">
        <v>9</v>
      </c>
      <c r="B59" s="12">
        <v>4</v>
      </c>
      <c r="C59" s="18"/>
      <c r="D59" s="14" t="str">
        <f>IF(ISERROR(VLOOKUP(C59,#REF!,2,FALSE)),"",VLOOKUP(C59,#REF!,2,FALSE))</f>
        <v/>
      </c>
      <c r="E59" s="14" t="str">
        <f>IF(ISERROR(VLOOKUP(C59,#REF!,3,FALSE)),"",VLOOKUP(C59,#REF!,3,FALSE))</f>
        <v/>
      </c>
      <c r="F59" s="4" t="str">
        <f>IF(ISERROR(VLOOKUP(C59,#REF!,6,FALSE)),"",VLOOKUP(C59,#REF!,6,FALSE))</f>
        <v/>
      </c>
      <c r="G59" s="20" t="str">
        <f>IF(ISERROR(VLOOKUP(C59,#REF!,4,FALSE)),"",VLOOKUP(C59,#REF!,4,FALSE))</f>
        <v/>
      </c>
      <c r="H59" s="2" t="str">
        <f>IF(ISERROR(VLOOKUP(C59,#REF!,8,FALSE)),"",VLOOKUP(C59,#REF!,8,FALSE))</f>
        <v/>
      </c>
      <c r="I59" s="55"/>
      <c r="J59" s="9"/>
      <c r="K59" s="3"/>
      <c r="L59" s="33"/>
      <c r="M59" s="5"/>
    </row>
    <row r="60" spans="1:13" ht="29.15" customHeight="1" x14ac:dyDescent="0.3">
      <c r="A60" s="32">
        <v>9</v>
      </c>
      <c r="B60" s="12">
        <v>5</v>
      </c>
      <c r="C60" s="18"/>
      <c r="D60" s="14" t="str">
        <f>IF(ISERROR(VLOOKUP(C60,#REF!,2,FALSE)),"",VLOOKUP(C60,#REF!,2,FALSE))</f>
        <v/>
      </c>
      <c r="E60" s="14" t="str">
        <f>IF(ISERROR(VLOOKUP(C60,#REF!,3,FALSE)),"",VLOOKUP(C60,#REF!,3,FALSE))</f>
        <v/>
      </c>
      <c r="F60" s="4" t="str">
        <f>IF(ISERROR(VLOOKUP(C60,#REF!,6,FALSE)),"",VLOOKUP(C60,#REF!,6,FALSE))</f>
        <v/>
      </c>
      <c r="G60" s="20" t="str">
        <f>IF(ISERROR(VLOOKUP(C60,#REF!,4,FALSE)),"",VLOOKUP(C60,#REF!,4,FALSE))</f>
        <v/>
      </c>
      <c r="H60" s="2" t="str">
        <f>IF(ISERROR(VLOOKUP(C60,#REF!,8,FALSE)),"",VLOOKUP(C60,#REF!,8,FALSE))</f>
        <v/>
      </c>
      <c r="I60" s="55"/>
      <c r="J60" s="9"/>
      <c r="K60" s="3"/>
      <c r="L60" s="33"/>
      <c r="M60" s="5"/>
    </row>
    <row r="61" spans="1:13" ht="29.15" customHeight="1" thickBot="1" x14ac:dyDescent="0.35">
      <c r="A61" s="34">
        <v>9</v>
      </c>
      <c r="B61" s="35">
        <v>6</v>
      </c>
      <c r="C61" s="36"/>
      <c r="D61" s="37" t="str">
        <f>IF(ISERROR(VLOOKUP(C61,#REF!,2,FALSE)),"",VLOOKUP(C61,#REF!,2,FALSE))</f>
        <v/>
      </c>
      <c r="E61" s="37" t="str">
        <f>IF(ISERROR(VLOOKUP(C61,#REF!,3,FALSE)),"",VLOOKUP(C61,#REF!,3,FALSE))</f>
        <v/>
      </c>
      <c r="F61" s="38" t="str">
        <f>IF(ISERROR(VLOOKUP(C61,#REF!,6,FALSE)),"",VLOOKUP(C61,#REF!,6,FALSE))</f>
        <v/>
      </c>
      <c r="G61" s="39" t="str">
        <f>IF(ISERROR(VLOOKUP(C61,#REF!,4,FALSE)),"",VLOOKUP(C61,#REF!,4,FALSE))</f>
        <v/>
      </c>
      <c r="H61" s="40" t="str">
        <f>IF(ISERROR(VLOOKUP(C61,#REF!,8,FALSE)),"",VLOOKUP(C61,#REF!,8,FALSE))</f>
        <v/>
      </c>
      <c r="I61" s="41"/>
      <c r="J61" s="42"/>
      <c r="K61" s="43"/>
      <c r="L61" s="44"/>
      <c r="M61" s="5"/>
    </row>
    <row r="62" spans="1:13" ht="29.15" customHeight="1" x14ac:dyDescent="0.3">
      <c r="A62" s="21">
        <v>10</v>
      </c>
      <c r="B62" s="22">
        <v>1</v>
      </c>
      <c r="C62" s="23"/>
      <c r="D62" s="75" t="str">
        <f>IF(ISERROR(VLOOKUP(C62,#REF!,2,FALSE)),"",VLOOKUP(C62,#REF!,2,FALSE))</f>
        <v/>
      </c>
      <c r="E62" s="75" t="str">
        <f>IF(ISERROR(VLOOKUP(C62,#REF!,3,FALSE)),"",VLOOKUP(C62,#REF!,3,FALSE))</f>
        <v/>
      </c>
      <c r="F62" s="76" t="str">
        <f>IF(ISERROR(VLOOKUP(C62,#REF!,6,FALSE)),"",VLOOKUP(C62,#REF!,6,FALSE))</f>
        <v/>
      </c>
      <c r="G62" s="77" t="str">
        <f>IF(ISERROR(VLOOKUP(C62,#REF!,4,FALSE)),"",VLOOKUP(C62,#REF!,4,FALSE))</f>
        <v/>
      </c>
      <c r="H62" s="76" t="str">
        <f>IF(ISERROR(VLOOKUP(C62,#REF!,8,FALSE)),"",VLOOKUP(C62,#REF!,8,FALSE))</f>
        <v/>
      </c>
      <c r="I62" s="78"/>
      <c r="J62" s="29"/>
      <c r="K62" s="78"/>
      <c r="L62" s="79"/>
      <c r="M62" s="5"/>
    </row>
    <row r="63" spans="1:13" ht="29.15" customHeight="1" x14ac:dyDescent="0.3">
      <c r="A63" s="32">
        <v>10</v>
      </c>
      <c r="B63" s="12">
        <v>2</v>
      </c>
      <c r="C63" s="18"/>
      <c r="D63" s="54" t="str">
        <f>IF(ISERROR(VLOOKUP(C63,#REF!,2,FALSE)),"",VLOOKUP(C63,#REF!,2,FALSE))</f>
        <v/>
      </c>
      <c r="E63" s="54" t="str">
        <f>IF(ISERROR(VLOOKUP(C63,#REF!,3,FALSE)),"",VLOOKUP(C63,#REF!,3,FALSE))</f>
        <v/>
      </c>
      <c r="F63" s="11" t="str">
        <f>IF(ISERROR(VLOOKUP(C63,#REF!,6,FALSE)),"",VLOOKUP(C63,#REF!,6,FALSE))</f>
        <v/>
      </c>
      <c r="G63" s="19" t="str">
        <f>IF(ISERROR(VLOOKUP(C63,#REF!,4,FALSE)),"",VLOOKUP(C63,#REF!,4,FALSE))</f>
        <v/>
      </c>
      <c r="H63" s="11" t="str">
        <f>IF(ISERROR(VLOOKUP(C63,#REF!,8,FALSE)),"",VLOOKUP(C63,#REF!,8,FALSE))</f>
        <v/>
      </c>
      <c r="I63" s="5"/>
      <c r="J63" s="9"/>
      <c r="K63" s="5"/>
      <c r="L63" s="80"/>
      <c r="M63" s="5"/>
    </row>
    <row r="64" spans="1:13" ht="29.15" customHeight="1" x14ac:dyDescent="0.3">
      <c r="A64" s="32">
        <v>10</v>
      </c>
      <c r="B64" s="12">
        <v>3</v>
      </c>
      <c r="C64" s="18"/>
      <c r="D64" s="54" t="str">
        <f>IF(ISERROR(VLOOKUP(C64,#REF!,2,FALSE)),"",VLOOKUP(C64,#REF!,2,FALSE))</f>
        <v/>
      </c>
      <c r="E64" s="54" t="str">
        <f>IF(ISERROR(VLOOKUP(C64,#REF!,3,FALSE)),"",VLOOKUP(C64,#REF!,3,FALSE))</f>
        <v/>
      </c>
      <c r="F64" s="11" t="str">
        <f>IF(ISERROR(VLOOKUP(C64,#REF!,6,FALSE)),"",VLOOKUP(C64,#REF!,6,FALSE))</f>
        <v/>
      </c>
      <c r="G64" s="19" t="str">
        <f>IF(ISERROR(VLOOKUP(C64,#REF!,4,FALSE)),"",VLOOKUP(C64,#REF!,4,FALSE))</f>
        <v/>
      </c>
      <c r="H64" s="11" t="str">
        <f>IF(ISERROR(VLOOKUP(C64,#REF!,8,FALSE)),"",VLOOKUP(C64,#REF!,8,FALSE))</f>
        <v/>
      </c>
      <c r="I64" s="5"/>
      <c r="J64" s="9"/>
      <c r="K64" s="5"/>
      <c r="L64" s="80"/>
      <c r="M64" s="5"/>
    </row>
    <row r="65" spans="1:13" ht="29.15" customHeight="1" x14ac:dyDescent="0.3">
      <c r="A65" s="32">
        <v>10</v>
      </c>
      <c r="B65" s="12">
        <v>4</v>
      </c>
      <c r="C65" s="18"/>
      <c r="D65" s="54" t="str">
        <f>IF(ISERROR(VLOOKUP(C65,#REF!,2,FALSE)),"",VLOOKUP(C65,#REF!,2,FALSE))</f>
        <v/>
      </c>
      <c r="E65" s="54" t="str">
        <f>IF(ISERROR(VLOOKUP(C65,#REF!,3,FALSE)),"",VLOOKUP(C65,#REF!,3,FALSE))</f>
        <v/>
      </c>
      <c r="F65" s="11" t="str">
        <f>IF(ISERROR(VLOOKUP(C65,#REF!,6,FALSE)),"",VLOOKUP(C65,#REF!,6,FALSE))</f>
        <v/>
      </c>
      <c r="G65" s="19" t="str">
        <f>IF(ISERROR(VLOOKUP(C65,#REF!,4,FALSE)),"",VLOOKUP(C65,#REF!,4,FALSE))</f>
        <v/>
      </c>
      <c r="H65" s="11" t="str">
        <f>IF(ISERROR(VLOOKUP(C65,#REF!,8,FALSE)),"",VLOOKUP(C65,#REF!,8,FALSE))</f>
        <v/>
      </c>
      <c r="I65" s="5"/>
      <c r="J65" s="9"/>
      <c r="K65" s="5"/>
      <c r="L65" s="80"/>
      <c r="M65" s="5"/>
    </row>
    <row r="66" spans="1:13" ht="29.15" customHeight="1" x14ac:dyDescent="0.3">
      <c r="A66" s="32">
        <v>10</v>
      </c>
      <c r="B66" s="12">
        <v>5</v>
      </c>
      <c r="C66" s="18"/>
      <c r="D66" s="54" t="str">
        <f>IF(ISERROR(VLOOKUP(C66,#REF!,2,FALSE)),"",VLOOKUP(C66,#REF!,2,FALSE))</f>
        <v/>
      </c>
      <c r="E66" s="54" t="str">
        <f>IF(ISERROR(VLOOKUP(C66,#REF!,3,FALSE)),"",VLOOKUP(C66,#REF!,3,FALSE))</f>
        <v/>
      </c>
      <c r="F66" s="11" t="str">
        <f>IF(ISERROR(VLOOKUP(C66,#REF!,6,FALSE)),"",VLOOKUP(C66,#REF!,6,FALSE))</f>
        <v/>
      </c>
      <c r="G66" s="19" t="str">
        <f>IF(ISERROR(VLOOKUP(C66,#REF!,4,FALSE)),"",VLOOKUP(C66,#REF!,4,FALSE))</f>
        <v/>
      </c>
      <c r="H66" s="11" t="str">
        <f>IF(ISERROR(VLOOKUP(C66,#REF!,8,FALSE)),"",VLOOKUP(C66,#REF!,8,FALSE))</f>
        <v/>
      </c>
      <c r="I66" s="5"/>
      <c r="J66" s="9"/>
      <c r="K66" s="5"/>
      <c r="L66" s="80"/>
      <c r="M66" s="5"/>
    </row>
    <row r="67" spans="1:13" ht="29.15" customHeight="1" thickBot="1" x14ac:dyDescent="0.35">
      <c r="A67" s="34">
        <v>10</v>
      </c>
      <c r="B67" s="35">
        <v>6</v>
      </c>
      <c r="C67" s="36"/>
      <c r="D67" s="83" t="str">
        <f>IF(ISERROR(VLOOKUP(C67,#REF!,2,FALSE)),"",VLOOKUP(C67,#REF!,2,FALSE))</f>
        <v/>
      </c>
      <c r="E67" s="83" t="str">
        <f>IF(ISERROR(VLOOKUP(C67,#REF!,3,FALSE)),"",VLOOKUP(C67,#REF!,3,FALSE))</f>
        <v/>
      </c>
      <c r="F67" s="84" t="str">
        <f>IF(ISERROR(VLOOKUP(C67,#REF!,6,FALSE)),"",VLOOKUP(C67,#REF!,6,FALSE))</f>
        <v/>
      </c>
      <c r="G67" s="85" t="str">
        <f>IF(ISERROR(VLOOKUP(C67,#REF!,4,FALSE)),"",VLOOKUP(C67,#REF!,4,FALSE))</f>
        <v/>
      </c>
      <c r="H67" s="84" t="str">
        <f>IF(ISERROR(VLOOKUP(C67,#REF!,8,FALSE)),"",VLOOKUP(C67,#REF!,8,FALSE))</f>
        <v/>
      </c>
      <c r="I67" s="86"/>
      <c r="J67" s="42"/>
      <c r="K67" s="86"/>
      <c r="L67" s="87"/>
      <c r="M67" s="5"/>
    </row>
    <row r="68" spans="1:13" ht="29.15" customHeight="1" x14ac:dyDescent="0.3">
      <c r="A68" s="21">
        <v>11</v>
      </c>
      <c r="B68" s="22">
        <v>1</v>
      </c>
      <c r="C68" s="23"/>
      <c r="D68" s="75" t="str">
        <f>IF(ISERROR(VLOOKUP(C68,#REF!,2,FALSE)),"",VLOOKUP(C68,#REF!,2,FALSE))</f>
        <v/>
      </c>
      <c r="E68" s="75" t="str">
        <f>IF(ISERROR(VLOOKUP(C68,#REF!,3,FALSE)),"",VLOOKUP(C68,#REF!,3,FALSE))</f>
        <v/>
      </c>
      <c r="F68" s="76" t="str">
        <f>IF(ISERROR(VLOOKUP(C68,#REF!,6,FALSE)),"",VLOOKUP(C68,#REF!,6,FALSE))</f>
        <v/>
      </c>
      <c r="G68" s="77" t="str">
        <f>IF(ISERROR(VLOOKUP(C68,#REF!,4,FALSE)),"",VLOOKUP(C68,#REF!,4,FALSE))</f>
        <v/>
      </c>
      <c r="H68" s="76" t="str">
        <f>IF(ISERROR(VLOOKUP(C68,#REF!,8,FALSE)),"",VLOOKUP(C68,#REF!,8,FALSE))</f>
        <v/>
      </c>
      <c r="I68" s="78"/>
      <c r="J68" s="29"/>
      <c r="K68" s="78"/>
      <c r="L68" s="79"/>
      <c r="M68" s="5"/>
    </row>
    <row r="69" spans="1:13" ht="29.15" customHeight="1" x14ac:dyDescent="0.3">
      <c r="A69" s="32">
        <v>11</v>
      </c>
      <c r="B69" s="12">
        <v>2</v>
      </c>
      <c r="C69" s="18"/>
      <c r="D69" s="54" t="str">
        <f>IF(ISERROR(VLOOKUP(C69,#REF!,2,FALSE)),"",VLOOKUP(C69,#REF!,2,FALSE))</f>
        <v/>
      </c>
      <c r="E69" s="54" t="str">
        <f>IF(ISERROR(VLOOKUP(C69,#REF!,3,FALSE)),"",VLOOKUP(C69,#REF!,3,FALSE))</f>
        <v/>
      </c>
      <c r="F69" s="11" t="str">
        <f>IF(ISERROR(VLOOKUP(C69,#REF!,6,FALSE)),"",VLOOKUP(C69,#REF!,6,FALSE))</f>
        <v/>
      </c>
      <c r="G69" s="19" t="str">
        <f>IF(ISERROR(VLOOKUP(C69,#REF!,4,FALSE)),"",VLOOKUP(C69,#REF!,4,FALSE))</f>
        <v/>
      </c>
      <c r="H69" s="11" t="str">
        <f>IF(ISERROR(VLOOKUP(C69,#REF!,8,FALSE)),"",VLOOKUP(C69,#REF!,8,FALSE))</f>
        <v/>
      </c>
      <c r="I69" s="5"/>
      <c r="J69" s="9"/>
      <c r="K69" s="5"/>
      <c r="L69" s="80"/>
      <c r="M69" s="5"/>
    </row>
    <row r="70" spans="1:13" ht="24.9" customHeight="1" x14ac:dyDescent="0.3">
      <c r="A70" s="32">
        <v>11</v>
      </c>
      <c r="B70" s="12">
        <v>3</v>
      </c>
      <c r="C70" s="18"/>
      <c r="D70" s="54" t="str">
        <f>IF(ISERROR(VLOOKUP(C70,#REF!,2,FALSE)),"",VLOOKUP(C70,#REF!,2,FALSE))</f>
        <v/>
      </c>
      <c r="E70" s="54" t="str">
        <f>IF(ISERROR(VLOOKUP(C70,#REF!,3,FALSE)),"",VLOOKUP(C70,#REF!,3,FALSE))</f>
        <v/>
      </c>
      <c r="F70" s="11" t="str">
        <f>IF(ISERROR(VLOOKUP(C70,#REF!,6,FALSE)),"",VLOOKUP(C70,#REF!,6,FALSE))</f>
        <v/>
      </c>
      <c r="G70" s="19" t="str">
        <f>IF(ISERROR(VLOOKUP(C70,#REF!,4,FALSE)),"",VLOOKUP(C70,#REF!,4,FALSE))</f>
        <v/>
      </c>
      <c r="H70" s="11" t="str">
        <f>IF(ISERROR(VLOOKUP(C70,#REF!,8,FALSE)),"",VLOOKUP(C70,#REF!,8,FALSE))</f>
        <v/>
      </c>
      <c r="I70" s="5"/>
      <c r="J70" s="9"/>
      <c r="K70" s="5"/>
      <c r="L70" s="80"/>
      <c r="M70" s="5"/>
    </row>
    <row r="71" spans="1:13" ht="24.9" customHeight="1" x14ac:dyDescent="0.3">
      <c r="A71" s="32">
        <v>11</v>
      </c>
      <c r="B71" s="12">
        <v>4</v>
      </c>
      <c r="C71" s="18"/>
      <c r="D71" s="54" t="str">
        <f>IF(ISERROR(VLOOKUP(C71,#REF!,2,FALSE)),"",VLOOKUP(C71,#REF!,2,FALSE))</f>
        <v/>
      </c>
      <c r="E71" s="54" t="str">
        <f>IF(ISERROR(VLOOKUP(C71,#REF!,3,FALSE)),"",VLOOKUP(C71,#REF!,3,FALSE))</f>
        <v/>
      </c>
      <c r="F71" s="11" t="str">
        <f>IF(ISERROR(VLOOKUP(C71,#REF!,6,FALSE)),"",VLOOKUP(C71,#REF!,6,FALSE))</f>
        <v/>
      </c>
      <c r="G71" s="19" t="str">
        <f>IF(ISERROR(VLOOKUP(C71,#REF!,4,FALSE)),"",VLOOKUP(C71,#REF!,4,FALSE))</f>
        <v/>
      </c>
      <c r="H71" s="11" t="str">
        <f>IF(ISERROR(VLOOKUP(C71,#REF!,8,FALSE)),"",VLOOKUP(C71,#REF!,8,FALSE))</f>
        <v/>
      </c>
      <c r="I71" s="5"/>
      <c r="J71" s="9"/>
      <c r="K71" s="5"/>
      <c r="L71" s="80"/>
      <c r="M71" s="5"/>
    </row>
    <row r="72" spans="1:13" ht="29.15" customHeight="1" x14ac:dyDescent="0.3">
      <c r="A72" s="32">
        <v>11</v>
      </c>
      <c r="B72" s="12">
        <v>5</v>
      </c>
      <c r="C72" s="18"/>
      <c r="D72" s="54" t="str">
        <f>IF(ISERROR(VLOOKUP(C72,#REF!,2,FALSE)),"",VLOOKUP(C72,#REF!,2,FALSE))</f>
        <v/>
      </c>
      <c r="E72" s="54" t="str">
        <f>IF(ISERROR(VLOOKUP(C72,#REF!,3,FALSE)),"",VLOOKUP(C72,#REF!,3,FALSE))</f>
        <v/>
      </c>
      <c r="F72" s="11" t="str">
        <f>IF(ISERROR(VLOOKUP(C72,#REF!,6,FALSE)),"",VLOOKUP(C72,#REF!,6,FALSE))</f>
        <v/>
      </c>
      <c r="G72" s="19" t="str">
        <f>IF(ISERROR(VLOOKUP(C72,#REF!,4,FALSE)),"",VLOOKUP(C72,#REF!,4,FALSE))</f>
        <v/>
      </c>
      <c r="H72" s="11" t="str">
        <f>IF(ISERROR(VLOOKUP(C72,#REF!,8,FALSE)),"",VLOOKUP(C72,#REF!,8,FALSE))</f>
        <v/>
      </c>
      <c r="I72" s="5"/>
      <c r="J72" s="9"/>
      <c r="K72" s="5"/>
      <c r="L72" s="80"/>
    </row>
    <row r="73" spans="1:13" ht="29.15" customHeight="1" thickBot="1" x14ac:dyDescent="0.35">
      <c r="A73" s="34">
        <v>11</v>
      </c>
      <c r="B73" s="35">
        <v>6</v>
      </c>
      <c r="C73" s="36"/>
      <c r="D73" s="83" t="str">
        <f>IF(ISERROR(VLOOKUP(C73,#REF!,2,FALSE)),"",VLOOKUP(C73,#REF!,2,FALSE))</f>
        <v/>
      </c>
      <c r="E73" s="83" t="str">
        <f>IF(ISERROR(VLOOKUP(C73,#REF!,3,FALSE)),"",VLOOKUP(C73,#REF!,3,FALSE))</f>
        <v/>
      </c>
      <c r="F73" s="84" t="str">
        <f>IF(ISERROR(VLOOKUP(C73,#REF!,6,FALSE)),"",VLOOKUP(C73,#REF!,6,FALSE))</f>
        <v/>
      </c>
      <c r="G73" s="85" t="str">
        <f>IF(ISERROR(VLOOKUP(C73,#REF!,4,FALSE)),"",VLOOKUP(C73,#REF!,4,FALSE))</f>
        <v/>
      </c>
      <c r="H73" s="84" t="str">
        <f>IF(ISERROR(VLOOKUP(C73,#REF!,8,FALSE)),"",VLOOKUP(C73,#REF!,8,FALSE))</f>
        <v/>
      </c>
      <c r="I73" s="86"/>
      <c r="J73" s="42"/>
      <c r="K73" s="86"/>
      <c r="L73" s="87"/>
    </row>
    <row r="74" spans="1:13" ht="29.15" customHeight="1" x14ac:dyDescent="0.3">
      <c r="A74" s="21">
        <v>12</v>
      </c>
      <c r="B74" s="22">
        <v>1</v>
      </c>
      <c r="C74" s="23"/>
      <c r="D74" s="75" t="str">
        <f>IF(ISERROR(VLOOKUP(C74,#REF!,2,FALSE)),"",VLOOKUP(C74,#REF!,2,FALSE))</f>
        <v/>
      </c>
      <c r="E74" s="75" t="str">
        <f>IF(ISERROR(VLOOKUP(C74,#REF!,3,FALSE)),"",VLOOKUP(C74,#REF!,3,FALSE))</f>
        <v/>
      </c>
      <c r="F74" s="76" t="str">
        <f>IF(ISERROR(VLOOKUP(C74,#REF!,6,FALSE)),"",VLOOKUP(C74,#REF!,6,FALSE))</f>
        <v/>
      </c>
      <c r="G74" s="77" t="str">
        <f>IF(ISERROR(VLOOKUP(C74,#REF!,4,FALSE)),"",VLOOKUP(C74,#REF!,4,FALSE))</f>
        <v/>
      </c>
      <c r="H74" s="76" t="str">
        <f>IF(ISERROR(VLOOKUP(C74,#REF!,8,FALSE)),"",VLOOKUP(C74,#REF!,8,FALSE))</f>
        <v/>
      </c>
      <c r="I74" s="78"/>
      <c r="J74" s="29"/>
      <c r="K74" s="78"/>
      <c r="L74" s="79"/>
    </row>
    <row r="75" spans="1:13" ht="29.15" customHeight="1" x14ac:dyDescent="0.3">
      <c r="A75" s="32">
        <v>12</v>
      </c>
      <c r="B75" s="12">
        <v>2</v>
      </c>
      <c r="C75" s="18"/>
      <c r="D75" s="54" t="str">
        <f>IF(ISERROR(VLOOKUP(C75,#REF!,2,FALSE)),"",VLOOKUP(C75,#REF!,2,FALSE))</f>
        <v/>
      </c>
      <c r="E75" s="54" t="str">
        <f>IF(ISERROR(VLOOKUP(C75,#REF!,3,FALSE)),"",VLOOKUP(C75,#REF!,3,FALSE))</f>
        <v/>
      </c>
      <c r="F75" s="11" t="str">
        <f>IF(ISERROR(VLOOKUP(C75,#REF!,6,FALSE)),"",VLOOKUP(C75,#REF!,6,FALSE))</f>
        <v/>
      </c>
      <c r="G75" s="19" t="str">
        <f>IF(ISERROR(VLOOKUP(C75,#REF!,4,FALSE)),"",VLOOKUP(C75,#REF!,4,FALSE))</f>
        <v/>
      </c>
      <c r="H75" s="11" t="str">
        <f>IF(ISERROR(VLOOKUP(C75,#REF!,8,FALSE)),"",VLOOKUP(C75,#REF!,8,FALSE))</f>
        <v/>
      </c>
      <c r="I75" s="5"/>
      <c r="J75" s="9"/>
      <c r="K75" s="5"/>
      <c r="L75" s="80"/>
    </row>
    <row r="76" spans="1:13" ht="29.15" customHeight="1" x14ac:dyDescent="0.3">
      <c r="A76" s="32">
        <v>12</v>
      </c>
      <c r="B76" s="12">
        <v>3</v>
      </c>
      <c r="C76" s="18"/>
      <c r="D76" s="54" t="str">
        <f>IF(ISERROR(VLOOKUP(C76,#REF!,2,FALSE)),"",VLOOKUP(C76,#REF!,2,FALSE))</f>
        <v/>
      </c>
      <c r="E76" s="54" t="str">
        <f>IF(ISERROR(VLOOKUP(C76,#REF!,3,FALSE)),"",VLOOKUP(C76,#REF!,3,FALSE))</f>
        <v/>
      </c>
      <c r="F76" s="11" t="str">
        <f>IF(ISERROR(VLOOKUP(C76,#REF!,6,FALSE)),"",VLOOKUP(C76,#REF!,6,FALSE))</f>
        <v/>
      </c>
      <c r="G76" s="19" t="str">
        <f>IF(ISERROR(VLOOKUP(C76,#REF!,4,FALSE)),"",VLOOKUP(C76,#REF!,4,FALSE))</f>
        <v/>
      </c>
      <c r="H76" s="11" t="str">
        <f>IF(ISERROR(VLOOKUP(C76,#REF!,8,FALSE)),"",VLOOKUP(C76,#REF!,8,FALSE))</f>
        <v/>
      </c>
      <c r="I76" s="5"/>
      <c r="J76" s="9"/>
      <c r="K76" s="5"/>
      <c r="L76" s="80"/>
    </row>
    <row r="77" spans="1:13" ht="29.15" customHeight="1" x14ac:dyDescent="0.3">
      <c r="A77" s="32">
        <v>12</v>
      </c>
      <c r="B77" s="12">
        <v>4</v>
      </c>
      <c r="C77" s="18"/>
      <c r="D77" s="54" t="str">
        <f>IF(ISERROR(VLOOKUP(C77,#REF!,2,FALSE)),"",VLOOKUP(C77,#REF!,2,FALSE))</f>
        <v/>
      </c>
      <c r="E77" s="54" t="str">
        <f>IF(ISERROR(VLOOKUP(C77,#REF!,3,FALSE)),"",VLOOKUP(C77,#REF!,3,FALSE))</f>
        <v/>
      </c>
      <c r="F77" s="11" t="str">
        <f>IF(ISERROR(VLOOKUP(C77,#REF!,6,FALSE)),"",VLOOKUP(C77,#REF!,6,FALSE))</f>
        <v/>
      </c>
      <c r="G77" s="19" t="str">
        <f>IF(ISERROR(VLOOKUP(C77,#REF!,4,FALSE)),"",VLOOKUP(C77,#REF!,4,FALSE))</f>
        <v/>
      </c>
      <c r="H77" s="11" t="str">
        <f>IF(ISERROR(VLOOKUP(C77,#REF!,8,FALSE)),"",VLOOKUP(C77,#REF!,8,FALSE))</f>
        <v/>
      </c>
      <c r="I77" s="5"/>
      <c r="J77" s="9"/>
      <c r="K77" s="5"/>
      <c r="L77" s="80"/>
    </row>
    <row r="78" spans="1:13" ht="29.15" customHeight="1" x14ac:dyDescent="0.3">
      <c r="A78" s="32">
        <v>12</v>
      </c>
      <c r="B78" s="12">
        <v>5</v>
      </c>
      <c r="C78" s="18"/>
      <c r="D78" s="54" t="str">
        <f>IF(ISERROR(VLOOKUP(C78,#REF!,2,FALSE)),"",VLOOKUP(C78,#REF!,2,FALSE))</f>
        <v/>
      </c>
      <c r="E78" s="54" t="str">
        <f>IF(ISERROR(VLOOKUP(C78,#REF!,3,FALSE)),"",VLOOKUP(C78,#REF!,3,FALSE))</f>
        <v/>
      </c>
      <c r="F78" s="11" t="str">
        <f>IF(ISERROR(VLOOKUP(C78,#REF!,6,FALSE)),"",VLOOKUP(C78,#REF!,6,FALSE))</f>
        <v/>
      </c>
      <c r="G78" s="19" t="str">
        <f>IF(ISERROR(VLOOKUP(C78,#REF!,4,FALSE)),"",VLOOKUP(C78,#REF!,4,FALSE))</f>
        <v/>
      </c>
      <c r="H78" s="11" t="str">
        <f>IF(ISERROR(VLOOKUP(C78,#REF!,8,FALSE)),"",VLOOKUP(C78,#REF!,8,FALSE))</f>
        <v/>
      </c>
      <c r="I78" s="5"/>
      <c r="J78" s="9"/>
      <c r="K78" s="5"/>
      <c r="L78" s="80"/>
    </row>
    <row r="79" spans="1:13" ht="29.15" customHeight="1" thickBot="1" x14ac:dyDescent="0.35">
      <c r="A79" s="34">
        <v>12</v>
      </c>
      <c r="B79" s="35">
        <v>6</v>
      </c>
      <c r="C79" s="36"/>
      <c r="D79" s="83" t="str">
        <f>IF(ISERROR(VLOOKUP(C79,#REF!,2,FALSE)),"",VLOOKUP(C79,#REF!,2,FALSE))</f>
        <v/>
      </c>
      <c r="E79" s="83" t="str">
        <f>IF(ISERROR(VLOOKUP(C79,#REF!,3,FALSE)),"",VLOOKUP(C79,#REF!,3,FALSE))</f>
        <v/>
      </c>
      <c r="F79" s="84" t="str">
        <f>IF(ISERROR(VLOOKUP(C79,#REF!,6,FALSE)),"",VLOOKUP(C79,#REF!,6,FALSE))</f>
        <v/>
      </c>
      <c r="G79" s="85" t="str">
        <f>IF(ISERROR(VLOOKUP(C79,#REF!,4,FALSE)),"",VLOOKUP(C79,#REF!,4,FALSE))</f>
        <v/>
      </c>
      <c r="H79" s="84" t="str">
        <f>IF(ISERROR(VLOOKUP(C79,#REF!,8,FALSE)),"",VLOOKUP(C79,#REF!,8,FALSE))</f>
        <v/>
      </c>
      <c r="I79" s="86"/>
      <c r="J79" s="42"/>
      <c r="K79" s="86"/>
      <c r="L79" s="87"/>
    </row>
    <row r="80" spans="1:13" ht="29.15" customHeight="1" x14ac:dyDescent="0.3">
      <c r="A80" s="67"/>
      <c r="B80" s="61">
        <v>1</v>
      </c>
      <c r="C80" s="88"/>
      <c r="D80" s="71" t="str">
        <f>IF(ISERROR(VLOOKUP(C80,#REF!,2,FALSE)),"",VLOOKUP(C80,#REF!,2,FALSE))</f>
        <v/>
      </c>
      <c r="E80" s="71" t="str">
        <f>IF(ISERROR(VLOOKUP(C80,#REF!,3,FALSE)),"",VLOOKUP(C80,#REF!,3,FALSE))</f>
        <v/>
      </c>
      <c r="F80" s="70" t="str">
        <f>IF(ISERROR(VLOOKUP(C80,#REF!,6,FALSE)),"",VLOOKUP(C80,#REF!,6,FALSE))</f>
        <v/>
      </c>
      <c r="G80" s="70" t="str">
        <f>IF(ISERROR(VLOOKUP(C80,#REF!,4,FALSE)),"",VLOOKUP(C80,#REF!,4,FALSE))</f>
        <v/>
      </c>
      <c r="H80" s="70" t="str">
        <f>IF(ISERROR(VLOOKUP(C80,#REF!,8,FALSE)),"",VLOOKUP(C80,#REF!,8,FALSE))</f>
        <v/>
      </c>
      <c r="I80" s="72"/>
      <c r="J80" s="73"/>
      <c r="K80" s="72"/>
      <c r="L80" s="72"/>
    </row>
    <row r="81" spans="1:12" ht="29.15" customHeight="1" x14ac:dyDescent="0.3">
      <c r="A81" s="10"/>
      <c r="B81" s="12">
        <v>2</v>
      </c>
      <c r="C81" s="8"/>
      <c r="D81" s="19" t="str">
        <f>IF(ISERROR(VLOOKUP(C81,#REF!,2,FALSE)),"",VLOOKUP(C81,#REF!,2,FALSE))</f>
        <v/>
      </c>
      <c r="E81" s="19" t="str">
        <f>IF(ISERROR(VLOOKUP(C81,#REF!,3,FALSE)),"",VLOOKUP(C81,#REF!,3,FALSE))</f>
        <v/>
      </c>
      <c r="F81" s="11" t="str">
        <f>IF(ISERROR(VLOOKUP(C81,#REF!,6,FALSE)),"",VLOOKUP(C81,#REF!,6,FALSE))</f>
        <v/>
      </c>
      <c r="G81" s="11" t="str">
        <f>IF(ISERROR(VLOOKUP(C81,#REF!,4,FALSE)),"",VLOOKUP(C81,#REF!,4,FALSE))</f>
        <v/>
      </c>
      <c r="H81" s="11" t="str">
        <f>IF(ISERROR(VLOOKUP(C81,#REF!,8,FALSE)),"",VLOOKUP(C81,#REF!,8,FALSE))</f>
        <v/>
      </c>
      <c r="I81" s="5"/>
      <c r="J81" s="9"/>
      <c r="K81" s="5"/>
      <c r="L81" s="5"/>
    </row>
    <row r="82" spans="1:12" ht="29.15" customHeight="1" x14ac:dyDescent="0.3">
      <c r="A82" s="10"/>
      <c r="B82" s="12">
        <v>3</v>
      </c>
      <c r="C82" s="8"/>
      <c r="D82" s="19" t="str">
        <f>IF(ISERROR(VLOOKUP(C82,#REF!,2,FALSE)),"",VLOOKUP(C82,#REF!,2,FALSE))</f>
        <v/>
      </c>
      <c r="E82" s="19" t="str">
        <f>IF(ISERROR(VLOOKUP(C82,#REF!,3,FALSE)),"",VLOOKUP(C82,#REF!,3,FALSE))</f>
        <v/>
      </c>
      <c r="F82" s="11" t="str">
        <f>IF(ISERROR(VLOOKUP(C82,#REF!,6,FALSE)),"",VLOOKUP(C82,#REF!,6,FALSE))</f>
        <v/>
      </c>
      <c r="G82" s="11" t="str">
        <f>IF(ISERROR(VLOOKUP(C82,#REF!,4,FALSE)),"",VLOOKUP(C82,#REF!,4,FALSE))</f>
        <v/>
      </c>
      <c r="H82" s="11" t="str">
        <f>IF(ISERROR(VLOOKUP(C82,#REF!,8,FALSE)),"",VLOOKUP(C82,#REF!,8,FALSE))</f>
        <v/>
      </c>
      <c r="I82" s="5"/>
      <c r="J82" s="9"/>
      <c r="K82" s="5"/>
      <c r="L82" s="5"/>
    </row>
    <row r="83" spans="1:12" ht="29.15" customHeight="1" x14ac:dyDescent="0.3">
      <c r="A83" s="10"/>
      <c r="B83" s="12">
        <v>4</v>
      </c>
      <c r="C83" s="8"/>
      <c r="D83" s="11" t="str">
        <f>IF(ISERROR(VLOOKUP(C83,#REF!,2,FALSE)),"",VLOOKUP(C83,#REF!,2,FALSE))</f>
        <v/>
      </c>
      <c r="E83" s="11" t="str">
        <f>IF(ISERROR(VLOOKUP(C83,#REF!,3,FALSE)),"",VLOOKUP(C83,#REF!,3,FALSE))</f>
        <v/>
      </c>
      <c r="F83" s="11" t="str">
        <f>IF(ISERROR(VLOOKUP(C83,#REF!,6,FALSE)),"",VLOOKUP(C83,#REF!,6,FALSE))</f>
        <v/>
      </c>
      <c r="G83" s="11" t="str">
        <f>IF(ISERROR(VLOOKUP(C83,#REF!,4,FALSE)),"",VLOOKUP(C83,#REF!,4,FALSE))</f>
        <v/>
      </c>
      <c r="H83" s="11" t="str">
        <f>IF(ISERROR(VLOOKUP(C83,#REF!,8,FALSE)),"",VLOOKUP(C83,#REF!,8,FALSE))</f>
        <v/>
      </c>
      <c r="I83" s="5"/>
      <c r="J83" s="9"/>
      <c r="K83" s="5"/>
      <c r="L83" s="5"/>
    </row>
    <row r="84" spans="1:12" ht="29.15" customHeight="1" x14ac:dyDescent="0.3">
      <c r="A84" s="10"/>
      <c r="B84" s="12">
        <v>5</v>
      </c>
      <c r="C84" s="8"/>
      <c r="D84" s="11" t="str">
        <f>IF(ISERROR(VLOOKUP(C84,#REF!,2,FALSE)),"",VLOOKUP(C84,#REF!,2,FALSE))</f>
        <v/>
      </c>
      <c r="E84" s="11" t="str">
        <f>IF(ISERROR(VLOOKUP(C84,#REF!,3,FALSE)),"",VLOOKUP(C84,#REF!,3,FALSE))</f>
        <v/>
      </c>
      <c r="F84" s="11" t="str">
        <f>IF(ISERROR(VLOOKUP(C84,#REF!,6,FALSE)),"",VLOOKUP(C84,#REF!,6,FALSE))</f>
        <v/>
      </c>
      <c r="G84" s="11" t="str">
        <f>IF(ISERROR(VLOOKUP(C84,#REF!,4,FALSE)),"",VLOOKUP(C84,#REF!,4,FALSE))</f>
        <v/>
      </c>
      <c r="H84" s="11" t="str">
        <f>IF(ISERROR(VLOOKUP(C84,#REF!,8,FALSE)),"",VLOOKUP(C84,#REF!,8,FALSE))</f>
        <v/>
      </c>
      <c r="I84" s="5"/>
      <c r="J84" s="9"/>
      <c r="K84" s="5"/>
      <c r="L84" s="5"/>
    </row>
    <row r="85" spans="1:12" ht="29.15" customHeight="1" x14ac:dyDescent="0.3">
      <c r="A85" s="10"/>
      <c r="B85" s="12">
        <v>6</v>
      </c>
      <c r="C85" s="8"/>
      <c r="D85" s="11" t="str">
        <f>IF(ISERROR(VLOOKUP(C85,#REF!,2,FALSE)),"",VLOOKUP(C85,#REF!,2,FALSE))</f>
        <v/>
      </c>
      <c r="E85" s="11" t="str">
        <f>IF(ISERROR(VLOOKUP(C85,#REF!,3,FALSE)),"",VLOOKUP(C85,#REF!,3,FALSE))</f>
        <v/>
      </c>
      <c r="F85" s="11" t="str">
        <f>IF(ISERROR(VLOOKUP(C85,#REF!,6,FALSE)),"",VLOOKUP(C85,#REF!,6,FALSE))</f>
        <v/>
      </c>
      <c r="G85" s="11" t="str">
        <f>IF(ISERROR(VLOOKUP(C85,#REF!,4,FALSE)),"",VLOOKUP(C85,#REF!,4,FALSE))</f>
        <v/>
      </c>
      <c r="H85" s="11" t="str">
        <f>IF(ISERROR(VLOOKUP(C85,#REF!,8,FALSE)),"",VLOOKUP(C85,#REF!,8,FALSE))</f>
        <v/>
      </c>
      <c r="I85" s="5"/>
      <c r="J85" s="9"/>
      <c r="K85" s="5"/>
      <c r="L85" s="5"/>
    </row>
    <row r="86" spans="1:12" ht="29.15" customHeight="1" x14ac:dyDescent="0.3">
      <c r="A86" s="10"/>
      <c r="B86" s="12"/>
      <c r="C86" s="8"/>
      <c r="D86" s="11" t="str">
        <f>IF(ISERROR(VLOOKUP(C86,#REF!,2,FALSE)),"",VLOOKUP(C86,#REF!,2,FALSE))</f>
        <v/>
      </c>
      <c r="E86" s="11" t="str">
        <f>IF(ISERROR(VLOOKUP(C86,#REF!,3,FALSE)),"",VLOOKUP(C86,#REF!,3,FALSE))</f>
        <v/>
      </c>
      <c r="F86" s="11" t="str">
        <f>IF(ISERROR(VLOOKUP(C86,#REF!,6,FALSE)),"",VLOOKUP(C86,#REF!,6,FALSE))</f>
        <v/>
      </c>
      <c r="G86" s="11" t="str">
        <f>IF(ISERROR(VLOOKUP(C86,#REF!,4,FALSE)),"",VLOOKUP(C86,#REF!,4,FALSE))</f>
        <v/>
      </c>
      <c r="H86" s="11" t="str">
        <f>IF(ISERROR(VLOOKUP(C86,#REF!,8,FALSE)),"",VLOOKUP(C86,#REF!,8,FALSE))</f>
        <v/>
      </c>
      <c r="I86" s="5"/>
      <c r="J86" s="9"/>
      <c r="K86" s="5"/>
      <c r="L86" s="5"/>
    </row>
    <row r="87" spans="1:12" ht="29.15" customHeight="1" x14ac:dyDescent="0.3">
      <c r="A87" s="10"/>
      <c r="B87" s="12"/>
      <c r="C87" s="8"/>
      <c r="D87" s="11" t="str">
        <f>IF(ISERROR(VLOOKUP(C87,#REF!,2,FALSE)),"",VLOOKUP(C87,#REF!,2,FALSE))</f>
        <v/>
      </c>
      <c r="E87" s="11" t="str">
        <f>IF(ISERROR(VLOOKUP(C87,#REF!,3,FALSE)),"",VLOOKUP(C87,#REF!,3,FALSE))</f>
        <v/>
      </c>
      <c r="F87" s="11" t="str">
        <f>IF(ISERROR(VLOOKUP(C87,#REF!,6,FALSE)),"",VLOOKUP(C87,#REF!,6,FALSE))</f>
        <v/>
      </c>
      <c r="G87" s="11" t="str">
        <f>IF(ISERROR(VLOOKUP(C87,#REF!,4,FALSE)),"",VLOOKUP(C87,#REF!,4,FALSE))</f>
        <v/>
      </c>
      <c r="H87" s="11" t="str">
        <f>IF(ISERROR(VLOOKUP(C87,#REF!,8,FALSE)),"",VLOOKUP(C87,#REF!,8,FALSE))</f>
        <v/>
      </c>
      <c r="I87" s="5"/>
      <c r="J87" s="9"/>
      <c r="K87" s="5"/>
      <c r="L87" s="5"/>
    </row>
    <row r="88" spans="1:12" ht="29.15" customHeight="1" x14ac:dyDescent="0.65">
      <c r="B88" s="12"/>
      <c r="C88" s="8"/>
      <c r="D88" s="11" t="str">
        <f>IF(ISERROR(VLOOKUP(C88,#REF!,2,FALSE)),"",VLOOKUP(C88,#REF!,2,FALSE))</f>
        <v/>
      </c>
      <c r="E88" s="11" t="str">
        <f>IF(ISERROR(VLOOKUP(C88,#REF!,3,FALSE)),"",VLOOKUP(C88,#REF!,3,FALSE))</f>
        <v/>
      </c>
      <c r="F88" s="11" t="str">
        <f>IF(ISERROR(VLOOKUP(C88,#REF!,6,FALSE)),"",VLOOKUP(C88,#REF!,6,FALSE))</f>
        <v/>
      </c>
      <c r="G88" s="11" t="str">
        <f>IF(ISERROR(VLOOKUP(C88,#REF!,4,FALSE)),"",VLOOKUP(C88,#REF!,4,FALSE))</f>
        <v/>
      </c>
      <c r="H88" s="11" t="str">
        <f>IF(ISERROR(VLOOKUP(C88,#REF!,8,FALSE)),"",VLOOKUP(C88,#REF!,8,FALSE))</f>
        <v/>
      </c>
      <c r="I88" s="5"/>
      <c r="J88" s="9"/>
      <c r="K88" s="5"/>
      <c r="L88" s="5"/>
    </row>
    <row r="89" spans="1:12" ht="29.15" customHeight="1" x14ac:dyDescent="0.65">
      <c r="B89" s="12"/>
      <c r="C89" s="8"/>
      <c r="D89" s="11" t="str">
        <f>IF(ISERROR(VLOOKUP(C89,#REF!,2,FALSE)),"",VLOOKUP(C89,#REF!,2,FALSE))</f>
        <v/>
      </c>
      <c r="E89" s="11" t="str">
        <f>IF(ISERROR(VLOOKUP(C89,#REF!,3,FALSE)),"",VLOOKUP(C89,#REF!,3,FALSE))</f>
        <v/>
      </c>
      <c r="F89" s="11" t="str">
        <f>IF(ISERROR(VLOOKUP(C89,#REF!,6,FALSE)),"",VLOOKUP(C89,#REF!,6,FALSE))</f>
        <v/>
      </c>
      <c r="G89" s="11" t="str">
        <f>IF(ISERROR(VLOOKUP(C89,#REF!,4,FALSE)),"",VLOOKUP(C89,#REF!,4,FALSE))</f>
        <v/>
      </c>
      <c r="H89" s="11" t="str">
        <f>IF(ISERROR(VLOOKUP(C89,#REF!,8,FALSE)),"",VLOOKUP(C89,#REF!,8,FALSE))</f>
        <v/>
      </c>
      <c r="I89" s="5"/>
      <c r="J89" s="9"/>
      <c r="K89" s="5"/>
      <c r="L89" s="5"/>
    </row>
  </sheetData>
  <sortState ref="A8:K37">
    <sortCondition ref="K8:K37"/>
    <sortCondition ref="J8:J37"/>
  </sortState>
  <mergeCells count="31">
    <mergeCell ref="A1:B5"/>
    <mergeCell ref="C1:D2"/>
    <mergeCell ref="E1:G1"/>
    <mergeCell ref="H1:J1"/>
    <mergeCell ref="K1:L1"/>
    <mergeCell ref="E2:G2"/>
    <mergeCell ref="H2:J2"/>
    <mergeCell ref="K2:L2"/>
    <mergeCell ref="C3:D3"/>
    <mergeCell ref="F3:F5"/>
    <mergeCell ref="H6:H7"/>
    <mergeCell ref="I6:I7"/>
    <mergeCell ref="J6:J7"/>
    <mergeCell ref="K6:K7"/>
    <mergeCell ref="L6:L7"/>
    <mergeCell ref="M1:M5"/>
    <mergeCell ref="M6:M7"/>
    <mergeCell ref="A6:A7"/>
    <mergeCell ref="B6:B7"/>
    <mergeCell ref="C6:C7"/>
    <mergeCell ref="D6:E7"/>
    <mergeCell ref="F6:F7"/>
    <mergeCell ref="G6:G7"/>
    <mergeCell ref="H3:I3"/>
    <mergeCell ref="J3:J5"/>
    <mergeCell ref="K3:L3"/>
    <mergeCell ref="C4:D5"/>
    <mergeCell ref="E4:E5"/>
    <mergeCell ref="G4:G5"/>
    <mergeCell ref="H4:I5"/>
    <mergeCell ref="K4:L5"/>
  </mergeCells>
  <conditionalFormatting sqref="J8:J89">
    <cfRule type="duplicateValues" dxfId="42" priority="3" stopIfTrue="1"/>
  </conditionalFormatting>
  <conditionalFormatting sqref="G1:G1048576">
    <cfRule type="containsText" dxfId="41" priority="2" operator="containsText" text="bovolone">
      <formula>NOT(ISERROR(SEARCH("bovolone",G1)))</formula>
    </cfRule>
  </conditionalFormatting>
  <conditionalFormatting sqref="C1:C1048576">
    <cfRule type="duplicateValues" dxfId="40" priority="1"/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3"/>
  <sheetViews>
    <sheetView zoomScale="70" zoomScaleNormal="70" workbookViewId="0">
      <selection activeCell="C8" sqref="C8:C47"/>
    </sheetView>
  </sheetViews>
  <sheetFormatPr defaultRowHeight="15.05" x14ac:dyDescent="0.3"/>
  <cols>
    <col min="1" max="1" width="6.6640625" customWidth="1"/>
    <col min="2" max="2" width="6.33203125" customWidth="1"/>
    <col min="3" max="3" width="14" customWidth="1"/>
    <col min="4" max="4" width="16.88671875" customWidth="1"/>
    <col min="5" max="5" width="21" customWidth="1"/>
    <col min="6" max="6" width="13.5546875" customWidth="1"/>
    <col min="7" max="7" width="21.6640625" customWidth="1"/>
    <col min="8" max="8" width="15.33203125" customWidth="1"/>
    <col min="10" max="10" width="11.6640625" customWidth="1"/>
    <col min="12" max="12" width="20" customWidth="1"/>
    <col min="14" max="14" width="13.44140625" customWidth="1"/>
  </cols>
  <sheetData>
    <row r="1" spans="1:15" ht="36.85" customHeight="1" x14ac:dyDescent="0.3">
      <c r="A1" s="489"/>
      <c r="B1" s="490"/>
      <c r="C1" s="495"/>
      <c r="D1" s="496"/>
      <c r="E1" s="475" t="s">
        <v>5</v>
      </c>
      <c r="F1" s="476"/>
      <c r="G1" s="476"/>
      <c r="H1" s="499" t="s">
        <v>0</v>
      </c>
      <c r="I1" s="476"/>
      <c r="J1" s="476"/>
      <c r="K1" s="478" t="s">
        <v>15</v>
      </c>
      <c r="L1" s="476"/>
      <c r="M1" s="45"/>
      <c r="N1" s="484">
        <f>COUNTA(C8:C84)</f>
        <v>0</v>
      </c>
    </row>
    <row r="2" spans="1:15" ht="38.299999999999997" customHeight="1" x14ac:dyDescent="0.3">
      <c r="A2" s="491"/>
      <c r="B2" s="492"/>
      <c r="C2" s="497"/>
      <c r="D2" s="498"/>
      <c r="E2" s="500" t="s">
        <v>484</v>
      </c>
      <c r="F2" s="501"/>
      <c r="G2" s="502"/>
      <c r="H2" s="503" t="s">
        <v>485</v>
      </c>
      <c r="I2" s="504"/>
      <c r="J2" s="504"/>
      <c r="K2" s="505" t="s">
        <v>12</v>
      </c>
      <c r="L2" s="505"/>
      <c r="M2" s="45"/>
      <c r="N2" s="485"/>
    </row>
    <row r="3" spans="1:15" ht="15.05" customHeight="1" x14ac:dyDescent="0.3">
      <c r="A3" s="491"/>
      <c r="B3" s="492"/>
      <c r="C3" s="506" t="s">
        <v>6</v>
      </c>
      <c r="D3" s="507"/>
      <c r="E3" s="56" t="s">
        <v>4</v>
      </c>
      <c r="F3" s="508"/>
      <c r="G3" s="7" t="s">
        <v>2</v>
      </c>
      <c r="H3" s="512" t="s">
        <v>3</v>
      </c>
      <c r="I3" s="513"/>
      <c r="J3" s="514"/>
      <c r="K3" s="478" t="s">
        <v>1</v>
      </c>
      <c r="L3" s="476"/>
      <c r="M3" s="45"/>
      <c r="N3" s="485"/>
    </row>
    <row r="4" spans="1:15" ht="15.05" customHeight="1" x14ac:dyDescent="0.3">
      <c r="A4" s="491"/>
      <c r="B4" s="492"/>
      <c r="C4" s="517" t="s">
        <v>507</v>
      </c>
      <c r="D4" s="518"/>
      <c r="E4" s="521" t="s">
        <v>508</v>
      </c>
      <c r="F4" s="509"/>
      <c r="G4" s="523"/>
      <c r="H4" s="564">
        <v>11.1</v>
      </c>
      <c r="I4" s="564"/>
      <c r="J4" s="515"/>
      <c r="K4" s="565">
        <v>43275</v>
      </c>
      <c r="L4" s="565"/>
      <c r="M4" s="45"/>
      <c r="N4" s="485"/>
    </row>
    <row r="5" spans="1:15" ht="39.799999999999997" customHeight="1" x14ac:dyDescent="0.3">
      <c r="A5" s="493"/>
      <c r="B5" s="494"/>
      <c r="C5" s="519"/>
      <c r="D5" s="520"/>
      <c r="E5" s="522"/>
      <c r="F5" s="510"/>
      <c r="G5" s="523"/>
      <c r="H5" s="564"/>
      <c r="I5" s="564"/>
      <c r="J5" s="516"/>
      <c r="K5" s="565"/>
      <c r="L5" s="565"/>
      <c r="M5" s="45"/>
      <c r="N5" s="486"/>
    </row>
    <row r="6" spans="1:15" x14ac:dyDescent="0.3">
      <c r="A6" s="560" t="s">
        <v>14</v>
      </c>
      <c r="B6" s="562" t="s">
        <v>13</v>
      </c>
      <c r="C6" s="552" t="s">
        <v>7</v>
      </c>
      <c r="D6" s="554" t="s">
        <v>16</v>
      </c>
      <c r="E6" s="554"/>
      <c r="F6" s="552" t="s">
        <v>8</v>
      </c>
      <c r="G6" s="552" t="s">
        <v>17</v>
      </c>
      <c r="H6" s="554" t="s">
        <v>6</v>
      </c>
      <c r="I6" s="552" t="s">
        <v>11</v>
      </c>
      <c r="J6" s="556" t="s">
        <v>474</v>
      </c>
      <c r="K6" s="552" t="s">
        <v>10</v>
      </c>
      <c r="L6" s="552" t="s">
        <v>476</v>
      </c>
      <c r="M6" s="552" t="s">
        <v>477</v>
      </c>
      <c r="N6" s="481" t="s">
        <v>496</v>
      </c>
    </row>
    <row r="7" spans="1:15" ht="20.95" customHeight="1" thickBot="1" x14ac:dyDescent="0.35">
      <c r="A7" s="561"/>
      <c r="B7" s="563"/>
      <c r="C7" s="553"/>
      <c r="D7" s="555"/>
      <c r="E7" s="555"/>
      <c r="F7" s="553"/>
      <c r="G7" s="553"/>
      <c r="H7" s="555"/>
      <c r="I7" s="553"/>
      <c r="J7" s="557"/>
      <c r="K7" s="566"/>
      <c r="L7" s="553"/>
      <c r="M7" s="553"/>
      <c r="N7" s="540"/>
    </row>
    <row r="8" spans="1:15" ht="29.95" customHeight="1" x14ac:dyDescent="0.3">
      <c r="A8" s="567">
        <v>2</v>
      </c>
      <c r="B8" s="570">
        <v>5</v>
      </c>
      <c r="C8" s="131"/>
      <c r="D8" s="135" t="s">
        <v>338</v>
      </c>
      <c r="E8" s="135" t="s">
        <v>172</v>
      </c>
      <c r="F8" s="137">
        <v>2008</v>
      </c>
      <c r="G8" s="140" t="s">
        <v>479</v>
      </c>
      <c r="H8" s="143" t="s">
        <v>61</v>
      </c>
      <c r="I8" s="129"/>
      <c r="J8" s="581">
        <v>2</v>
      </c>
      <c r="K8" s="584" t="s">
        <v>505</v>
      </c>
      <c r="L8" s="572">
        <v>1</v>
      </c>
      <c r="M8" s="575"/>
      <c r="N8" s="121">
        <v>20</v>
      </c>
      <c r="O8" s="167" t="s">
        <v>530</v>
      </c>
    </row>
    <row r="9" spans="1:15" ht="29.95" customHeight="1" x14ac:dyDescent="0.3">
      <c r="A9" s="568"/>
      <c r="B9" s="570"/>
      <c r="C9" s="130"/>
      <c r="D9" s="57" t="s">
        <v>483</v>
      </c>
      <c r="E9" s="57" t="s">
        <v>78</v>
      </c>
      <c r="F9" s="47">
        <v>2008</v>
      </c>
      <c r="G9" s="48" t="s">
        <v>479</v>
      </c>
      <c r="H9" s="46" t="s">
        <v>61</v>
      </c>
      <c r="I9" s="64"/>
      <c r="J9" s="582"/>
      <c r="K9" s="585"/>
      <c r="L9" s="573"/>
      <c r="M9" s="575"/>
      <c r="N9" s="121"/>
    </row>
    <row r="10" spans="1:15" ht="29.95" customHeight="1" x14ac:dyDescent="0.3">
      <c r="A10" s="568"/>
      <c r="B10" s="570"/>
      <c r="C10" s="130"/>
      <c r="D10" s="57" t="s">
        <v>411</v>
      </c>
      <c r="E10" s="57" t="s">
        <v>94</v>
      </c>
      <c r="F10" s="47">
        <v>2007</v>
      </c>
      <c r="G10" s="48" t="s">
        <v>479</v>
      </c>
      <c r="H10" s="46" t="s">
        <v>23</v>
      </c>
      <c r="I10" s="64"/>
      <c r="J10" s="582"/>
      <c r="K10" s="585"/>
      <c r="L10" s="573"/>
      <c r="M10" s="575"/>
      <c r="N10" s="121"/>
    </row>
    <row r="11" spans="1:15" ht="29.95" customHeight="1" thickBot="1" x14ac:dyDescent="0.35">
      <c r="A11" s="569"/>
      <c r="B11" s="571"/>
      <c r="C11" s="133"/>
      <c r="D11" s="104" t="s">
        <v>441</v>
      </c>
      <c r="E11" s="104" t="s">
        <v>155</v>
      </c>
      <c r="F11" s="105">
        <v>2007</v>
      </c>
      <c r="G11" s="106" t="s">
        <v>479</v>
      </c>
      <c r="H11" s="107" t="s">
        <v>61</v>
      </c>
      <c r="I11" s="91"/>
      <c r="J11" s="583"/>
      <c r="K11" s="586"/>
      <c r="L11" s="574"/>
      <c r="M11" s="575"/>
      <c r="N11" s="121"/>
    </row>
    <row r="12" spans="1:15" ht="29.95" customHeight="1" x14ac:dyDescent="0.3">
      <c r="A12" s="567">
        <v>1</v>
      </c>
      <c r="B12" s="576">
        <v>2</v>
      </c>
      <c r="C12" s="78"/>
      <c r="D12" s="92" t="s">
        <v>59</v>
      </c>
      <c r="E12" s="92" t="s">
        <v>60</v>
      </c>
      <c r="F12" s="93">
        <v>2007</v>
      </c>
      <c r="G12" s="94" t="s">
        <v>41</v>
      </c>
      <c r="H12" s="95" t="s">
        <v>61</v>
      </c>
      <c r="I12" s="96"/>
      <c r="J12" s="576">
        <v>1</v>
      </c>
      <c r="K12" s="587" t="s">
        <v>497</v>
      </c>
      <c r="L12" s="572">
        <v>2</v>
      </c>
      <c r="M12" s="578"/>
      <c r="N12" s="5">
        <v>17</v>
      </c>
    </row>
    <row r="13" spans="1:15" ht="29.95" customHeight="1" x14ac:dyDescent="0.3">
      <c r="A13" s="568"/>
      <c r="B13" s="558"/>
      <c r="C13" s="5"/>
      <c r="D13" s="57" t="s">
        <v>153</v>
      </c>
      <c r="E13" s="57" t="s">
        <v>155</v>
      </c>
      <c r="F13" s="47">
        <v>2008</v>
      </c>
      <c r="G13" s="48" t="s">
        <v>41</v>
      </c>
      <c r="H13" s="46" t="s">
        <v>61</v>
      </c>
      <c r="I13" s="64"/>
      <c r="J13" s="558"/>
      <c r="K13" s="588"/>
      <c r="L13" s="573"/>
      <c r="M13" s="579"/>
      <c r="N13" s="5"/>
    </row>
    <row r="14" spans="1:15" ht="29.95" customHeight="1" x14ac:dyDescent="0.3">
      <c r="A14" s="568"/>
      <c r="B14" s="558"/>
      <c r="C14" s="5"/>
      <c r="D14" s="57" t="s">
        <v>372</v>
      </c>
      <c r="E14" s="57" t="s">
        <v>282</v>
      </c>
      <c r="F14" s="47">
        <v>2008</v>
      </c>
      <c r="G14" s="48" t="s">
        <v>41</v>
      </c>
      <c r="H14" s="46" t="s">
        <v>61</v>
      </c>
      <c r="I14" s="64"/>
      <c r="J14" s="558"/>
      <c r="K14" s="588"/>
      <c r="L14" s="573"/>
      <c r="M14" s="579"/>
      <c r="N14" s="5"/>
    </row>
    <row r="15" spans="1:15" ht="29.95" customHeight="1" thickBot="1" x14ac:dyDescent="0.35">
      <c r="A15" s="569"/>
      <c r="B15" s="577"/>
      <c r="C15" s="86"/>
      <c r="D15" s="98" t="s">
        <v>153</v>
      </c>
      <c r="E15" s="98" t="s">
        <v>56</v>
      </c>
      <c r="F15" s="99">
        <v>2007</v>
      </c>
      <c r="G15" s="100" t="s">
        <v>41</v>
      </c>
      <c r="H15" s="101" t="s">
        <v>61</v>
      </c>
      <c r="I15" s="102"/>
      <c r="J15" s="577"/>
      <c r="K15" s="589"/>
      <c r="L15" s="574"/>
      <c r="M15" s="580"/>
      <c r="N15" s="5"/>
    </row>
    <row r="16" spans="1:15" ht="29.95" customHeight="1" x14ac:dyDescent="0.3">
      <c r="A16" s="567">
        <v>1</v>
      </c>
      <c r="B16" s="576">
        <v>5</v>
      </c>
      <c r="C16" s="92"/>
      <c r="D16" s="92" t="s">
        <v>179</v>
      </c>
      <c r="E16" s="92" t="s">
        <v>156</v>
      </c>
      <c r="F16" s="93">
        <v>2007</v>
      </c>
      <c r="G16" s="94" t="s">
        <v>31</v>
      </c>
      <c r="H16" s="95" t="s">
        <v>61</v>
      </c>
      <c r="I16" s="96"/>
      <c r="J16" s="581">
        <v>3</v>
      </c>
      <c r="K16" s="584" t="s">
        <v>500</v>
      </c>
      <c r="L16" s="572">
        <v>3</v>
      </c>
      <c r="M16" s="578"/>
      <c r="N16" s="5">
        <v>14</v>
      </c>
    </row>
    <row r="17" spans="1:14" ht="29.95" customHeight="1" x14ac:dyDescent="0.3">
      <c r="A17" s="568"/>
      <c r="B17" s="558"/>
      <c r="C17" s="57"/>
      <c r="D17" s="57" t="s">
        <v>212</v>
      </c>
      <c r="E17" s="57" t="s">
        <v>64</v>
      </c>
      <c r="F17" s="47">
        <v>2008</v>
      </c>
      <c r="G17" s="48" t="s">
        <v>31</v>
      </c>
      <c r="H17" s="46" t="s">
        <v>61</v>
      </c>
      <c r="I17" s="64"/>
      <c r="J17" s="582"/>
      <c r="K17" s="585"/>
      <c r="L17" s="573"/>
      <c r="M17" s="579"/>
      <c r="N17" s="5"/>
    </row>
    <row r="18" spans="1:14" ht="29.95" customHeight="1" x14ac:dyDescent="0.3">
      <c r="A18" s="568"/>
      <c r="B18" s="558"/>
      <c r="C18" s="57"/>
      <c r="D18" s="57" t="s">
        <v>255</v>
      </c>
      <c r="E18" s="57" t="s">
        <v>56</v>
      </c>
      <c r="F18" s="47">
        <v>2007</v>
      </c>
      <c r="G18" s="48" t="s">
        <v>31</v>
      </c>
      <c r="H18" s="46" t="s">
        <v>61</v>
      </c>
      <c r="I18" s="64"/>
      <c r="J18" s="582"/>
      <c r="K18" s="585"/>
      <c r="L18" s="573"/>
      <c r="M18" s="579"/>
      <c r="N18" s="5"/>
    </row>
    <row r="19" spans="1:14" ht="29.95" customHeight="1" thickBot="1" x14ac:dyDescent="0.35">
      <c r="A19" s="568"/>
      <c r="B19" s="558"/>
      <c r="C19" s="98"/>
      <c r="D19" s="98" t="s">
        <v>402</v>
      </c>
      <c r="E19" s="98" t="s">
        <v>36</v>
      </c>
      <c r="F19" s="99">
        <v>2007</v>
      </c>
      <c r="G19" s="100" t="s">
        <v>31</v>
      </c>
      <c r="H19" s="101" t="s">
        <v>61</v>
      </c>
      <c r="I19" s="102"/>
      <c r="J19" s="583"/>
      <c r="K19" s="586"/>
      <c r="L19" s="574"/>
      <c r="M19" s="580"/>
      <c r="N19" s="5"/>
    </row>
    <row r="20" spans="1:14" ht="29.95" customHeight="1" x14ac:dyDescent="0.3">
      <c r="A20" s="568">
        <v>2</v>
      </c>
      <c r="B20" s="558">
        <v>4</v>
      </c>
      <c r="C20" s="57"/>
      <c r="D20" s="57" t="s">
        <v>165</v>
      </c>
      <c r="E20" s="57" t="s">
        <v>166</v>
      </c>
      <c r="F20" s="47">
        <v>2007</v>
      </c>
      <c r="G20" s="48" t="s">
        <v>479</v>
      </c>
      <c r="H20" s="46" t="s">
        <v>23</v>
      </c>
      <c r="I20" s="96"/>
      <c r="J20" s="581">
        <v>4</v>
      </c>
      <c r="K20" s="584" t="s">
        <v>504</v>
      </c>
      <c r="L20" s="572">
        <v>4</v>
      </c>
      <c r="M20" s="578"/>
      <c r="N20" s="5"/>
    </row>
    <row r="21" spans="1:14" ht="29.95" customHeight="1" x14ac:dyDescent="0.3">
      <c r="A21" s="568"/>
      <c r="B21" s="558"/>
      <c r="C21" s="57"/>
      <c r="D21" s="57" t="s">
        <v>459</v>
      </c>
      <c r="E21" s="57" t="s">
        <v>78</v>
      </c>
      <c r="F21" s="47">
        <v>2007</v>
      </c>
      <c r="G21" s="48" t="s">
        <v>479</v>
      </c>
      <c r="H21" s="46" t="s">
        <v>61</v>
      </c>
      <c r="I21" s="64"/>
      <c r="J21" s="582"/>
      <c r="K21" s="585"/>
      <c r="L21" s="573"/>
      <c r="M21" s="579"/>
      <c r="N21" s="5"/>
    </row>
    <row r="22" spans="1:14" ht="29.95" customHeight="1" x14ac:dyDescent="0.3">
      <c r="A22" s="568"/>
      <c r="B22" s="558"/>
      <c r="C22" s="57"/>
      <c r="D22" s="57" t="s">
        <v>106</v>
      </c>
      <c r="E22" s="57" t="s">
        <v>108</v>
      </c>
      <c r="F22" s="47">
        <v>2007</v>
      </c>
      <c r="G22" s="48" t="s">
        <v>479</v>
      </c>
      <c r="H22" s="46" t="s">
        <v>23</v>
      </c>
      <c r="I22" s="64"/>
      <c r="J22" s="582"/>
      <c r="K22" s="585"/>
      <c r="L22" s="573"/>
      <c r="M22" s="579"/>
      <c r="N22" s="5"/>
    </row>
    <row r="23" spans="1:14" ht="29.95" customHeight="1" thickBot="1" x14ac:dyDescent="0.35">
      <c r="A23" s="568"/>
      <c r="B23" s="577"/>
      <c r="C23" s="104"/>
      <c r="D23" s="104" t="s">
        <v>483</v>
      </c>
      <c r="E23" s="104" t="s">
        <v>126</v>
      </c>
      <c r="F23" s="105">
        <v>2008</v>
      </c>
      <c r="G23" s="106" t="s">
        <v>479</v>
      </c>
      <c r="H23" s="107" t="s">
        <v>61</v>
      </c>
      <c r="I23" s="91"/>
      <c r="J23" s="583"/>
      <c r="K23" s="586"/>
      <c r="L23" s="574"/>
      <c r="M23" s="580"/>
      <c r="N23" s="5"/>
    </row>
    <row r="24" spans="1:14" ht="29.95" customHeight="1" x14ac:dyDescent="0.3">
      <c r="A24" s="568">
        <v>1</v>
      </c>
      <c r="B24" s="576">
        <v>4</v>
      </c>
      <c r="C24" s="92"/>
      <c r="D24" s="92" t="s">
        <v>144</v>
      </c>
      <c r="E24" s="92" t="s">
        <v>72</v>
      </c>
      <c r="F24" s="93">
        <v>2007</v>
      </c>
      <c r="G24" s="94" t="s">
        <v>55</v>
      </c>
      <c r="H24" s="95" t="s">
        <v>61</v>
      </c>
      <c r="I24" s="96"/>
      <c r="J24" s="581">
        <v>4</v>
      </c>
      <c r="K24" s="584" t="s">
        <v>499</v>
      </c>
      <c r="L24" s="572">
        <v>5</v>
      </c>
      <c r="M24" s="578"/>
      <c r="N24" s="5">
        <v>11</v>
      </c>
    </row>
    <row r="25" spans="1:14" ht="29.95" customHeight="1" x14ac:dyDescent="0.3">
      <c r="A25" s="568"/>
      <c r="B25" s="558"/>
      <c r="C25" s="57"/>
      <c r="D25" s="57" t="s">
        <v>305</v>
      </c>
      <c r="E25" s="57" t="s">
        <v>252</v>
      </c>
      <c r="F25" s="47">
        <v>2007</v>
      </c>
      <c r="G25" s="48" t="s">
        <v>55</v>
      </c>
      <c r="H25" s="46" t="s">
        <v>61</v>
      </c>
      <c r="I25" s="64"/>
      <c r="J25" s="582"/>
      <c r="K25" s="585"/>
      <c r="L25" s="573"/>
      <c r="M25" s="579"/>
      <c r="N25" s="5"/>
    </row>
    <row r="26" spans="1:14" ht="29.95" customHeight="1" x14ac:dyDescent="0.3">
      <c r="A26" s="568"/>
      <c r="B26" s="558"/>
      <c r="C26" s="57"/>
      <c r="D26" s="57" t="s">
        <v>482</v>
      </c>
      <c r="E26" s="57" t="s">
        <v>49</v>
      </c>
      <c r="F26" s="47">
        <v>2007</v>
      </c>
      <c r="G26" s="48" t="s">
        <v>55</v>
      </c>
      <c r="H26" s="46" t="s">
        <v>61</v>
      </c>
      <c r="I26" s="64"/>
      <c r="J26" s="582"/>
      <c r="K26" s="585"/>
      <c r="L26" s="573"/>
      <c r="M26" s="579"/>
      <c r="N26" s="5"/>
    </row>
    <row r="27" spans="1:14" ht="29.95" customHeight="1" thickBot="1" x14ac:dyDescent="0.35">
      <c r="A27" s="568"/>
      <c r="B27" s="577"/>
      <c r="C27" s="98"/>
      <c r="D27" s="98" t="s">
        <v>295</v>
      </c>
      <c r="E27" s="98" t="s">
        <v>204</v>
      </c>
      <c r="F27" s="99">
        <v>2008</v>
      </c>
      <c r="G27" s="100" t="s">
        <v>55</v>
      </c>
      <c r="H27" s="101" t="s">
        <v>61</v>
      </c>
      <c r="I27" s="102"/>
      <c r="J27" s="583"/>
      <c r="K27" s="586"/>
      <c r="L27" s="574"/>
      <c r="M27" s="580"/>
      <c r="N27" s="5"/>
    </row>
    <row r="28" spans="1:14" ht="29.95" customHeight="1" x14ac:dyDescent="0.3">
      <c r="A28" s="568">
        <v>1</v>
      </c>
      <c r="B28" s="590">
        <v>3</v>
      </c>
      <c r="C28" s="132"/>
      <c r="D28" s="136" t="s">
        <v>122</v>
      </c>
      <c r="E28" s="136" t="s">
        <v>125</v>
      </c>
      <c r="F28" s="138">
        <v>2008</v>
      </c>
      <c r="G28" s="141" t="s">
        <v>55</v>
      </c>
      <c r="H28" s="144" t="s">
        <v>23</v>
      </c>
      <c r="I28" s="146"/>
      <c r="J28" s="581">
        <v>5</v>
      </c>
      <c r="K28" s="584" t="s">
        <v>498</v>
      </c>
      <c r="L28" s="572">
        <v>6</v>
      </c>
      <c r="M28" s="578"/>
      <c r="N28" s="5"/>
    </row>
    <row r="29" spans="1:14" ht="29.95" customHeight="1" x14ac:dyDescent="0.3">
      <c r="A29" s="568"/>
      <c r="B29" s="591"/>
      <c r="C29" s="108"/>
      <c r="D29" s="108" t="s">
        <v>102</v>
      </c>
      <c r="E29" s="108" t="s">
        <v>104</v>
      </c>
      <c r="F29" s="109">
        <v>2008</v>
      </c>
      <c r="G29" s="110" t="s">
        <v>55</v>
      </c>
      <c r="H29" s="111" t="s">
        <v>23</v>
      </c>
      <c r="I29" s="112"/>
      <c r="J29" s="582"/>
      <c r="K29" s="585"/>
      <c r="L29" s="573"/>
      <c r="M29" s="579"/>
      <c r="N29" s="5"/>
    </row>
    <row r="30" spans="1:14" ht="29.95" customHeight="1" x14ac:dyDescent="0.3">
      <c r="A30" s="568"/>
      <c r="B30" s="591"/>
      <c r="C30" s="108"/>
      <c r="D30" s="108" t="s">
        <v>219</v>
      </c>
      <c r="E30" s="108" t="s">
        <v>129</v>
      </c>
      <c r="F30" s="109">
        <v>2008</v>
      </c>
      <c r="G30" s="110" t="s">
        <v>55</v>
      </c>
      <c r="H30" s="111" t="s">
        <v>61</v>
      </c>
      <c r="I30" s="112"/>
      <c r="J30" s="582"/>
      <c r="K30" s="585"/>
      <c r="L30" s="573"/>
      <c r="M30" s="579"/>
      <c r="N30" s="5"/>
    </row>
    <row r="31" spans="1:14" ht="29.95" customHeight="1" thickBot="1" x14ac:dyDescent="0.35">
      <c r="A31" s="569"/>
      <c r="B31" s="592"/>
      <c r="C31" s="134"/>
      <c r="D31" s="134" t="s">
        <v>376</v>
      </c>
      <c r="E31" s="134" t="s">
        <v>52</v>
      </c>
      <c r="F31" s="139">
        <v>2008</v>
      </c>
      <c r="G31" s="142" t="s">
        <v>55</v>
      </c>
      <c r="H31" s="145" t="s">
        <v>61</v>
      </c>
      <c r="I31" s="147"/>
      <c r="J31" s="583"/>
      <c r="K31" s="586"/>
      <c r="L31" s="574"/>
      <c r="M31" s="580"/>
      <c r="N31" s="5"/>
    </row>
    <row r="32" spans="1:14" ht="29.95" customHeight="1" x14ac:dyDescent="0.3">
      <c r="A32" s="567">
        <v>2</v>
      </c>
      <c r="B32" s="576">
        <v>5</v>
      </c>
      <c r="C32" s="92"/>
      <c r="D32" s="92" t="s">
        <v>119</v>
      </c>
      <c r="E32" s="92" t="s">
        <v>120</v>
      </c>
      <c r="F32" s="93">
        <v>2007</v>
      </c>
      <c r="G32" s="94" t="s">
        <v>81</v>
      </c>
      <c r="H32" s="95" t="s">
        <v>23</v>
      </c>
      <c r="I32" s="96"/>
      <c r="J32" s="576"/>
      <c r="K32" s="594" t="s">
        <v>503</v>
      </c>
      <c r="L32" s="572">
        <v>7</v>
      </c>
      <c r="M32" s="578"/>
      <c r="N32" s="5"/>
    </row>
    <row r="33" spans="1:14" ht="29.95" customHeight="1" x14ac:dyDescent="0.3">
      <c r="A33" s="568"/>
      <c r="B33" s="558"/>
      <c r="C33" s="57"/>
      <c r="D33" s="57" t="s">
        <v>249</v>
      </c>
      <c r="E33" s="57" t="s">
        <v>250</v>
      </c>
      <c r="F33" s="47">
        <v>2007</v>
      </c>
      <c r="G33" s="48" t="s">
        <v>38</v>
      </c>
      <c r="H33" s="46" t="s">
        <v>23</v>
      </c>
      <c r="I33" s="64"/>
      <c r="J33" s="509"/>
      <c r="K33" s="595"/>
      <c r="L33" s="573"/>
      <c r="M33" s="579"/>
      <c r="N33" s="5"/>
    </row>
    <row r="34" spans="1:14" ht="29.95" customHeight="1" x14ac:dyDescent="0.3">
      <c r="A34" s="568"/>
      <c r="B34" s="558"/>
      <c r="C34" s="57"/>
      <c r="D34" s="57" t="s">
        <v>464</v>
      </c>
      <c r="E34" s="57" t="s">
        <v>110</v>
      </c>
      <c r="F34" s="47">
        <v>2007</v>
      </c>
      <c r="G34" s="48" t="s">
        <v>38</v>
      </c>
      <c r="H34" s="46" t="s">
        <v>23</v>
      </c>
      <c r="I34" s="64"/>
      <c r="J34" s="509"/>
      <c r="K34" s="595"/>
      <c r="L34" s="573"/>
      <c r="M34" s="579"/>
      <c r="N34" s="5"/>
    </row>
    <row r="35" spans="1:14" ht="29.95" customHeight="1" thickBot="1" x14ac:dyDescent="0.35">
      <c r="A35" s="569"/>
      <c r="B35" s="577"/>
      <c r="C35" s="98"/>
      <c r="D35" s="98" t="s">
        <v>218</v>
      </c>
      <c r="E35" s="98" t="s">
        <v>40</v>
      </c>
      <c r="F35" s="99">
        <v>2007</v>
      </c>
      <c r="G35" s="100" t="s">
        <v>38</v>
      </c>
      <c r="H35" s="101" t="s">
        <v>23</v>
      </c>
      <c r="I35" s="102"/>
      <c r="J35" s="593"/>
      <c r="K35" s="596"/>
      <c r="L35" s="574"/>
      <c r="M35" s="580"/>
      <c r="N35" s="5"/>
    </row>
    <row r="36" spans="1:14" ht="29.95" customHeight="1" x14ac:dyDescent="0.3">
      <c r="A36" s="567">
        <v>2</v>
      </c>
      <c r="B36" s="576">
        <v>6</v>
      </c>
      <c r="C36" s="92"/>
      <c r="D36" s="92" t="s">
        <v>260</v>
      </c>
      <c r="E36" s="92" t="s">
        <v>261</v>
      </c>
      <c r="F36" s="93">
        <v>2007</v>
      </c>
      <c r="G36" s="94" t="s">
        <v>32</v>
      </c>
      <c r="H36" s="95" t="s">
        <v>61</v>
      </c>
      <c r="I36" s="96"/>
      <c r="J36" s="96"/>
      <c r="K36" s="584" t="s">
        <v>502</v>
      </c>
      <c r="L36" s="572">
        <v>8</v>
      </c>
      <c r="M36" s="578"/>
      <c r="N36" s="5"/>
    </row>
    <row r="37" spans="1:14" ht="29.95" customHeight="1" x14ac:dyDescent="0.3">
      <c r="A37" s="568"/>
      <c r="B37" s="558"/>
      <c r="C37" s="57"/>
      <c r="D37" s="57" t="s">
        <v>438</v>
      </c>
      <c r="E37" s="57" t="s">
        <v>129</v>
      </c>
      <c r="F37" s="47">
        <v>2007</v>
      </c>
      <c r="G37" s="48" t="s">
        <v>478</v>
      </c>
      <c r="H37" s="46" t="s">
        <v>61</v>
      </c>
      <c r="I37" s="64"/>
      <c r="J37" s="64"/>
      <c r="K37" s="585"/>
      <c r="L37" s="573"/>
      <c r="M37" s="579"/>
      <c r="N37" s="5"/>
    </row>
    <row r="38" spans="1:14" ht="29.95" customHeight="1" x14ac:dyDescent="0.3">
      <c r="A38" s="568"/>
      <c r="B38" s="558"/>
      <c r="C38" s="57"/>
      <c r="D38" s="57" t="s">
        <v>393</v>
      </c>
      <c r="E38" s="57" t="s">
        <v>162</v>
      </c>
      <c r="F38" s="47">
        <v>2007</v>
      </c>
      <c r="G38" s="48" t="s">
        <v>478</v>
      </c>
      <c r="H38" s="46" t="s">
        <v>61</v>
      </c>
      <c r="I38" s="64"/>
      <c r="J38" s="64"/>
      <c r="K38" s="585"/>
      <c r="L38" s="573"/>
      <c r="M38" s="579"/>
      <c r="N38" s="5"/>
    </row>
    <row r="39" spans="1:14" ht="29.95" customHeight="1" thickBot="1" x14ac:dyDescent="0.35">
      <c r="A39" s="569"/>
      <c r="B39" s="577"/>
      <c r="C39" s="98"/>
      <c r="D39" s="98" t="s">
        <v>275</v>
      </c>
      <c r="E39" s="98" t="s">
        <v>49</v>
      </c>
      <c r="F39" s="99">
        <v>2007</v>
      </c>
      <c r="G39" s="100" t="s">
        <v>478</v>
      </c>
      <c r="H39" s="101" t="s">
        <v>61</v>
      </c>
      <c r="I39" s="102"/>
      <c r="J39" s="102"/>
      <c r="K39" s="586"/>
      <c r="L39" s="574"/>
      <c r="M39" s="580"/>
      <c r="N39" s="5"/>
    </row>
    <row r="40" spans="1:14" ht="29.95" customHeight="1" x14ac:dyDescent="0.3">
      <c r="A40" s="567">
        <v>3</v>
      </c>
      <c r="B40" s="576">
        <v>1</v>
      </c>
      <c r="C40" s="92"/>
      <c r="D40" s="92" t="s">
        <v>198</v>
      </c>
      <c r="E40" s="92" t="s">
        <v>199</v>
      </c>
      <c r="F40" s="93">
        <v>2008</v>
      </c>
      <c r="G40" s="175" t="s">
        <v>43</v>
      </c>
      <c r="H40" s="95" t="s">
        <v>23</v>
      </c>
      <c r="I40" s="96"/>
      <c r="J40" s="96"/>
      <c r="K40" s="594" t="s">
        <v>501</v>
      </c>
      <c r="L40" s="572">
        <v>9</v>
      </c>
      <c r="M40" s="578"/>
      <c r="N40" s="5"/>
    </row>
    <row r="41" spans="1:14" ht="29.95" customHeight="1" x14ac:dyDescent="0.3">
      <c r="A41" s="568"/>
      <c r="B41" s="558"/>
      <c r="C41" s="57"/>
      <c r="D41" s="57" t="s">
        <v>195</v>
      </c>
      <c r="E41" s="57" t="s">
        <v>196</v>
      </c>
      <c r="F41" s="47">
        <v>2008</v>
      </c>
      <c r="G41" s="48" t="s">
        <v>31</v>
      </c>
      <c r="H41" s="46" t="s">
        <v>23</v>
      </c>
      <c r="I41" s="64"/>
      <c r="J41" s="64"/>
      <c r="K41" s="595"/>
      <c r="L41" s="573"/>
      <c r="M41" s="579"/>
      <c r="N41" s="5"/>
    </row>
    <row r="42" spans="1:14" ht="29.95" customHeight="1" x14ac:dyDescent="0.3">
      <c r="A42" s="568"/>
      <c r="B42" s="558"/>
      <c r="C42" s="57"/>
      <c r="D42" s="57" t="s">
        <v>195</v>
      </c>
      <c r="E42" s="57" t="s">
        <v>197</v>
      </c>
      <c r="F42" s="47">
        <v>2007</v>
      </c>
      <c r="G42" s="48" t="s">
        <v>31</v>
      </c>
      <c r="H42" s="46" t="s">
        <v>23</v>
      </c>
      <c r="I42" s="64"/>
      <c r="J42" s="64"/>
      <c r="K42" s="595"/>
      <c r="L42" s="573"/>
      <c r="M42" s="579"/>
      <c r="N42" s="5"/>
    </row>
    <row r="43" spans="1:14" ht="29.95" customHeight="1" thickBot="1" x14ac:dyDescent="0.35">
      <c r="A43" s="569"/>
      <c r="B43" s="577"/>
      <c r="C43" s="98"/>
      <c r="D43" s="98" t="s">
        <v>325</v>
      </c>
      <c r="E43" s="98" t="s">
        <v>321</v>
      </c>
      <c r="F43" s="99">
        <v>2007</v>
      </c>
      <c r="G43" s="100" t="s">
        <v>31</v>
      </c>
      <c r="H43" s="101" t="s">
        <v>23</v>
      </c>
      <c r="I43" s="102"/>
      <c r="J43" s="102"/>
      <c r="K43" s="596"/>
      <c r="L43" s="574"/>
      <c r="M43" s="580"/>
      <c r="N43" s="5"/>
    </row>
    <row r="44" spans="1:14" ht="29.95" customHeight="1" thickBot="1" x14ac:dyDescent="0.35">
      <c r="A44" s="568">
        <v>2</v>
      </c>
      <c r="B44" s="576">
        <v>6</v>
      </c>
      <c r="C44" s="92"/>
      <c r="D44" s="92" t="s">
        <v>211</v>
      </c>
      <c r="E44" s="92" t="s">
        <v>133</v>
      </c>
      <c r="F44" s="93">
        <v>2007</v>
      </c>
      <c r="G44" s="94" t="s">
        <v>479</v>
      </c>
      <c r="H44" s="95" t="s">
        <v>61</v>
      </c>
      <c r="I44" s="96"/>
      <c r="J44" s="581">
        <v>5</v>
      </c>
      <c r="K44" s="584" t="s">
        <v>506</v>
      </c>
      <c r="L44" s="572">
        <v>10</v>
      </c>
      <c r="M44" s="578"/>
      <c r="N44" s="5"/>
    </row>
    <row r="45" spans="1:14" ht="29.95" customHeight="1" x14ac:dyDescent="0.3">
      <c r="A45" s="568"/>
      <c r="B45" s="558"/>
      <c r="C45" s="172"/>
      <c r="D45" s="172" t="s">
        <v>256</v>
      </c>
      <c r="E45" s="172" t="s">
        <v>152</v>
      </c>
      <c r="F45" s="173">
        <v>2008</v>
      </c>
      <c r="G45" s="94" t="s">
        <v>43</v>
      </c>
      <c r="H45" s="174" t="s">
        <v>61</v>
      </c>
      <c r="I45" s="64"/>
      <c r="J45" s="582"/>
      <c r="K45" s="585"/>
      <c r="L45" s="573"/>
      <c r="M45" s="579"/>
      <c r="N45" s="5"/>
    </row>
    <row r="46" spans="1:14" ht="29.95" customHeight="1" x14ac:dyDescent="0.3">
      <c r="A46" s="568"/>
      <c r="B46" s="558"/>
      <c r="C46" s="57"/>
      <c r="D46" s="57" t="s">
        <v>487</v>
      </c>
      <c r="E46" s="57" t="s">
        <v>488</v>
      </c>
      <c r="F46" s="47">
        <v>2008</v>
      </c>
      <c r="G46" s="48" t="s">
        <v>479</v>
      </c>
      <c r="H46" s="46" t="s">
        <v>61</v>
      </c>
      <c r="I46" s="64"/>
      <c r="J46" s="582"/>
      <c r="K46" s="585"/>
      <c r="L46" s="573"/>
      <c r="M46" s="579"/>
      <c r="N46" s="5"/>
    </row>
    <row r="47" spans="1:14" ht="29.95" customHeight="1" thickBot="1" x14ac:dyDescent="0.35">
      <c r="A47" s="568"/>
      <c r="B47" s="577"/>
      <c r="C47" s="98"/>
      <c r="D47" s="98" t="s">
        <v>221</v>
      </c>
      <c r="E47" s="98" t="s">
        <v>222</v>
      </c>
      <c r="F47" s="99">
        <v>2007</v>
      </c>
      <c r="G47" s="100" t="s">
        <v>32</v>
      </c>
      <c r="H47" s="101" t="s">
        <v>23</v>
      </c>
      <c r="I47" s="102"/>
      <c r="J47" s="583"/>
      <c r="K47" s="586"/>
      <c r="L47" s="574"/>
      <c r="M47" s="580"/>
      <c r="N47" s="5"/>
    </row>
    <row r="48" spans="1:14" ht="29.95" customHeight="1" x14ac:dyDescent="0.3">
      <c r="A48" s="567">
        <v>3</v>
      </c>
      <c r="B48" s="576">
        <v>3</v>
      </c>
      <c r="C48" s="113"/>
      <c r="D48" s="92" t="s">
        <v>509</v>
      </c>
      <c r="E48" s="92" t="s">
        <v>509</v>
      </c>
      <c r="F48" s="93" t="s">
        <v>509</v>
      </c>
      <c r="G48" s="94" t="s">
        <v>509</v>
      </c>
      <c r="H48" s="95" t="s">
        <v>509</v>
      </c>
      <c r="I48" s="96"/>
      <c r="J48" s="96"/>
      <c r="K48" s="97"/>
      <c r="L48" s="597"/>
      <c r="M48" s="600"/>
      <c r="N48" s="5"/>
    </row>
    <row r="49" spans="1:14" ht="29.95" customHeight="1" x14ac:dyDescent="0.3">
      <c r="A49" s="568"/>
      <c r="B49" s="558"/>
      <c r="C49" s="57"/>
      <c r="D49" s="57" t="s">
        <v>509</v>
      </c>
      <c r="E49" s="57" t="s">
        <v>509</v>
      </c>
      <c r="F49" s="47" t="s">
        <v>509</v>
      </c>
      <c r="G49" s="48" t="s">
        <v>509</v>
      </c>
      <c r="H49" s="46" t="s">
        <v>509</v>
      </c>
      <c r="I49" s="64"/>
      <c r="J49" s="64"/>
      <c r="K49" s="65"/>
      <c r="L49" s="598"/>
      <c r="M49" s="601"/>
      <c r="N49" s="5"/>
    </row>
    <row r="50" spans="1:14" ht="29.95" customHeight="1" x14ac:dyDescent="0.3">
      <c r="A50" s="568"/>
      <c r="B50" s="558"/>
      <c r="C50" s="57"/>
      <c r="D50" s="57" t="s">
        <v>509</v>
      </c>
      <c r="E50" s="57" t="s">
        <v>509</v>
      </c>
      <c r="F50" s="47" t="s">
        <v>509</v>
      </c>
      <c r="G50" s="48" t="s">
        <v>509</v>
      </c>
      <c r="H50" s="46" t="s">
        <v>509</v>
      </c>
      <c r="I50" s="64"/>
      <c r="J50" s="64"/>
      <c r="K50" s="65"/>
      <c r="L50" s="598"/>
      <c r="M50" s="601"/>
      <c r="N50" s="5"/>
    </row>
    <row r="51" spans="1:14" ht="29.95" customHeight="1" thickBot="1" x14ac:dyDescent="0.35">
      <c r="A51" s="569"/>
      <c r="B51" s="577"/>
      <c r="C51" s="98"/>
      <c r="D51" s="98" t="s">
        <v>509</v>
      </c>
      <c r="E51" s="98" t="s">
        <v>509</v>
      </c>
      <c r="F51" s="99" t="s">
        <v>509</v>
      </c>
      <c r="G51" s="100" t="s">
        <v>509</v>
      </c>
      <c r="H51" s="101" t="s">
        <v>509</v>
      </c>
      <c r="I51" s="102"/>
      <c r="J51" s="102"/>
      <c r="K51" s="103"/>
      <c r="L51" s="599"/>
      <c r="M51" s="602"/>
      <c r="N51" s="5"/>
    </row>
    <row r="52" spans="1:14" ht="29.95" customHeight="1" x14ac:dyDescent="0.3">
      <c r="A52" s="567">
        <v>3</v>
      </c>
      <c r="B52" s="576">
        <v>4</v>
      </c>
      <c r="C52" s="113"/>
      <c r="D52" s="92" t="str">
        <f>IF(ISERROR(VLOOKUP(C52,#REF!,2,FALSE)),"",VLOOKUP(C52,#REF!,2,FALSE))</f>
        <v/>
      </c>
      <c r="E52" s="92" t="str">
        <f>IF(ISERROR(VLOOKUP(C52,#REF!,3,FALSE)),"",VLOOKUP(C52,#REF!,3,FALSE))</f>
        <v/>
      </c>
      <c r="F52" s="93" t="str">
        <f>IF(ISERROR(VLOOKUP(C52,#REF!,6,FALSE)),"",VLOOKUP(C52,#REF!,6,FALSE))</f>
        <v/>
      </c>
      <c r="G52" s="94" t="str">
        <f>IF(ISERROR(VLOOKUP(C52,#REF!,4,FALSE)),"",VLOOKUP(C52,#REF!,4,FALSE))</f>
        <v/>
      </c>
      <c r="H52" s="95" t="str">
        <f>IF(ISERROR(VLOOKUP(C52,#REF!,8,FALSE)),"",VLOOKUP(C52,#REF!,8,FALSE))</f>
        <v/>
      </c>
      <c r="I52" s="96"/>
      <c r="J52" s="96"/>
      <c r="K52" s="97"/>
      <c r="L52" s="597"/>
      <c r="M52" s="600"/>
      <c r="N52" s="5"/>
    </row>
    <row r="53" spans="1:14" ht="29.95" customHeight="1" x14ac:dyDescent="0.3">
      <c r="A53" s="568"/>
      <c r="B53" s="558"/>
      <c r="C53" s="57"/>
      <c r="D53" s="57" t="str">
        <f>IF(ISERROR(VLOOKUP(C53,#REF!,2,FALSE)),"",VLOOKUP(C53,#REF!,2,FALSE))</f>
        <v/>
      </c>
      <c r="E53" s="57" t="str">
        <f>IF(ISERROR(VLOOKUP(C53,#REF!,3,FALSE)),"",VLOOKUP(C53,#REF!,3,FALSE))</f>
        <v/>
      </c>
      <c r="F53" s="47" t="str">
        <f>IF(ISERROR(VLOOKUP(C53,#REF!,6,FALSE)),"",VLOOKUP(C53,#REF!,6,FALSE))</f>
        <v/>
      </c>
      <c r="G53" s="48" t="str">
        <f>IF(ISERROR(VLOOKUP(C53,#REF!,4,FALSE)),"",VLOOKUP(C53,#REF!,4,FALSE))</f>
        <v/>
      </c>
      <c r="H53" s="46" t="str">
        <f>IF(ISERROR(VLOOKUP(C53,#REF!,8,FALSE)),"",VLOOKUP(C53,#REF!,8,FALSE))</f>
        <v/>
      </c>
      <c r="I53" s="64"/>
      <c r="J53" s="64"/>
      <c r="K53" s="65"/>
      <c r="L53" s="598"/>
      <c r="M53" s="601"/>
      <c r="N53" s="5"/>
    </row>
    <row r="54" spans="1:14" ht="29.95" customHeight="1" x14ac:dyDescent="0.3">
      <c r="A54" s="568"/>
      <c r="B54" s="558"/>
      <c r="C54" s="57"/>
      <c r="D54" s="57" t="str">
        <f>IF(ISERROR(VLOOKUP(C54,#REF!,2,FALSE)),"",VLOOKUP(C54,#REF!,2,FALSE))</f>
        <v/>
      </c>
      <c r="E54" s="57" t="str">
        <f>IF(ISERROR(VLOOKUP(C54,#REF!,3,FALSE)),"",VLOOKUP(C54,#REF!,3,FALSE))</f>
        <v/>
      </c>
      <c r="F54" s="47" t="str">
        <f>IF(ISERROR(VLOOKUP(C54,#REF!,6,FALSE)),"",VLOOKUP(C54,#REF!,6,FALSE))</f>
        <v/>
      </c>
      <c r="G54" s="48" t="str">
        <f>IF(ISERROR(VLOOKUP(C54,#REF!,4,FALSE)),"",VLOOKUP(C54,#REF!,4,FALSE))</f>
        <v/>
      </c>
      <c r="H54" s="46" t="str">
        <f>IF(ISERROR(VLOOKUP(C54,#REF!,8,FALSE)),"",VLOOKUP(C54,#REF!,8,FALSE))</f>
        <v/>
      </c>
      <c r="I54" s="64"/>
      <c r="J54" s="64"/>
      <c r="K54" s="65"/>
      <c r="L54" s="598"/>
      <c r="M54" s="601"/>
      <c r="N54" s="5"/>
    </row>
    <row r="55" spans="1:14" ht="29.95" customHeight="1" thickBot="1" x14ac:dyDescent="0.35">
      <c r="A55" s="569"/>
      <c r="B55" s="577"/>
      <c r="C55" s="98"/>
      <c r="D55" s="98" t="str">
        <f>IF(ISERROR(VLOOKUP(C55,#REF!,2,FALSE)),"",VLOOKUP(C55,#REF!,2,FALSE))</f>
        <v/>
      </c>
      <c r="E55" s="98" t="str">
        <f>IF(ISERROR(VLOOKUP(C55,#REF!,3,FALSE)),"",VLOOKUP(C55,#REF!,3,FALSE))</f>
        <v/>
      </c>
      <c r="F55" s="99" t="str">
        <f>IF(ISERROR(VLOOKUP(C55,#REF!,6,FALSE)),"",VLOOKUP(C55,#REF!,6,FALSE))</f>
        <v/>
      </c>
      <c r="G55" s="100" t="str">
        <f>IF(ISERROR(VLOOKUP(C55,#REF!,4,FALSE)),"",VLOOKUP(C55,#REF!,4,FALSE))</f>
        <v/>
      </c>
      <c r="H55" s="101" t="str">
        <f>IF(ISERROR(VLOOKUP(C55,#REF!,8,FALSE)),"",VLOOKUP(C55,#REF!,8,FALSE))</f>
        <v/>
      </c>
      <c r="I55" s="102"/>
      <c r="J55" s="102"/>
      <c r="K55" s="103"/>
      <c r="L55" s="599"/>
      <c r="M55" s="602"/>
      <c r="N55" s="5"/>
    </row>
    <row r="56" spans="1:14" ht="29.95" customHeight="1" x14ac:dyDescent="0.3">
      <c r="A56" s="567">
        <v>3</v>
      </c>
      <c r="B56" s="576">
        <v>5</v>
      </c>
      <c r="C56" s="92"/>
      <c r="D56" s="92" t="str">
        <f>IF(ISERROR(VLOOKUP(C56,#REF!,2,FALSE)),"",VLOOKUP(C56,#REF!,2,FALSE))</f>
        <v/>
      </c>
      <c r="E56" s="92" t="str">
        <f>IF(ISERROR(VLOOKUP(C56,#REF!,3,FALSE)),"",VLOOKUP(C56,#REF!,3,FALSE))</f>
        <v/>
      </c>
      <c r="F56" s="93" t="str">
        <f>IF(ISERROR(VLOOKUP(C56,#REF!,6,FALSE)),"",VLOOKUP(C56,#REF!,6,FALSE))</f>
        <v/>
      </c>
      <c r="G56" s="94" t="str">
        <f>IF(ISERROR(VLOOKUP(C56,#REF!,4,FALSE)),"",VLOOKUP(C56,#REF!,4,FALSE))</f>
        <v/>
      </c>
      <c r="H56" s="95" t="str">
        <f>IF(ISERROR(VLOOKUP(C56,#REF!,8,FALSE)),"",VLOOKUP(C56,#REF!,8,FALSE))</f>
        <v/>
      </c>
      <c r="I56" s="96"/>
      <c r="J56" s="96"/>
      <c r="K56" s="97"/>
      <c r="L56" s="597"/>
      <c r="M56" s="600"/>
    </row>
    <row r="57" spans="1:14" ht="29.95" customHeight="1" x14ac:dyDescent="0.3">
      <c r="A57" s="568"/>
      <c r="B57" s="558"/>
      <c r="C57" s="58"/>
      <c r="D57" s="57" t="str">
        <f>IF(ISERROR(VLOOKUP(C57,#REF!,2,FALSE)),"",VLOOKUP(C57,#REF!,2,FALSE))</f>
        <v/>
      </c>
      <c r="E57" s="57" t="str">
        <f>IF(ISERROR(VLOOKUP(C57,#REF!,3,FALSE)),"",VLOOKUP(C57,#REF!,3,FALSE))</f>
        <v/>
      </c>
      <c r="F57" s="47" t="str">
        <f>IF(ISERROR(VLOOKUP(C57,#REF!,6,FALSE)),"",VLOOKUP(C57,#REF!,6,FALSE))</f>
        <v/>
      </c>
      <c r="G57" s="48" t="str">
        <f>IF(ISERROR(VLOOKUP(C57,#REF!,4,FALSE)),"",VLOOKUP(C57,#REF!,4,FALSE))</f>
        <v/>
      </c>
      <c r="H57" s="46" t="str">
        <f>IF(ISERROR(VLOOKUP(C57,#REF!,8,FALSE)),"",VLOOKUP(C57,#REF!,8,FALSE))</f>
        <v/>
      </c>
      <c r="I57" s="64"/>
      <c r="J57" s="64"/>
      <c r="K57" s="65"/>
      <c r="L57" s="598"/>
      <c r="M57" s="601"/>
    </row>
    <row r="58" spans="1:14" ht="29.95" customHeight="1" x14ac:dyDescent="0.3">
      <c r="A58" s="568"/>
      <c r="B58" s="558"/>
      <c r="C58" s="57"/>
      <c r="D58" s="57" t="str">
        <f>IF(ISERROR(VLOOKUP(C58,#REF!,2,FALSE)),"",VLOOKUP(C58,#REF!,2,FALSE))</f>
        <v/>
      </c>
      <c r="E58" s="57" t="str">
        <f>IF(ISERROR(VLOOKUP(C58,#REF!,3,FALSE)),"",VLOOKUP(C58,#REF!,3,FALSE))</f>
        <v/>
      </c>
      <c r="F58" s="47" t="str">
        <f>IF(ISERROR(VLOOKUP(C58,#REF!,6,FALSE)),"",VLOOKUP(C58,#REF!,6,FALSE))</f>
        <v/>
      </c>
      <c r="G58" s="48" t="str">
        <f>IF(ISERROR(VLOOKUP(C58,#REF!,4,FALSE)),"",VLOOKUP(C58,#REF!,4,FALSE))</f>
        <v/>
      </c>
      <c r="H58" s="46" t="str">
        <f>IF(ISERROR(VLOOKUP(C58,#REF!,8,FALSE)),"",VLOOKUP(C58,#REF!,8,FALSE))</f>
        <v/>
      </c>
      <c r="I58" s="64"/>
      <c r="J58" s="64"/>
      <c r="K58" s="65"/>
      <c r="L58" s="598"/>
      <c r="M58" s="601"/>
    </row>
    <row r="59" spans="1:14" ht="29.95" customHeight="1" thickBot="1" x14ac:dyDescent="0.35">
      <c r="A59" s="569"/>
      <c r="B59" s="577"/>
      <c r="C59" s="98"/>
      <c r="D59" s="98" t="str">
        <f>IF(ISERROR(VLOOKUP(C59,#REF!,2,FALSE)),"",VLOOKUP(C59,#REF!,2,FALSE))</f>
        <v/>
      </c>
      <c r="E59" s="98" t="str">
        <f>IF(ISERROR(VLOOKUP(C59,#REF!,3,FALSE)),"",VLOOKUP(C59,#REF!,3,FALSE))</f>
        <v/>
      </c>
      <c r="F59" s="99" t="str">
        <f>IF(ISERROR(VLOOKUP(C59,#REF!,6,FALSE)),"",VLOOKUP(C59,#REF!,6,FALSE))</f>
        <v/>
      </c>
      <c r="G59" s="100" t="str">
        <f>IF(ISERROR(VLOOKUP(C59,#REF!,4,FALSE)),"",VLOOKUP(C59,#REF!,4,FALSE))</f>
        <v/>
      </c>
      <c r="H59" s="101" t="str">
        <f>IF(ISERROR(VLOOKUP(C59,#REF!,8,FALSE)),"",VLOOKUP(C59,#REF!,8,FALSE))</f>
        <v/>
      </c>
      <c r="I59" s="102"/>
      <c r="J59" s="102"/>
      <c r="K59" s="103"/>
      <c r="L59" s="599"/>
      <c r="M59" s="602"/>
    </row>
    <row r="60" spans="1:14" x14ac:dyDescent="0.3">
      <c r="A60" s="1"/>
      <c r="B60" s="558" t="s">
        <v>470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4" x14ac:dyDescent="0.3">
      <c r="B61" s="558"/>
    </row>
    <row r="62" spans="1:14" x14ac:dyDescent="0.3">
      <c r="B62" s="558"/>
    </row>
    <row r="63" spans="1:14" x14ac:dyDescent="0.3">
      <c r="B63" s="559"/>
    </row>
  </sheetData>
  <sortState ref="A8:K47">
    <sortCondition ref="K8:K47"/>
    <sortCondition ref="J8:J47"/>
  </sortState>
  <mergeCells count="103">
    <mergeCell ref="A56:A59"/>
    <mergeCell ref="B56:B59"/>
    <mergeCell ref="L56:L59"/>
    <mergeCell ref="M56:M59"/>
    <mergeCell ref="A52:A55"/>
    <mergeCell ref="B52:B55"/>
    <mergeCell ref="L52:L55"/>
    <mergeCell ref="M52:M55"/>
    <mergeCell ref="B32:B35"/>
    <mergeCell ref="L32:L35"/>
    <mergeCell ref="M32:M35"/>
    <mergeCell ref="A40:A43"/>
    <mergeCell ref="B40:B43"/>
    <mergeCell ref="L40:L43"/>
    <mergeCell ref="M40:M43"/>
    <mergeCell ref="A48:A51"/>
    <mergeCell ref="B48:B51"/>
    <mergeCell ref="L48:L51"/>
    <mergeCell ref="M48:M51"/>
    <mergeCell ref="K40:K43"/>
    <mergeCell ref="A44:A47"/>
    <mergeCell ref="B44:B47"/>
    <mergeCell ref="L44:L47"/>
    <mergeCell ref="M44:M47"/>
    <mergeCell ref="M16:M19"/>
    <mergeCell ref="J16:J19"/>
    <mergeCell ref="K16:K19"/>
    <mergeCell ref="J20:J23"/>
    <mergeCell ref="K20:K23"/>
    <mergeCell ref="J24:J27"/>
    <mergeCell ref="K24:K27"/>
    <mergeCell ref="K36:K39"/>
    <mergeCell ref="A28:A31"/>
    <mergeCell ref="B28:B31"/>
    <mergeCell ref="L28:L31"/>
    <mergeCell ref="M28:M31"/>
    <mergeCell ref="L36:L39"/>
    <mergeCell ref="M36:M39"/>
    <mergeCell ref="A36:A39"/>
    <mergeCell ref="B36:B39"/>
    <mergeCell ref="J28:J31"/>
    <mergeCell ref="K28:K31"/>
    <mergeCell ref="J32:J35"/>
    <mergeCell ref="K32:K35"/>
    <mergeCell ref="A32:A35"/>
    <mergeCell ref="L16:L19"/>
    <mergeCell ref="A16:A19"/>
    <mergeCell ref="B16:B19"/>
    <mergeCell ref="L20:L23"/>
    <mergeCell ref="M20:M23"/>
    <mergeCell ref="A24:A27"/>
    <mergeCell ref="B24:B27"/>
    <mergeCell ref="L24:L27"/>
    <mergeCell ref="M24:M27"/>
    <mergeCell ref="A20:A23"/>
    <mergeCell ref="B20:B23"/>
    <mergeCell ref="J44:J47"/>
    <mergeCell ref="K44:K47"/>
    <mergeCell ref="A8:A11"/>
    <mergeCell ref="B8:B11"/>
    <mergeCell ref="L8:L11"/>
    <mergeCell ref="M8:M11"/>
    <mergeCell ref="A12:A15"/>
    <mergeCell ref="B12:B15"/>
    <mergeCell ref="L12:L15"/>
    <mergeCell ref="M12:M15"/>
    <mergeCell ref="J8:J11"/>
    <mergeCell ref="K8:K11"/>
    <mergeCell ref="J12:J15"/>
    <mergeCell ref="K12:K15"/>
    <mergeCell ref="K2:L2"/>
    <mergeCell ref="C3:D3"/>
    <mergeCell ref="F3:F5"/>
    <mergeCell ref="H3:I3"/>
    <mergeCell ref="J3:J5"/>
    <mergeCell ref="K3:L3"/>
    <mergeCell ref="C4:D5"/>
    <mergeCell ref="E4:E5"/>
    <mergeCell ref="G4:G5"/>
    <mergeCell ref="N1:N5"/>
    <mergeCell ref="N6:N7"/>
    <mergeCell ref="G6:G7"/>
    <mergeCell ref="H6:H7"/>
    <mergeCell ref="I6:I7"/>
    <mergeCell ref="J6:J7"/>
    <mergeCell ref="B60:B63"/>
    <mergeCell ref="A6:A7"/>
    <mergeCell ref="B6:B7"/>
    <mergeCell ref="C6:C7"/>
    <mergeCell ref="D6:E7"/>
    <mergeCell ref="F6:F7"/>
    <mergeCell ref="H4:I5"/>
    <mergeCell ref="K4:L5"/>
    <mergeCell ref="M6:M7"/>
    <mergeCell ref="K6:K7"/>
    <mergeCell ref="L6:L7"/>
    <mergeCell ref="A1:B5"/>
    <mergeCell ref="C1:D2"/>
    <mergeCell ref="E1:G1"/>
    <mergeCell ref="H1:J1"/>
    <mergeCell ref="K1:L1"/>
    <mergeCell ref="E2:G2"/>
    <mergeCell ref="H2:J2"/>
  </mergeCells>
  <conditionalFormatting sqref="G1:G5">
    <cfRule type="containsText" dxfId="39" priority="2" operator="containsText" text="bovolone">
      <formula>NOT(ISERROR(SEARCH("bovolone",G1)))</formula>
    </cfRule>
  </conditionalFormatting>
  <conditionalFormatting sqref="C1:C5">
    <cfRule type="duplicateValues" dxfId="38" priority="1"/>
  </conditionalFormatting>
  <pageMargins left="0.25" right="0.25" top="0.75" bottom="0.75" header="0.3" footer="0.3"/>
  <pageSetup paperSize="9" scale="86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9"/>
  <sheetViews>
    <sheetView zoomScale="84" zoomScaleNormal="84" workbookViewId="0">
      <selection activeCell="C8" sqref="C8:C42"/>
    </sheetView>
  </sheetViews>
  <sheetFormatPr defaultRowHeight="36.65" x14ac:dyDescent="0.65"/>
  <cols>
    <col min="1" max="1" width="9.109375" style="13"/>
    <col min="2" max="2" width="9.109375" style="1"/>
    <col min="3" max="3" width="11.5546875" customWidth="1"/>
    <col min="4" max="4" width="18.5546875" style="6" customWidth="1"/>
    <col min="5" max="5" width="26.109375" style="6" customWidth="1"/>
    <col min="6" max="6" width="11.33203125" style="6" customWidth="1"/>
    <col min="7" max="7" width="26.5546875" style="6" customWidth="1"/>
    <col min="8" max="8" width="11.109375" style="6" customWidth="1"/>
    <col min="9" max="9" width="12.6640625" customWidth="1"/>
    <col min="10" max="10" width="14.5546875" customWidth="1"/>
    <col min="11" max="11" width="22.44140625" customWidth="1"/>
    <col min="12" max="12" width="12.5546875" customWidth="1"/>
    <col min="13" max="13" width="13.44140625" customWidth="1"/>
    <col min="14" max="14" width="19.5546875" customWidth="1"/>
  </cols>
  <sheetData>
    <row r="1" spans="1:14" ht="29.3" customHeight="1" x14ac:dyDescent="0.3">
      <c r="A1" s="489"/>
      <c r="B1" s="490"/>
      <c r="C1" s="495"/>
      <c r="D1" s="496"/>
      <c r="E1" s="475" t="s">
        <v>5</v>
      </c>
      <c r="F1" s="476"/>
      <c r="G1" s="476"/>
      <c r="H1" s="499" t="s">
        <v>0</v>
      </c>
      <c r="I1" s="476"/>
      <c r="J1" s="476"/>
      <c r="K1" s="478" t="s">
        <v>15</v>
      </c>
      <c r="L1" s="476"/>
      <c r="M1" s="484">
        <f>COUNTA(C8:C100)</f>
        <v>0</v>
      </c>
    </row>
    <row r="2" spans="1:14" ht="40.6" customHeight="1" x14ac:dyDescent="0.3">
      <c r="A2" s="491"/>
      <c r="B2" s="492"/>
      <c r="C2" s="497"/>
      <c r="D2" s="498"/>
      <c r="E2" s="500" t="s">
        <v>484</v>
      </c>
      <c r="F2" s="501"/>
      <c r="G2" s="502"/>
      <c r="H2" s="503" t="s">
        <v>485</v>
      </c>
      <c r="I2" s="504"/>
      <c r="J2" s="504"/>
      <c r="K2" s="505" t="s">
        <v>12</v>
      </c>
      <c r="L2" s="505"/>
      <c r="M2" s="485"/>
    </row>
    <row r="3" spans="1:14" ht="19.5" customHeight="1" x14ac:dyDescent="0.3">
      <c r="A3" s="491"/>
      <c r="B3" s="492"/>
      <c r="C3" s="506" t="s">
        <v>6</v>
      </c>
      <c r="D3" s="507"/>
      <c r="E3" s="56" t="s">
        <v>4</v>
      </c>
      <c r="F3" s="508"/>
      <c r="G3" s="7" t="s">
        <v>2</v>
      </c>
      <c r="H3" s="512" t="s">
        <v>3</v>
      </c>
      <c r="I3" s="513"/>
      <c r="J3" s="514"/>
      <c r="K3" s="478" t="s">
        <v>1</v>
      </c>
      <c r="L3" s="476"/>
      <c r="M3" s="485"/>
    </row>
    <row r="4" spans="1:14" ht="15.05" customHeight="1" x14ac:dyDescent="0.3">
      <c r="A4" s="491"/>
      <c r="B4" s="492"/>
      <c r="C4" s="517" t="s">
        <v>22</v>
      </c>
      <c r="D4" s="518"/>
      <c r="E4" s="521" t="s">
        <v>493</v>
      </c>
      <c r="F4" s="509"/>
      <c r="G4" s="523"/>
      <c r="H4" s="524"/>
      <c r="I4" s="524"/>
      <c r="J4" s="515"/>
      <c r="K4" s="525">
        <v>43275</v>
      </c>
      <c r="L4" s="525"/>
      <c r="M4" s="485"/>
    </row>
    <row r="5" spans="1:14" ht="17.2" customHeight="1" x14ac:dyDescent="0.3">
      <c r="A5" s="493"/>
      <c r="B5" s="494"/>
      <c r="C5" s="603"/>
      <c r="D5" s="520"/>
      <c r="E5" s="522"/>
      <c r="F5" s="510"/>
      <c r="G5" s="523"/>
      <c r="H5" s="524"/>
      <c r="I5" s="524"/>
      <c r="J5" s="516"/>
      <c r="K5" s="525"/>
      <c r="L5" s="525"/>
      <c r="M5" s="486"/>
    </row>
    <row r="6" spans="1:14" ht="21.8" customHeight="1" x14ac:dyDescent="0.3">
      <c r="A6" s="541" t="s">
        <v>14</v>
      </c>
      <c r="B6" s="604" t="s">
        <v>13</v>
      </c>
      <c r="C6" s="481" t="s">
        <v>7</v>
      </c>
      <c r="D6" s="481" t="s">
        <v>16</v>
      </c>
      <c r="E6" s="481"/>
      <c r="F6" s="481" t="s">
        <v>8</v>
      </c>
      <c r="G6" s="481" t="s">
        <v>17</v>
      </c>
      <c r="H6" s="547" t="s">
        <v>6</v>
      </c>
      <c r="I6" s="547" t="s">
        <v>9</v>
      </c>
      <c r="J6" s="549" t="s">
        <v>474</v>
      </c>
      <c r="K6" s="481" t="s">
        <v>10</v>
      </c>
      <c r="L6" s="481" t="s">
        <v>475</v>
      </c>
      <c r="M6" s="481" t="s">
        <v>496</v>
      </c>
    </row>
    <row r="7" spans="1:14" ht="18" customHeight="1" thickBot="1" x14ac:dyDescent="0.35">
      <c r="A7" s="530"/>
      <c r="B7" s="605"/>
      <c r="C7" s="487"/>
      <c r="D7" s="487"/>
      <c r="E7" s="487"/>
      <c r="F7" s="487"/>
      <c r="G7" s="487"/>
      <c r="H7" s="526"/>
      <c r="I7" s="548"/>
      <c r="J7" s="550"/>
      <c r="K7" s="551"/>
      <c r="L7" s="487"/>
      <c r="M7" s="540"/>
    </row>
    <row r="8" spans="1:14" ht="29.15" customHeight="1" x14ac:dyDescent="0.3">
      <c r="A8" s="21">
        <v>2</v>
      </c>
      <c r="B8" s="22">
        <v>2</v>
      </c>
      <c r="C8" s="117"/>
      <c r="D8" s="14" t="s">
        <v>265</v>
      </c>
      <c r="E8" s="24" t="s">
        <v>266</v>
      </c>
      <c r="F8" s="25">
        <v>2004</v>
      </c>
      <c r="G8" s="26" t="s">
        <v>38</v>
      </c>
      <c r="H8" s="27" t="s">
        <v>22</v>
      </c>
      <c r="I8" s="28"/>
      <c r="J8" s="29">
        <v>1</v>
      </c>
      <c r="K8" s="149">
        <v>43.6</v>
      </c>
      <c r="L8" s="31">
        <v>1</v>
      </c>
      <c r="M8" s="121">
        <v>30</v>
      </c>
      <c r="N8" s="167" t="s">
        <v>530</v>
      </c>
    </row>
    <row r="9" spans="1:14" ht="29.15" customHeight="1" x14ac:dyDescent="0.3">
      <c r="A9" s="32">
        <v>1</v>
      </c>
      <c r="B9" s="12">
        <v>5</v>
      </c>
      <c r="C9" s="49"/>
      <c r="D9" s="14" t="s">
        <v>74</v>
      </c>
      <c r="E9" s="14" t="s">
        <v>75</v>
      </c>
      <c r="F9" s="4">
        <v>2003</v>
      </c>
      <c r="G9" s="20" t="s">
        <v>479</v>
      </c>
      <c r="H9" s="2" t="s">
        <v>22</v>
      </c>
      <c r="I9" s="89"/>
      <c r="J9" s="9">
        <v>1</v>
      </c>
      <c r="K9" s="150">
        <v>43.9</v>
      </c>
      <c r="L9" s="33">
        <v>2</v>
      </c>
      <c r="M9" s="121">
        <v>29</v>
      </c>
    </row>
    <row r="10" spans="1:14" ht="29.15" customHeight="1" x14ac:dyDescent="0.3">
      <c r="A10" s="32">
        <v>1</v>
      </c>
      <c r="B10" s="12">
        <v>3</v>
      </c>
      <c r="C10" s="49"/>
      <c r="D10" s="14" t="s">
        <v>374</v>
      </c>
      <c r="E10" s="14" t="s">
        <v>66</v>
      </c>
      <c r="F10" s="4">
        <v>2003</v>
      </c>
      <c r="G10" s="20" t="s">
        <v>38</v>
      </c>
      <c r="H10" s="2" t="s">
        <v>22</v>
      </c>
      <c r="I10" s="89"/>
      <c r="J10" s="9">
        <v>2</v>
      </c>
      <c r="K10" s="150">
        <v>44.8</v>
      </c>
      <c r="L10" s="33">
        <v>3</v>
      </c>
      <c r="M10" s="121">
        <v>28</v>
      </c>
    </row>
    <row r="11" spans="1:14" ht="29.15" customHeight="1" x14ac:dyDescent="0.3">
      <c r="A11" s="32">
        <v>1</v>
      </c>
      <c r="B11" s="12">
        <v>1</v>
      </c>
      <c r="C11" s="49"/>
      <c r="D11" s="14" t="s">
        <v>280</v>
      </c>
      <c r="E11" s="14" t="s">
        <v>66</v>
      </c>
      <c r="F11" s="4">
        <v>2004</v>
      </c>
      <c r="G11" s="20" t="s">
        <v>510</v>
      </c>
      <c r="H11" s="2" t="s">
        <v>22</v>
      </c>
      <c r="I11" s="148"/>
      <c r="J11" s="9">
        <v>3</v>
      </c>
      <c r="K11" s="150">
        <v>45</v>
      </c>
      <c r="L11" s="33">
        <v>4</v>
      </c>
      <c r="M11" s="121">
        <v>27</v>
      </c>
    </row>
    <row r="12" spans="1:14" ht="29.15" customHeight="1" x14ac:dyDescent="0.3">
      <c r="A12" s="32">
        <v>6</v>
      </c>
      <c r="B12" s="12">
        <v>5</v>
      </c>
      <c r="C12" s="49"/>
      <c r="D12" s="14" t="s">
        <v>203</v>
      </c>
      <c r="E12" s="14" t="s">
        <v>40</v>
      </c>
      <c r="F12" s="4">
        <v>2004</v>
      </c>
      <c r="G12" s="20" t="s">
        <v>43</v>
      </c>
      <c r="H12" s="2" t="s">
        <v>22</v>
      </c>
      <c r="I12" s="89"/>
      <c r="J12" s="9">
        <v>1</v>
      </c>
      <c r="K12" s="150">
        <v>45.2</v>
      </c>
      <c r="L12" s="33">
        <v>5</v>
      </c>
      <c r="M12" s="121">
        <v>26</v>
      </c>
    </row>
    <row r="13" spans="1:14" ht="29.15" customHeight="1" thickBot="1" x14ac:dyDescent="0.35">
      <c r="A13" s="34">
        <v>1</v>
      </c>
      <c r="B13" s="35">
        <v>4</v>
      </c>
      <c r="C13" s="118"/>
      <c r="D13" s="37" t="s">
        <v>463</v>
      </c>
      <c r="E13" s="37" t="s">
        <v>208</v>
      </c>
      <c r="F13" s="38">
        <v>2003</v>
      </c>
      <c r="G13" s="39" t="s">
        <v>38</v>
      </c>
      <c r="H13" s="40" t="s">
        <v>22</v>
      </c>
      <c r="I13" s="41"/>
      <c r="J13" s="42">
        <v>4</v>
      </c>
      <c r="K13" s="151">
        <v>45.7</v>
      </c>
      <c r="L13" s="33">
        <v>6</v>
      </c>
      <c r="M13" s="121">
        <v>25</v>
      </c>
    </row>
    <row r="14" spans="1:14" ht="29.15" customHeight="1" x14ac:dyDescent="0.3">
      <c r="A14" s="21">
        <v>2</v>
      </c>
      <c r="B14" s="22">
        <v>5</v>
      </c>
      <c r="C14" s="117"/>
      <c r="D14" s="24" t="s">
        <v>74</v>
      </c>
      <c r="E14" s="24" t="s">
        <v>76</v>
      </c>
      <c r="F14" s="25">
        <v>2003</v>
      </c>
      <c r="G14" s="26" t="s">
        <v>479</v>
      </c>
      <c r="H14" s="27" t="s">
        <v>22</v>
      </c>
      <c r="I14" s="28"/>
      <c r="J14" s="29">
        <v>2</v>
      </c>
      <c r="K14" s="149">
        <v>45.9</v>
      </c>
      <c r="L14" s="33">
        <v>7</v>
      </c>
      <c r="M14" s="121">
        <v>24</v>
      </c>
    </row>
    <row r="15" spans="1:14" ht="29.15" customHeight="1" x14ac:dyDescent="0.3">
      <c r="A15" s="32">
        <v>3</v>
      </c>
      <c r="B15" s="12">
        <v>6</v>
      </c>
      <c r="C15" s="49"/>
      <c r="D15" s="14" t="s">
        <v>292</v>
      </c>
      <c r="E15" s="14" t="s">
        <v>245</v>
      </c>
      <c r="F15" s="4">
        <v>2003</v>
      </c>
      <c r="G15" s="20" t="s">
        <v>478</v>
      </c>
      <c r="H15" s="2" t="s">
        <v>22</v>
      </c>
      <c r="I15" s="148"/>
      <c r="J15" s="9">
        <v>1</v>
      </c>
      <c r="K15" s="150">
        <v>47.2</v>
      </c>
      <c r="L15" s="33">
        <v>8</v>
      </c>
      <c r="M15" s="121">
        <v>23</v>
      </c>
    </row>
    <row r="16" spans="1:14" ht="29.15" customHeight="1" x14ac:dyDescent="0.3">
      <c r="A16" s="32">
        <v>5</v>
      </c>
      <c r="B16" s="12">
        <v>3</v>
      </c>
      <c r="C16" s="49"/>
      <c r="D16" s="14" t="s">
        <v>398</v>
      </c>
      <c r="E16" s="14" t="s">
        <v>67</v>
      </c>
      <c r="F16" s="4">
        <v>2004</v>
      </c>
      <c r="G16" s="20" t="s">
        <v>478</v>
      </c>
      <c r="H16" s="2" t="s">
        <v>22</v>
      </c>
      <c r="I16" s="89"/>
      <c r="J16" s="9">
        <v>1</v>
      </c>
      <c r="K16" s="150">
        <v>48.1</v>
      </c>
      <c r="L16" s="33">
        <v>9</v>
      </c>
      <c r="M16" s="121">
        <v>22</v>
      </c>
    </row>
    <row r="17" spans="1:13" ht="29.15" customHeight="1" thickBot="1" x14ac:dyDescent="0.35">
      <c r="A17" s="34">
        <v>1</v>
      </c>
      <c r="B17" s="35">
        <v>2</v>
      </c>
      <c r="C17" s="118"/>
      <c r="D17" s="37" t="s">
        <v>253</v>
      </c>
      <c r="E17" s="37" t="s">
        <v>254</v>
      </c>
      <c r="F17" s="38">
        <v>2003</v>
      </c>
      <c r="G17" s="39" t="s">
        <v>38</v>
      </c>
      <c r="H17" s="40" t="s">
        <v>22</v>
      </c>
      <c r="I17" s="41"/>
      <c r="J17" s="42">
        <v>5</v>
      </c>
      <c r="K17" s="151">
        <v>48.3</v>
      </c>
      <c r="L17" s="33">
        <v>10</v>
      </c>
      <c r="M17" s="121">
        <v>21</v>
      </c>
    </row>
    <row r="18" spans="1:13" ht="29.15" customHeight="1" thickBot="1" x14ac:dyDescent="0.35">
      <c r="A18" s="32">
        <v>4</v>
      </c>
      <c r="B18" s="12">
        <v>6</v>
      </c>
      <c r="C18" s="49"/>
      <c r="D18" s="14" t="s">
        <v>359</v>
      </c>
      <c r="E18" s="14" t="s">
        <v>360</v>
      </c>
      <c r="F18" s="4">
        <v>2003</v>
      </c>
      <c r="G18" s="20" t="s">
        <v>81</v>
      </c>
      <c r="H18" s="2" t="s">
        <v>22</v>
      </c>
      <c r="I18" s="148"/>
      <c r="J18" s="9">
        <v>1</v>
      </c>
      <c r="K18" s="150">
        <v>48.6</v>
      </c>
      <c r="L18" s="33">
        <v>11</v>
      </c>
      <c r="M18" s="121">
        <v>20</v>
      </c>
    </row>
    <row r="19" spans="1:13" ht="29.15" customHeight="1" x14ac:dyDescent="0.3">
      <c r="A19" s="21">
        <v>6</v>
      </c>
      <c r="B19" s="22">
        <v>2</v>
      </c>
      <c r="C19" s="23"/>
      <c r="D19" s="24" t="s">
        <v>441</v>
      </c>
      <c r="E19" s="24" t="s">
        <v>67</v>
      </c>
      <c r="F19" s="25">
        <v>2004</v>
      </c>
      <c r="G19" s="26" t="s">
        <v>479</v>
      </c>
      <c r="H19" s="27" t="s">
        <v>22</v>
      </c>
      <c r="I19" s="28"/>
      <c r="J19" s="29">
        <v>2</v>
      </c>
      <c r="K19" s="149">
        <v>48.8</v>
      </c>
      <c r="L19" s="33">
        <v>12</v>
      </c>
      <c r="M19" s="121">
        <v>19</v>
      </c>
    </row>
    <row r="20" spans="1:13" ht="29.15" customHeight="1" x14ac:dyDescent="0.3">
      <c r="A20" s="32">
        <v>3</v>
      </c>
      <c r="B20" s="12">
        <v>1</v>
      </c>
      <c r="C20" s="49"/>
      <c r="D20" s="14" t="s">
        <v>210</v>
      </c>
      <c r="E20" s="14" t="s">
        <v>91</v>
      </c>
      <c r="F20" s="4">
        <v>2004</v>
      </c>
      <c r="G20" s="20" t="s">
        <v>32</v>
      </c>
      <c r="H20" s="2" t="s">
        <v>22</v>
      </c>
      <c r="I20" s="148"/>
      <c r="J20" s="9">
        <v>2</v>
      </c>
      <c r="K20" s="150">
        <v>49</v>
      </c>
      <c r="L20" s="33">
        <v>13</v>
      </c>
      <c r="M20" s="121">
        <v>18</v>
      </c>
    </row>
    <row r="21" spans="1:13" ht="29.15" customHeight="1" x14ac:dyDescent="0.3">
      <c r="A21" s="32">
        <v>1</v>
      </c>
      <c r="B21" s="12">
        <v>6</v>
      </c>
      <c r="C21" s="49"/>
      <c r="D21" s="14" t="s">
        <v>136</v>
      </c>
      <c r="E21" s="14" t="s">
        <v>137</v>
      </c>
      <c r="F21" s="4">
        <v>2003</v>
      </c>
      <c r="G21" s="20" t="s">
        <v>37</v>
      </c>
      <c r="H21" s="2" t="s">
        <v>22</v>
      </c>
      <c r="I21" s="148"/>
      <c r="J21" s="9">
        <v>6</v>
      </c>
      <c r="K21" s="150">
        <v>49</v>
      </c>
      <c r="L21" s="33">
        <v>14</v>
      </c>
      <c r="M21" s="121">
        <v>17</v>
      </c>
    </row>
    <row r="22" spans="1:13" ht="29.15" customHeight="1" x14ac:dyDescent="0.3">
      <c r="A22" s="32">
        <v>4</v>
      </c>
      <c r="B22" s="12">
        <v>1</v>
      </c>
      <c r="C22" s="49"/>
      <c r="D22" s="14" t="s">
        <v>293</v>
      </c>
      <c r="E22" s="14" t="s">
        <v>131</v>
      </c>
      <c r="F22" s="4">
        <v>2003</v>
      </c>
      <c r="G22" s="20" t="s">
        <v>70</v>
      </c>
      <c r="H22" s="2" t="s">
        <v>22</v>
      </c>
      <c r="I22" s="148"/>
      <c r="J22" s="9">
        <v>2</v>
      </c>
      <c r="K22" s="150">
        <v>49.4</v>
      </c>
      <c r="L22" s="33">
        <v>15</v>
      </c>
      <c r="M22" s="121">
        <v>16</v>
      </c>
    </row>
    <row r="23" spans="1:13" ht="29.15" customHeight="1" thickBot="1" x14ac:dyDescent="0.35">
      <c r="A23" s="34">
        <v>3</v>
      </c>
      <c r="B23" s="35">
        <v>3</v>
      </c>
      <c r="C23" s="118"/>
      <c r="D23" s="37" t="s">
        <v>267</v>
      </c>
      <c r="E23" s="37" t="s">
        <v>160</v>
      </c>
      <c r="F23" s="38">
        <v>2003</v>
      </c>
      <c r="G23" s="39" t="s">
        <v>478</v>
      </c>
      <c r="H23" s="40" t="s">
        <v>22</v>
      </c>
      <c r="I23" s="41"/>
      <c r="J23" s="42">
        <v>3</v>
      </c>
      <c r="K23" s="151">
        <v>50</v>
      </c>
      <c r="L23" s="33">
        <v>16</v>
      </c>
      <c r="M23" s="121">
        <v>15</v>
      </c>
    </row>
    <row r="24" spans="1:13" ht="29.15" customHeight="1" thickBot="1" x14ac:dyDescent="0.35">
      <c r="A24" s="32">
        <v>4</v>
      </c>
      <c r="B24" s="12">
        <v>4</v>
      </c>
      <c r="C24" s="49"/>
      <c r="D24" s="14" t="s">
        <v>347</v>
      </c>
      <c r="E24" s="14" t="s">
        <v>348</v>
      </c>
      <c r="F24" s="4">
        <v>2003</v>
      </c>
      <c r="G24" s="20" t="s">
        <v>70</v>
      </c>
      <c r="H24" s="2" t="s">
        <v>22</v>
      </c>
      <c r="I24" s="89"/>
      <c r="J24" s="9">
        <v>3</v>
      </c>
      <c r="K24" s="150">
        <v>50.5</v>
      </c>
      <c r="L24" s="33">
        <v>17</v>
      </c>
      <c r="M24" s="121">
        <v>14</v>
      </c>
    </row>
    <row r="25" spans="1:13" ht="29.15" customHeight="1" x14ac:dyDescent="0.3">
      <c r="A25" s="21">
        <v>3</v>
      </c>
      <c r="B25" s="22">
        <v>5</v>
      </c>
      <c r="C25" s="117"/>
      <c r="D25" s="24" t="s">
        <v>286</v>
      </c>
      <c r="E25" s="24" t="s">
        <v>182</v>
      </c>
      <c r="F25" s="25">
        <v>2004</v>
      </c>
      <c r="G25" s="26" t="s">
        <v>32</v>
      </c>
      <c r="H25" s="27" t="s">
        <v>22</v>
      </c>
      <c r="I25" s="28"/>
      <c r="J25" s="29">
        <v>4</v>
      </c>
      <c r="K25" s="149">
        <v>50.6</v>
      </c>
      <c r="L25" s="33">
        <v>18</v>
      </c>
      <c r="M25" s="121">
        <v>13</v>
      </c>
    </row>
    <row r="26" spans="1:13" ht="29.15" customHeight="1" x14ac:dyDescent="0.3">
      <c r="A26" s="32">
        <v>6</v>
      </c>
      <c r="B26" s="12">
        <v>6</v>
      </c>
      <c r="C26" s="49"/>
      <c r="D26" s="14" t="s">
        <v>424</v>
      </c>
      <c r="E26" s="14" t="s">
        <v>67</v>
      </c>
      <c r="F26" s="4">
        <v>2004</v>
      </c>
      <c r="G26" s="20" t="s">
        <v>43</v>
      </c>
      <c r="H26" s="2" t="s">
        <v>22</v>
      </c>
      <c r="I26" s="148"/>
      <c r="J26" s="9">
        <v>3</v>
      </c>
      <c r="K26" s="150">
        <v>51</v>
      </c>
      <c r="L26" s="33">
        <v>19</v>
      </c>
      <c r="M26" s="121">
        <v>12</v>
      </c>
    </row>
    <row r="27" spans="1:13" ht="29.15" customHeight="1" x14ac:dyDescent="0.3">
      <c r="A27" s="32">
        <v>4</v>
      </c>
      <c r="B27" s="12">
        <v>5</v>
      </c>
      <c r="C27" s="49"/>
      <c r="D27" s="14" t="s">
        <v>356</v>
      </c>
      <c r="E27" s="14" t="s">
        <v>357</v>
      </c>
      <c r="F27" s="4">
        <v>2004</v>
      </c>
      <c r="G27" s="20" t="s">
        <v>479</v>
      </c>
      <c r="H27" s="2" t="s">
        <v>22</v>
      </c>
      <c r="I27" s="89"/>
      <c r="J27" s="9">
        <v>4</v>
      </c>
      <c r="K27" s="150">
        <v>51</v>
      </c>
      <c r="L27" s="33">
        <v>20</v>
      </c>
      <c r="M27" s="121">
        <v>11</v>
      </c>
    </row>
    <row r="28" spans="1:13" ht="29.15" customHeight="1" x14ac:dyDescent="0.3">
      <c r="A28" s="32">
        <v>5</v>
      </c>
      <c r="B28" s="12">
        <v>4</v>
      </c>
      <c r="C28" s="49"/>
      <c r="D28" s="14" t="s">
        <v>399</v>
      </c>
      <c r="E28" s="14" t="s">
        <v>110</v>
      </c>
      <c r="F28" s="4">
        <v>2004</v>
      </c>
      <c r="G28" s="20" t="s">
        <v>38</v>
      </c>
      <c r="H28" s="2" t="s">
        <v>22</v>
      </c>
      <c r="I28" s="89"/>
      <c r="J28" s="9">
        <v>2</v>
      </c>
      <c r="K28" s="150">
        <v>51.2</v>
      </c>
      <c r="L28" s="33">
        <v>21</v>
      </c>
      <c r="M28" s="121">
        <v>10</v>
      </c>
    </row>
    <row r="29" spans="1:13" ht="29.15" customHeight="1" x14ac:dyDescent="0.3">
      <c r="A29" s="32">
        <v>5</v>
      </c>
      <c r="B29" s="12">
        <v>2</v>
      </c>
      <c r="C29" s="49"/>
      <c r="D29" s="14" t="s">
        <v>390</v>
      </c>
      <c r="E29" s="14" t="s">
        <v>66</v>
      </c>
      <c r="F29" s="4">
        <v>2003</v>
      </c>
      <c r="G29" s="20" t="s">
        <v>478</v>
      </c>
      <c r="H29" s="2" t="s">
        <v>22</v>
      </c>
      <c r="I29" s="89"/>
      <c r="J29" s="9">
        <v>3</v>
      </c>
      <c r="K29" s="150">
        <v>51.7</v>
      </c>
      <c r="L29" s="33">
        <v>22</v>
      </c>
      <c r="M29" s="121">
        <v>9</v>
      </c>
    </row>
    <row r="30" spans="1:13" ht="29.15" customHeight="1" x14ac:dyDescent="0.3">
      <c r="A30" s="32">
        <v>5</v>
      </c>
      <c r="B30" s="12">
        <v>6</v>
      </c>
      <c r="C30" s="49"/>
      <c r="D30" s="14" t="s">
        <v>406</v>
      </c>
      <c r="E30" s="14" t="s">
        <v>139</v>
      </c>
      <c r="F30" s="4">
        <v>2004</v>
      </c>
      <c r="G30" s="20" t="s">
        <v>81</v>
      </c>
      <c r="H30" s="2" t="s">
        <v>22</v>
      </c>
      <c r="I30" s="148"/>
      <c r="J30" s="9">
        <v>4</v>
      </c>
      <c r="K30" s="150">
        <v>52.3</v>
      </c>
      <c r="L30" s="33">
        <v>23</v>
      </c>
      <c r="M30" s="121">
        <v>8</v>
      </c>
    </row>
    <row r="31" spans="1:13" ht="29.15" customHeight="1" thickBot="1" x14ac:dyDescent="0.35">
      <c r="A31" s="34">
        <v>6</v>
      </c>
      <c r="B31" s="35">
        <v>4</v>
      </c>
      <c r="C31" s="118"/>
      <c r="D31" s="37" t="s">
        <v>174</v>
      </c>
      <c r="E31" s="37" t="s">
        <v>175</v>
      </c>
      <c r="F31" s="38">
        <v>2004</v>
      </c>
      <c r="G31" s="39" t="s">
        <v>31</v>
      </c>
      <c r="H31" s="40" t="s">
        <v>22</v>
      </c>
      <c r="I31" s="41"/>
      <c r="J31" s="42">
        <v>4</v>
      </c>
      <c r="K31" s="151">
        <v>52.3</v>
      </c>
      <c r="L31" s="33">
        <v>23</v>
      </c>
      <c r="M31" s="121">
        <v>8</v>
      </c>
    </row>
    <row r="32" spans="1:13" ht="29.15" customHeight="1" x14ac:dyDescent="0.3">
      <c r="A32" s="21">
        <v>2</v>
      </c>
      <c r="B32" s="22">
        <v>1</v>
      </c>
      <c r="C32" s="117"/>
      <c r="D32" s="24" t="s">
        <v>511</v>
      </c>
      <c r="E32" s="24" t="s">
        <v>208</v>
      </c>
      <c r="F32" s="25">
        <v>2003</v>
      </c>
      <c r="G32" s="26" t="s">
        <v>510</v>
      </c>
      <c r="H32" s="27" t="s">
        <v>22</v>
      </c>
      <c r="I32" s="28"/>
      <c r="J32" s="29">
        <v>3</v>
      </c>
      <c r="K32" s="149">
        <v>52.6</v>
      </c>
      <c r="L32" s="33">
        <v>25</v>
      </c>
      <c r="M32" s="121">
        <v>6</v>
      </c>
    </row>
    <row r="33" spans="1:13" ht="29.15" customHeight="1" x14ac:dyDescent="0.3">
      <c r="A33" s="32">
        <v>5</v>
      </c>
      <c r="B33" s="12">
        <v>1</v>
      </c>
      <c r="C33" s="49"/>
      <c r="D33" s="14" t="s">
        <v>363</v>
      </c>
      <c r="E33" s="14" t="s">
        <v>30</v>
      </c>
      <c r="F33" s="4">
        <v>2004</v>
      </c>
      <c r="G33" s="20" t="s">
        <v>478</v>
      </c>
      <c r="H33" s="2" t="s">
        <v>22</v>
      </c>
      <c r="I33" s="148"/>
      <c r="J33" s="9">
        <v>5</v>
      </c>
      <c r="K33" s="150">
        <v>53.3</v>
      </c>
      <c r="L33" s="33">
        <v>26</v>
      </c>
      <c r="M33" s="121">
        <v>5</v>
      </c>
    </row>
    <row r="34" spans="1:13" ht="29.15" customHeight="1" x14ac:dyDescent="0.3">
      <c r="A34" s="32">
        <v>3</v>
      </c>
      <c r="B34" s="12">
        <v>2</v>
      </c>
      <c r="C34" s="49"/>
      <c r="D34" s="14" t="s">
        <v>235</v>
      </c>
      <c r="E34" s="14" t="s">
        <v>233</v>
      </c>
      <c r="F34" s="4">
        <v>2003</v>
      </c>
      <c r="G34" s="20" t="s">
        <v>479</v>
      </c>
      <c r="H34" s="2" t="s">
        <v>22</v>
      </c>
      <c r="I34" s="89"/>
      <c r="J34" s="9">
        <v>5</v>
      </c>
      <c r="K34" s="150">
        <v>53.6</v>
      </c>
      <c r="L34" s="33">
        <v>27</v>
      </c>
      <c r="M34" s="121">
        <v>5</v>
      </c>
    </row>
    <row r="35" spans="1:13" ht="29.15" customHeight="1" x14ac:dyDescent="0.3">
      <c r="A35" s="32">
        <v>2</v>
      </c>
      <c r="B35" s="12">
        <v>3</v>
      </c>
      <c r="C35" s="49"/>
      <c r="D35" s="14" t="s">
        <v>85</v>
      </c>
      <c r="E35" s="14" t="s">
        <v>87</v>
      </c>
      <c r="F35" s="4">
        <v>2003</v>
      </c>
      <c r="G35" s="20" t="s">
        <v>58</v>
      </c>
      <c r="H35" s="2" t="s">
        <v>22</v>
      </c>
      <c r="I35" s="89"/>
      <c r="J35" s="9">
        <v>4</v>
      </c>
      <c r="K35" s="150">
        <v>55.3</v>
      </c>
      <c r="L35" s="33">
        <v>28</v>
      </c>
      <c r="M35" s="121">
        <v>5</v>
      </c>
    </row>
    <row r="36" spans="1:13" ht="29.15" customHeight="1" x14ac:dyDescent="0.3">
      <c r="A36" s="32">
        <v>4</v>
      </c>
      <c r="B36" s="12">
        <v>2</v>
      </c>
      <c r="C36" s="49"/>
      <c r="D36" s="14" t="s">
        <v>303</v>
      </c>
      <c r="E36" s="14" t="s">
        <v>304</v>
      </c>
      <c r="F36" s="4">
        <v>2004</v>
      </c>
      <c r="G36" s="20" t="s">
        <v>479</v>
      </c>
      <c r="H36" s="2" t="s">
        <v>22</v>
      </c>
      <c r="I36" s="89"/>
      <c r="J36" s="9">
        <v>5</v>
      </c>
      <c r="K36" s="150">
        <v>58.5</v>
      </c>
      <c r="L36" s="33">
        <v>29</v>
      </c>
      <c r="M36" s="121">
        <v>5</v>
      </c>
    </row>
    <row r="37" spans="1:13" ht="29.15" customHeight="1" thickBot="1" x14ac:dyDescent="0.35">
      <c r="A37" s="34">
        <v>6</v>
      </c>
      <c r="B37" s="35">
        <v>3</v>
      </c>
      <c r="C37" s="36"/>
      <c r="D37" s="37" t="s">
        <v>460</v>
      </c>
      <c r="E37" s="37" t="s">
        <v>276</v>
      </c>
      <c r="F37" s="38">
        <v>2003</v>
      </c>
      <c r="G37" s="39" t="s">
        <v>479</v>
      </c>
      <c r="H37" s="40" t="s">
        <v>22</v>
      </c>
      <c r="I37" s="41"/>
      <c r="J37" s="42">
        <v>5</v>
      </c>
      <c r="K37" s="151" t="s">
        <v>512</v>
      </c>
      <c r="L37" s="33">
        <v>30</v>
      </c>
      <c r="M37" s="121">
        <v>5</v>
      </c>
    </row>
    <row r="38" spans="1:13" ht="29.15" customHeight="1" x14ac:dyDescent="0.3">
      <c r="A38" s="21">
        <v>2</v>
      </c>
      <c r="B38" s="22">
        <v>4</v>
      </c>
      <c r="C38" s="117"/>
      <c r="D38" s="24" t="s">
        <v>509</v>
      </c>
      <c r="E38" s="24" t="s">
        <v>509</v>
      </c>
      <c r="F38" s="25" t="s">
        <v>509</v>
      </c>
      <c r="G38" s="26" t="s">
        <v>509</v>
      </c>
      <c r="H38" s="27" t="s">
        <v>509</v>
      </c>
      <c r="I38" s="28"/>
      <c r="J38" s="29"/>
      <c r="K38" s="30"/>
      <c r="L38" s="31"/>
      <c r="M38" s="5"/>
    </row>
    <row r="39" spans="1:13" ht="29.15" customHeight="1" x14ac:dyDescent="0.3">
      <c r="A39" s="32">
        <v>2</v>
      </c>
      <c r="B39" s="12">
        <v>6</v>
      </c>
      <c r="C39" s="49"/>
      <c r="D39" s="14" t="s">
        <v>509</v>
      </c>
      <c r="E39" s="14" t="s">
        <v>509</v>
      </c>
      <c r="F39" s="4" t="s">
        <v>509</v>
      </c>
      <c r="G39" s="20" t="s">
        <v>509</v>
      </c>
      <c r="H39" s="2" t="s">
        <v>509</v>
      </c>
      <c r="I39" s="148"/>
      <c r="J39" s="9"/>
      <c r="K39" s="3"/>
      <c r="L39" s="33"/>
      <c r="M39" s="5"/>
    </row>
    <row r="40" spans="1:13" ht="29.15" customHeight="1" x14ac:dyDescent="0.3">
      <c r="A40" s="32">
        <v>3</v>
      </c>
      <c r="B40" s="12">
        <v>4</v>
      </c>
      <c r="C40" s="49"/>
      <c r="D40" s="14" t="s">
        <v>509</v>
      </c>
      <c r="E40" s="14" t="s">
        <v>509</v>
      </c>
      <c r="F40" s="4" t="s">
        <v>509</v>
      </c>
      <c r="G40" s="20" t="s">
        <v>509</v>
      </c>
      <c r="H40" s="2" t="s">
        <v>509</v>
      </c>
      <c r="I40" s="89"/>
      <c r="J40" s="9"/>
      <c r="K40" s="3"/>
      <c r="L40" s="33"/>
      <c r="M40" s="5"/>
    </row>
    <row r="41" spans="1:13" ht="29.15" customHeight="1" x14ac:dyDescent="0.3">
      <c r="A41" s="32">
        <v>4</v>
      </c>
      <c r="B41" s="12">
        <v>3</v>
      </c>
      <c r="C41" s="49"/>
      <c r="D41" s="14" t="s">
        <v>509</v>
      </c>
      <c r="E41" s="14" t="s">
        <v>509</v>
      </c>
      <c r="F41" s="4" t="s">
        <v>509</v>
      </c>
      <c r="G41" s="20" t="s">
        <v>509</v>
      </c>
      <c r="H41" s="2" t="s">
        <v>509</v>
      </c>
      <c r="I41" s="89"/>
      <c r="J41" s="9"/>
      <c r="K41" s="3"/>
      <c r="L41" s="33"/>
      <c r="M41" s="5"/>
    </row>
    <row r="42" spans="1:13" ht="29.15" customHeight="1" x14ac:dyDescent="0.3">
      <c r="A42" s="32">
        <v>5</v>
      </c>
      <c r="B42" s="12">
        <v>5</v>
      </c>
      <c r="C42" s="49"/>
      <c r="D42" s="14" t="s">
        <v>509</v>
      </c>
      <c r="E42" s="14" t="s">
        <v>509</v>
      </c>
      <c r="F42" s="4" t="s">
        <v>509</v>
      </c>
      <c r="G42" s="20" t="s">
        <v>509</v>
      </c>
      <c r="H42" s="2" t="s">
        <v>509</v>
      </c>
      <c r="I42" s="89"/>
      <c r="J42" s="9"/>
      <c r="K42" s="3"/>
      <c r="L42" s="33"/>
      <c r="M42" s="5"/>
    </row>
    <row r="43" spans="1:13" ht="29.15" customHeight="1" thickBot="1" x14ac:dyDescent="0.35">
      <c r="A43" s="34">
        <v>6</v>
      </c>
      <c r="B43" s="35">
        <v>1</v>
      </c>
      <c r="C43" s="36"/>
      <c r="D43" s="37" t="s">
        <v>509</v>
      </c>
      <c r="E43" s="37" t="s">
        <v>509</v>
      </c>
      <c r="F43" s="38" t="s">
        <v>509</v>
      </c>
      <c r="G43" s="39" t="s">
        <v>509</v>
      </c>
      <c r="H43" s="40" t="s">
        <v>509</v>
      </c>
      <c r="I43" s="41"/>
      <c r="J43" s="42"/>
      <c r="K43" s="43"/>
      <c r="L43" s="44"/>
      <c r="M43" s="5"/>
    </row>
    <row r="44" spans="1:13" ht="29.15" customHeight="1" x14ac:dyDescent="0.3">
      <c r="A44" s="21">
        <v>7</v>
      </c>
      <c r="B44" s="22">
        <v>1</v>
      </c>
      <c r="C44" s="23"/>
      <c r="D44" s="24" t="s">
        <v>509</v>
      </c>
      <c r="E44" s="24" t="s">
        <v>509</v>
      </c>
      <c r="F44" s="25" t="s">
        <v>509</v>
      </c>
      <c r="G44" s="26" t="s">
        <v>509</v>
      </c>
      <c r="H44" s="27" t="s">
        <v>509</v>
      </c>
      <c r="I44" s="28"/>
      <c r="J44" s="29"/>
      <c r="K44" s="30"/>
      <c r="L44" s="31"/>
      <c r="M44" s="5"/>
    </row>
    <row r="45" spans="1:13" ht="29.15" customHeight="1" x14ac:dyDescent="0.3">
      <c r="A45" s="32">
        <v>7</v>
      </c>
      <c r="B45" s="12">
        <v>2</v>
      </c>
      <c r="C45" s="18"/>
      <c r="D45" s="14" t="s">
        <v>509</v>
      </c>
      <c r="E45" s="14" t="s">
        <v>509</v>
      </c>
      <c r="F45" s="4" t="s">
        <v>509</v>
      </c>
      <c r="G45" s="20" t="s">
        <v>509</v>
      </c>
      <c r="H45" s="2" t="s">
        <v>509</v>
      </c>
      <c r="I45" s="15"/>
      <c r="J45" s="9"/>
      <c r="K45" s="3"/>
      <c r="L45" s="33"/>
      <c r="M45" s="5"/>
    </row>
    <row r="46" spans="1:13" ht="29.15" customHeight="1" x14ac:dyDescent="0.3">
      <c r="A46" s="32">
        <v>7</v>
      </c>
      <c r="B46" s="12">
        <v>3</v>
      </c>
      <c r="C46" s="18"/>
      <c r="D46" s="14" t="s">
        <v>509</v>
      </c>
      <c r="E46" s="14" t="s">
        <v>509</v>
      </c>
      <c r="F46" s="4" t="s">
        <v>509</v>
      </c>
      <c r="G46" s="20" t="s">
        <v>509</v>
      </c>
      <c r="H46" s="2" t="s">
        <v>509</v>
      </c>
      <c r="I46" s="15"/>
      <c r="J46" s="9"/>
      <c r="K46" s="3"/>
      <c r="L46" s="33"/>
      <c r="M46" s="5"/>
    </row>
    <row r="47" spans="1:13" ht="29.15" customHeight="1" x14ac:dyDescent="0.3">
      <c r="A47" s="32">
        <v>7</v>
      </c>
      <c r="B47" s="12">
        <v>4</v>
      </c>
      <c r="C47" s="18"/>
      <c r="D47" s="14" t="s">
        <v>509</v>
      </c>
      <c r="E47" s="14" t="s">
        <v>509</v>
      </c>
      <c r="F47" s="4" t="s">
        <v>509</v>
      </c>
      <c r="G47" s="20" t="s">
        <v>509</v>
      </c>
      <c r="H47" s="2" t="s">
        <v>509</v>
      </c>
      <c r="I47" s="15"/>
      <c r="J47" s="9"/>
      <c r="K47" s="3"/>
      <c r="L47" s="33"/>
      <c r="M47" s="5"/>
    </row>
    <row r="48" spans="1:13" ht="29.15" customHeight="1" x14ac:dyDescent="0.3">
      <c r="A48" s="32">
        <v>7</v>
      </c>
      <c r="B48" s="12">
        <v>5</v>
      </c>
      <c r="C48" s="18"/>
      <c r="D48" s="14" t="str">
        <f>IF(ISERROR(VLOOKUP(C48,#REF!,2,FALSE)),"",VLOOKUP(C48,#REF!,2,FALSE))</f>
        <v/>
      </c>
      <c r="E48" s="14" t="str">
        <f>IF(ISERROR(VLOOKUP(C48,#REF!,3,FALSE)),"",VLOOKUP(C48,#REF!,3,FALSE))</f>
        <v/>
      </c>
      <c r="F48" s="4" t="str">
        <f>IF(ISERROR(VLOOKUP(C48,#REF!,6,FALSE)),"",VLOOKUP(C48,#REF!,6,FALSE))</f>
        <v/>
      </c>
      <c r="G48" s="20" t="str">
        <f>IF(ISERROR(VLOOKUP(C48,#REF!,4,FALSE)),"",VLOOKUP(C48,#REF!,4,FALSE))</f>
        <v/>
      </c>
      <c r="H48" s="2" t="str">
        <f>IF(ISERROR(VLOOKUP(C48,#REF!,8,FALSE)),"",VLOOKUP(C48,#REF!,8,FALSE))</f>
        <v/>
      </c>
      <c r="I48" s="15"/>
      <c r="J48" s="9"/>
      <c r="K48" s="3"/>
      <c r="L48" s="33"/>
      <c r="M48" s="5"/>
    </row>
    <row r="49" spans="1:13" ht="29.15" customHeight="1" thickBot="1" x14ac:dyDescent="0.35">
      <c r="A49" s="34">
        <v>7</v>
      </c>
      <c r="B49" s="35">
        <v>6</v>
      </c>
      <c r="C49" s="36"/>
      <c r="D49" s="37" t="str">
        <f>IF(ISERROR(VLOOKUP(C49,#REF!,2,FALSE)),"",VLOOKUP(C49,#REF!,2,FALSE))</f>
        <v/>
      </c>
      <c r="E49" s="37" t="str">
        <f>IF(ISERROR(VLOOKUP(C49,#REF!,3,FALSE)),"",VLOOKUP(C49,#REF!,3,FALSE))</f>
        <v/>
      </c>
      <c r="F49" s="38" t="str">
        <f>IF(ISERROR(VLOOKUP(C49,#REF!,6,FALSE)),"",VLOOKUP(C49,#REF!,6,FALSE))</f>
        <v/>
      </c>
      <c r="G49" s="39" t="str">
        <f>IF(ISERROR(VLOOKUP(C49,#REF!,4,FALSE)),"",VLOOKUP(C49,#REF!,4,FALSE))</f>
        <v/>
      </c>
      <c r="H49" s="40" t="str">
        <f>IF(ISERROR(VLOOKUP(C49,#REF!,8,FALSE)),"",VLOOKUP(C49,#REF!,8,FALSE))</f>
        <v/>
      </c>
      <c r="I49" s="41"/>
      <c r="J49" s="42"/>
      <c r="K49" s="43"/>
      <c r="L49" s="44"/>
      <c r="M49" s="5"/>
    </row>
    <row r="50" spans="1:13" ht="29.15" customHeight="1" x14ac:dyDescent="0.3">
      <c r="A50" s="21">
        <v>8</v>
      </c>
      <c r="B50" s="22">
        <v>1</v>
      </c>
      <c r="C50" s="23"/>
      <c r="D50" s="24" t="str">
        <f>IF(ISERROR(VLOOKUP(C50,#REF!,2,FALSE)),"",VLOOKUP(C50,#REF!,2,FALSE))</f>
        <v/>
      </c>
      <c r="E50" s="24" t="str">
        <f>IF(ISERROR(VLOOKUP(C50,#REF!,3,FALSE)),"",VLOOKUP(C50,#REF!,3,FALSE))</f>
        <v/>
      </c>
      <c r="F50" s="25" t="str">
        <f>IF(ISERROR(VLOOKUP(C50,#REF!,6,FALSE)),"",VLOOKUP(C50,#REF!,6,FALSE))</f>
        <v/>
      </c>
      <c r="G50" s="26" t="str">
        <f>IF(ISERROR(VLOOKUP(C50,#REF!,4,FALSE)),"",VLOOKUP(C50,#REF!,4,FALSE))</f>
        <v/>
      </c>
      <c r="H50" s="27" t="str">
        <f>IF(ISERROR(VLOOKUP(C50,#REF!,8,FALSE)),"",VLOOKUP(C50,#REF!,8,FALSE))</f>
        <v/>
      </c>
      <c r="I50" s="28"/>
      <c r="J50" s="29"/>
      <c r="K50" s="30"/>
      <c r="L50" s="31"/>
      <c r="M50" s="5"/>
    </row>
    <row r="51" spans="1:13" ht="29.15" customHeight="1" x14ac:dyDescent="0.3">
      <c r="A51" s="32">
        <v>8</v>
      </c>
      <c r="B51" s="12">
        <v>2</v>
      </c>
      <c r="C51" s="18"/>
      <c r="D51" s="14" t="str">
        <f>IF(ISERROR(VLOOKUP(C51,#REF!,2,FALSE)),"",VLOOKUP(C51,#REF!,2,FALSE))</f>
        <v/>
      </c>
      <c r="E51" s="14" t="str">
        <f>IF(ISERROR(VLOOKUP(C51,#REF!,3,FALSE)),"",VLOOKUP(C51,#REF!,3,FALSE))</f>
        <v/>
      </c>
      <c r="F51" s="4" t="str">
        <f>IF(ISERROR(VLOOKUP(C51,#REF!,6,FALSE)),"",VLOOKUP(C51,#REF!,6,FALSE))</f>
        <v/>
      </c>
      <c r="G51" s="20" t="str">
        <f>IF(ISERROR(VLOOKUP(C51,#REF!,4,FALSE)),"",VLOOKUP(C51,#REF!,4,FALSE))</f>
        <v/>
      </c>
      <c r="H51" s="2" t="str">
        <f>IF(ISERROR(VLOOKUP(C51,#REF!,8,FALSE)),"",VLOOKUP(C51,#REF!,8,FALSE))</f>
        <v/>
      </c>
      <c r="I51" s="15"/>
      <c r="J51" s="9"/>
      <c r="K51" s="3"/>
      <c r="L51" s="33"/>
      <c r="M51" s="5"/>
    </row>
    <row r="52" spans="1:13" ht="29.15" customHeight="1" x14ac:dyDescent="0.3">
      <c r="A52" s="32">
        <v>8</v>
      </c>
      <c r="B52" s="12">
        <v>3</v>
      </c>
      <c r="C52" s="18"/>
      <c r="D52" s="14" t="str">
        <f>IF(ISERROR(VLOOKUP(C52,#REF!,2,FALSE)),"",VLOOKUP(C52,#REF!,2,FALSE))</f>
        <v/>
      </c>
      <c r="E52" s="14" t="str">
        <f>IF(ISERROR(VLOOKUP(C52,#REF!,3,FALSE)),"",VLOOKUP(C52,#REF!,3,FALSE))</f>
        <v/>
      </c>
      <c r="F52" s="4" t="str">
        <f>IF(ISERROR(VLOOKUP(C52,#REF!,6,FALSE)),"",VLOOKUP(C52,#REF!,6,FALSE))</f>
        <v/>
      </c>
      <c r="G52" s="20" t="str">
        <f>IF(ISERROR(VLOOKUP(C52,#REF!,4,FALSE)),"",VLOOKUP(C52,#REF!,4,FALSE))</f>
        <v/>
      </c>
      <c r="H52" s="2" t="str">
        <f>IF(ISERROR(VLOOKUP(C52,#REF!,8,FALSE)),"",VLOOKUP(C52,#REF!,8,FALSE))</f>
        <v/>
      </c>
      <c r="I52" s="15"/>
      <c r="J52" s="9"/>
      <c r="K52" s="3"/>
      <c r="L52" s="33"/>
      <c r="M52" s="5"/>
    </row>
    <row r="53" spans="1:13" ht="29.15" customHeight="1" x14ac:dyDescent="0.3">
      <c r="A53" s="32">
        <v>8</v>
      </c>
      <c r="B53" s="12">
        <v>4</v>
      </c>
      <c r="C53" s="18"/>
      <c r="D53" s="14" t="str">
        <f>IF(ISERROR(VLOOKUP(C53,#REF!,2,FALSE)),"",VLOOKUP(C53,#REF!,2,FALSE))</f>
        <v/>
      </c>
      <c r="E53" s="14" t="str">
        <f>IF(ISERROR(VLOOKUP(C53,#REF!,3,FALSE)),"",VLOOKUP(C53,#REF!,3,FALSE))</f>
        <v/>
      </c>
      <c r="F53" s="4" t="str">
        <f>IF(ISERROR(VLOOKUP(C53,#REF!,6,FALSE)),"",VLOOKUP(C53,#REF!,6,FALSE))</f>
        <v/>
      </c>
      <c r="G53" s="20" t="str">
        <f>IF(ISERROR(VLOOKUP(C53,#REF!,4,FALSE)),"",VLOOKUP(C53,#REF!,4,FALSE))</f>
        <v/>
      </c>
      <c r="H53" s="2" t="str">
        <f>IF(ISERROR(VLOOKUP(C53,#REF!,8,FALSE)),"",VLOOKUP(C53,#REF!,8,FALSE))</f>
        <v/>
      </c>
      <c r="I53" s="15"/>
      <c r="J53" s="9"/>
      <c r="K53" s="3"/>
      <c r="L53" s="33"/>
      <c r="M53" s="5"/>
    </row>
    <row r="54" spans="1:13" ht="29.15" customHeight="1" x14ac:dyDescent="0.3">
      <c r="A54" s="32">
        <v>8</v>
      </c>
      <c r="B54" s="12">
        <v>5</v>
      </c>
      <c r="C54" s="18"/>
      <c r="D54" s="14" t="str">
        <f>IF(ISERROR(VLOOKUP(C54,#REF!,2,FALSE)),"",VLOOKUP(C54,#REF!,2,FALSE))</f>
        <v/>
      </c>
      <c r="E54" s="14" t="str">
        <f>IF(ISERROR(VLOOKUP(C54,#REF!,3,FALSE)),"",VLOOKUP(C54,#REF!,3,FALSE))</f>
        <v/>
      </c>
      <c r="F54" s="4" t="str">
        <f>IF(ISERROR(VLOOKUP(C54,#REF!,6,FALSE)),"",VLOOKUP(C54,#REF!,6,FALSE))</f>
        <v/>
      </c>
      <c r="G54" s="20" t="str">
        <f>IF(ISERROR(VLOOKUP(C54,#REF!,4,FALSE)),"",VLOOKUP(C54,#REF!,4,FALSE))</f>
        <v/>
      </c>
      <c r="H54" s="2" t="str">
        <f>IF(ISERROR(VLOOKUP(C54,#REF!,8,FALSE)),"",VLOOKUP(C54,#REF!,8,FALSE))</f>
        <v/>
      </c>
      <c r="I54" s="15"/>
      <c r="J54" s="9"/>
      <c r="K54" s="3"/>
      <c r="L54" s="33"/>
      <c r="M54" s="5"/>
    </row>
    <row r="55" spans="1:13" ht="29.15" customHeight="1" thickBot="1" x14ac:dyDescent="0.35">
      <c r="A55" s="34">
        <v>8</v>
      </c>
      <c r="B55" s="35">
        <v>6</v>
      </c>
      <c r="C55" s="36"/>
      <c r="D55" s="37" t="str">
        <f>IF(ISERROR(VLOOKUP(C55,#REF!,2,FALSE)),"",VLOOKUP(C55,#REF!,2,FALSE))</f>
        <v/>
      </c>
      <c r="E55" s="37" t="str">
        <f>IF(ISERROR(VLOOKUP(C55,#REF!,3,FALSE)),"",VLOOKUP(C55,#REF!,3,FALSE))</f>
        <v/>
      </c>
      <c r="F55" s="38" t="str">
        <f>IF(ISERROR(VLOOKUP(C55,#REF!,6,FALSE)),"",VLOOKUP(C55,#REF!,6,FALSE))</f>
        <v/>
      </c>
      <c r="G55" s="39" t="str">
        <f>IF(ISERROR(VLOOKUP(C55,#REF!,4,FALSE)),"",VLOOKUP(C55,#REF!,4,FALSE))</f>
        <v/>
      </c>
      <c r="H55" s="40" t="str">
        <f>IF(ISERROR(VLOOKUP(C55,#REF!,8,FALSE)),"",VLOOKUP(C55,#REF!,8,FALSE))</f>
        <v/>
      </c>
      <c r="I55" s="41"/>
      <c r="J55" s="42"/>
      <c r="K55" s="43"/>
      <c r="L55" s="44"/>
      <c r="M55" s="5"/>
    </row>
    <row r="56" spans="1:13" ht="29.15" customHeight="1" x14ac:dyDescent="0.3">
      <c r="A56" s="21">
        <v>9</v>
      </c>
      <c r="B56" s="22">
        <v>1</v>
      </c>
      <c r="C56" s="23"/>
      <c r="D56" s="24" t="str">
        <f>IF(ISERROR(VLOOKUP(C56,#REF!,2,FALSE)),"",VLOOKUP(C56,#REF!,2,FALSE))</f>
        <v/>
      </c>
      <c r="E56" s="24" t="str">
        <f>IF(ISERROR(VLOOKUP(C56,#REF!,3,FALSE)),"",VLOOKUP(C56,#REF!,3,FALSE))</f>
        <v/>
      </c>
      <c r="F56" s="25" t="str">
        <f>IF(ISERROR(VLOOKUP(C56,#REF!,6,FALSE)),"",VLOOKUP(C56,#REF!,6,FALSE))</f>
        <v/>
      </c>
      <c r="G56" s="26" t="str">
        <f>IF(ISERROR(VLOOKUP(C56,#REF!,4,FALSE)),"",VLOOKUP(C56,#REF!,4,FALSE))</f>
        <v/>
      </c>
      <c r="H56" s="27" t="str">
        <f>IF(ISERROR(VLOOKUP(C56,#REF!,8,FALSE)),"",VLOOKUP(C56,#REF!,8,FALSE))</f>
        <v/>
      </c>
      <c r="I56" s="28"/>
      <c r="J56" s="29"/>
      <c r="K56" s="30"/>
      <c r="L56" s="31"/>
      <c r="M56" s="5"/>
    </row>
    <row r="57" spans="1:13" ht="29.15" customHeight="1" x14ac:dyDescent="0.3">
      <c r="A57" s="32">
        <v>9</v>
      </c>
      <c r="B57" s="12">
        <v>2</v>
      </c>
      <c r="C57" s="18"/>
      <c r="D57" s="14" t="str">
        <f>IF(ISERROR(VLOOKUP(C57,#REF!,2,FALSE)),"",VLOOKUP(C57,#REF!,2,FALSE))</f>
        <v/>
      </c>
      <c r="E57" s="14" t="str">
        <f>IF(ISERROR(VLOOKUP(C57,#REF!,3,FALSE)),"",VLOOKUP(C57,#REF!,3,FALSE))</f>
        <v/>
      </c>
      <c r="F57" s="4" t="str">
        <f>IF(ISERROR(VLOOKUP(C57,#REF!,6,FALSE)),"",VLOOKUP(C57,#REF!,6,FALSE))</f>
        <v/>
      </c>
      <c r="G57" s="20" t="str">
        <f>IF(ISERROR(VLOOKUP(C57,#REF!,4,FALSE)),"",VLOOKUP(C57,#REF!,4,FALSE))</f>
        <v/>
      </c>
      <c r="H57" s="2" t="str">
        <f>IF(ISERROR(VLOOKUP(C57,#REF!,8,FALSE)),"",VLOOKUP(C57,#REF!,8,FALSE))</f>
        <v/>
      </c>
      <c r="I57" s="15"/>
      <c r="J57" s="9"/>
      <c r="K57" s="3"/>
      <c r="L57" s="33"/>
      <c r="M57" s="5"/>
    </row>
    <row r="58" spans="1:13" ht="29.15" customHeight="1" x14ac:dyDescent="0.3">
      <c r="A58" s="32">
        <v>9</v>
      </c>
      <c r="B58" s="12">
        <v>3</v>
      </c>
      <c r="C58" s="18"/>
      <c r="D58" s="14" t="str">
        <f>IF(ISERROR(VLOOKUP(C58,#REF!,2,FALSE)),"",VLOOKUP(C58,#REF!,2,FALSE))</f>
        <v/>
      </c>
      <c r="E58" s="14" t="str">
        <f>IF(ISERROR(VLOOKUP(C58,#REF!,3,FALSE)),"",VLOOKUP(C58,#REF!,3,FALSE))</f>
        <v/>
      </c>
      <c r="F58" s="4" t="str">
        <f>IF(ISERROR(VLOOKUP(C58,#REF!,6,FALSE)),"",VLOOKUP(C58,#REF!,6,FALSE))</f>
        <v/>
      </c>
      <c r="G58" s="20" t="str">
        <f>IF(ISERROR(VLOOKUP(C58,#REF!,4,FALSE)),"",VLOOKUP(C58,#REF!,4,FALSE))</f>
        <v/>
      </c>
      <c r="H58" s="2" t="str">
        <f>IF(ISERROR(VLOOKUP(C58,#REF!,8,FALSE)),"",VLOOKUP(C58,#REF!,8,FALSE))</f>
        <v/>
      </c>
      <c r="I58" s="15"/>
      <c r="J58" s="9"/>
      <c r="K58" s="3"/>
      <c r="L58" s="33"/>
      <c r="M58" s="5"/>
    </row>
    <row r="59" spans="1:13" ht="29.15" customHeight="1" x14ac:dyDescent="0.3">
      <c r="A59" s="32">
        <v>9</v>
      </c>
      <c r="B59" s="12">
        <v>4</v>
      </c>
      <c r="C59" s="18"/>
      <c r="D59" s="14" t="str">
        <f>IF(ISERROR(VLOOKUP(C59,#REF!,2,FALSE)),"",VLOOKUP(C59,#REF!,2,FALSE))</f>
        <v/>
      </c>
      <c r="E59" s="14" t="str">
        <f>IF(ISERROR(VLOOKUP(C59,#REF!,3,FALSE)),"",VLOOKUP(C59,#REF!,3,FALSE))</f>
        <v/>
      </c>
      <c r="F59" s="4" t="str">
        <f>IF(ISERROR(VLOOKUP(C59,#REF!,6,FALSE)),"",VLOOKUP(C59,#REF!,6,FALSE))</f>
        <v/>
      </c>
      <c r="G59" s="20" t="str">
        <f>IF(ISERROR(VLOOKUP(C59,#REF!,4,FALSE)),"",VLOOKUP(C59,#REF!,4,FALSE))</f>
        <v/>
      </c>
      <c r="H59" s="2" t="str">
        <f>IF(ISERROR(VLOOKUP(C59,#REF!,8,FALSE)),"",VLOOKUP(C59,#REF!,8,FALSE))</f>
        <v/>
      </c>
      <c r="I59" s="15"/>
      <c r="J59" s="9"/>
      <c r="K59" s="3"/>
      <c r="L59" s="33"/>
      <c r="M59" s="5"/>
    </row>
    <row r="60" spans="1:13" ht="29.15" customHeight="1" x14ac:dyDescent="0.3">
      <c r="A60" s="32">
        <v>9</v>
      </c>
      <c r="B60" s="12">
        <v>5</v>
      </c>
      <c r="C60" s="18"/>
      <c r="D60" s="14" t="str">
        <f>IF(ISERROR(VLOOKUP(C60,#REF!,2,FALSE)),"",VLOOKUP(C60,#REF!,2,FALSE))</f>
        <v/>
      </c>
      <c r="E60" s="14" t="str">
        <f>IF(ISERROR(VLOOKUP(C60,#REF!,3,FALSE)),"",VLOOKUP(C60,#REF!,3,FALSE))</f>
        <v/>
      </c>
      <c r="F60" s="4" t="str">
        <f>IF(ISERROR(VLOOKUP(C60,#REF!,6,FALSE)),"",VLOOKUP(C60,#REF!,6,FALSE))</f>
        <v/>
      </c>
      <c r="G60" s="20" t="str">
        <f>IF(ISERROR(VLOOKUP(C60,#REF!,4,FALSE)),"",VLOOKUP(C60,#REF!,4,FALSE))</f>
        <v/>
      </c>
      <c r="H60" s="2" t="str">
        <f>IF(ISERROR(VLOOKUP(C60,#REF!,8,FALSE)),"",VLOOKUP(C60,#REF!,8,FALSE))</f>
        <v/>
      </c>
      <c r="I60" s="15"/>
      <c r="J60" s="9"/>
      <c r="K60" s="3"/>
      <c r="L60" s="33"/>
      <c r="M60" s="5"/>
    </row>
    <row r="61" spans="1:13" ht="29.15" customHeight="1" thickBot="1" x14ac:dyDescent="0.35">
      <c r="A61" s="34">
        <v>9</v>
      </c>
      <c r="B61" s="35">
        <v>6</v>
      </c>
      <c r="C61" s="36"/>
      <c r="D61" s="37" t="str">
        <f>IF(ISERROR(VLOOKUP(C61,#REF!,2,FALSE)),"",VLOOKUP(C61,#REF!,2,FALSE))</f>
        <v/>
      </c>
      <c r="E61" s="37" t="str">
        <f>IF(ISERROR(VLOOKUP(C61,#REF!,3,FALSE)),"",VLOOKUP(C61,#REF!,3,FALSE))</f>
        <v/>
      </c>
      <c r="F61" s="38" t="str">
        <f>IF(ISERROR(VLOOKUP(C61,#REF!,6,FALSE)),"",VLOOKUP(C61,#REF!,6,FALSE))</f>
        <v/>
      </c>
      <c r="G61" s="39" t="str">
        <f>IF(ISERROR(VLOOKUP(C61,#REF!,4,FALSE)),"",VLOOKUP(C61,#REF!,4,FALSE))</f>
        <v/>
      </c>
      <c r="H61" s="40" t="str">
        <f>IF(ISERROR(VLOOKUP(C61,#REF!,8,FALSE)),"",VLOOKUP(C61,#REF!,8,FALSE))</f>
        <v/>
      </c>
      <c r="I61" s="41"/>
      <c r="J61" s="42"/>
      <c r="K61" s="43"/>
      <c r="L61" s="44"/>
      <c r="M61" s="5"/>
    </row>
    <row r="62" spans="1:13" ht="29.15" customHeight="1" x14ac:dyDescent="0.3">
      <c r="A62" s="10">
        <v>10</v>
      </c>
      <c r="B62" s="12">
        <v>1</v>
      </c>
      <c r="C62" s="18"/>
      <c r="D62" s="17" t="str">
        <f>IF(ISERROR(VLOOKUP(C62,#REF!,2,FALSE)),"",VLOOKUP(C62,#REF!,2,FALSE))</f>
        <v/>
      </c>
      <c r="E62" s="17" t="str">
        <f>IF(ISERROR(VLOOKUP(C62,#REF!,3,FALSE)),"",VLOOKUP(C62,#REF!,3,FALSE))</f>
        <v/>
      </c>
      <c r="F62" s="11" t="str">
        <f>IF(ISERROR(VLOOKUP(C62,#REF!,6,FALSE)),"",VLOOKUP(C62,#REF!,6,FALSE))</f>
        <v/>
      </c>
      <c r="G62" s="19" t="str">
        <f>IF(ISERROR(VLOOKUP(C62,#REF!,4,FALSE)),"",VLOOKUP(C62,#REF!,4,FALSE))</f>
        <v/>
      </c>
      <c r="H62" s="11" t="str">
        <f>IF(ISERROR(VLOOKUP(C62,#REF!,8,FALSE)),"",VLOOKUP(C62,#REF!,8,FALSE))</f>
        <v/>
      </c>
      <c r="I62" s="5"/>
      <c r="J62" s="9"/>
      <c r="K62" s="5"/>
      <c r="L62" s="5"/>
      <c r="M62" s="5"/>
    </row>
    <row r="63" spans="1:13" ht="29.15" customHeight="1" x14ac:dyDescent="0.3">
      <c r="A63" s="10">
        <v>10</v>
      </c>
      <c r="B63" s="12">
        <v>2</v>
      </c>
      <c r="C63" s="18"/>
      <c r="D63" s="17" t="str">
        <f>IF(ISERROR(VLOOKUP(C63,#REF!,2,FALSE)),"",VLOOKUP(C63,#REF!,2,FALSE))</f>
        <v/>
      </c>
      <c r="E63" s="17" t="str">
        <f>IF(ISERROR(VLOOKUP(C63,#REF!,3,FALSE)),"",VLOOKUP(C63,#REF!,3,FALSE))</f>
        <v/>
      </c>
      <c r="F63" s="11" t="str">
        <f>IF(ISERROR(VLOOKUP(C63,#REF!,6,FALSE)),"",VLOOKUP(C63,#REF!,6,FALSE))</f>
        <v/>
      </c>
      <c r="G63" s="19" t="str">
        <f>IF(ISERROR(VLOOKUP(C63,#REF!,4,FALSE)),"",VLOOKUP(C63,#REF!,4,FALSE))</f>
        <v/>
      </c>
      <c r="H63" s="11" t="str">
        <f>IF(ISERROR(VLOOKUP(C63,#REF!,8,FALSE)),"",VLOOKUP(C63,#REF!,8,FALSE))</f>
        <v/>
      </c>
      <c r="I63" s="5"/>
      <c r="J63" s="9"/>
      <c r="K63" s="5"/>
      <c r="L63" s="5"/>
      <c r="M63" s="5"/>
    </row>
    <row r="64" spans="1:13" ht="29.15" customHeight="1" x14ac:dyDescent="0.3">
      <c r="A64" s="10">
        <v>10</v>
      </c>
      <c r="B64" s="12">
        <v>3</v>
      </c>
      <c r="C64" s="18"/>
      <c r="D64" s="17" t="str">
        <f>IF(ISERROR(VLOOKUP(C64,#REF!,2,FALSE)),"",VLOOKUP(C64,#REF!,2,FALSE))</f>
        <v/>
      </c>
      <c r="E64" s="17" t="str">
        <f>IF(ISERROR(VLOOKUP(C64,#REF!,3,FALSE)),"",VLOOKUP(C64,#REF!,3,FALSE))</f>
        <v/>
      </c>
      <c r="F64" s="11" t="str">
        <f>IF(ISERROR(VLOOKUP(C64,#REF!,6,FALSE)),"",VLOOKUP(C64,#REF!,6,FALSE))</f>
        <v/>
      </c>
      <c r="G64" s="19" t="str">
        <f>IF(ISERROR(VLOOKUP(C64,#REF!,4,FALSE)),"",VLOOKUP(C64,#REF!,4,FALSE))</f>
        <v/>
      </c>
      <c r="H64" s="11" t="str">
        <f>IF(ISERROR(VLOOKUP(C64,#REF!,8,FALSE)),"",VLOOKUP(C64,#REF!,8,FALSE))</f>
        <v/>
      </c>
      <c r="I64" s="5"/>
      <c r="J64" s="9"/>
      <c r="K64" s="5"/>
      <c r="L64" s="5"/>
      <c r="M64" s="5"/>
    </row>
    <row r="65" spans="1:13" ht="29.15" customHeight="1" x14ac:dyDescent="0.3">
      <c r="A65" s="10">
        <v>10</v>
      </c>
      <c r="B65" s="12">
        <v>4</v>
      </c>
      <c r="C65" s="18"/>
      <c r="D65" s="17" t="str">
        <f>IF(ISERROR(VLOOKUP(C65,#REF!,2,FALSE)),"",VLOOKUP(C65,#REF!,2,FALSE))</f>
        <v/>
      </c>
      <c r="E65" s="17" t="str">
        <f>IF(ISERROR(VLOOKUP(C65,#REF!,3,FALSE)),"",VLOOKUP(C65,#REF!,3,FALSE))</f>
        <v/>
      </c>
      <c r="F65" s="11" t="str">
        <f>IF(ISERROR(VLOOKUP(C65,#REF!,6,FALSE)),"",VLOOKUP(C65,#REF!,6,FALSE))</f>
        <v/>
      </c>
      <c r="G65" s="19" t="str">
        <f>IF(ISERROR(VLOOKUP(C65,#REF!,4,FALSE)),"",VLOOKUP(C65,#REF!,4,FALSE))</f>
        <v/>
      </c>
      <c r="H65" s="11" t="str">
        <f>IF(ISERROR(VLOOKUP(C65,#REF!,8,FALSE)),"",VLOOKUP(C65,#REF!,8,FALSE))</f>
        <v/>
      </c>
      <c r="I65" s="5"/>
      <c r="J65" s="9"/>
      <c r="K65" s="5"/>
      <c r="L65" s="5"/>
      <c r="M65" s="5"/>
    </row>
    <row r="66" spans="1:13" ht="29.15" customHeight="1" x14ac:dyDescent="0.3">
      <c r="A66" s="10">
        <v>10</v>
      </c>
      <c r="B66" s="12">
        <v>5</v>
      </c>
      <c r="C66" s="18"/>
      <c r="D66" s="17" t="str">
        <f>IF(ISERROR(VLOOKUP(C66,#REF!,2,FALSE)),"",VLOOKUP(C66,#REF!,2,FALSE))</f>
        <v/>
      </c>
      <c r="E66" s="17" t="str">
        <f>IF(ISERROR(VLOOKUP(C66,#REF!,3,FALSE)),"",VLOOKUP(C66,#REF!,3,FALSE))</f>
        <v/>
      </c>
      <c r="F66" s="11" t="str">
        <f>IF(ISERROR(VLOOKUP(C66,#REF!,6,FALSE)),"",VLOOKUP(C66,#REF!,6,FALSE))</f>
        <v/>
      </c>
      <c r="G66" s="19" t="str">
        <f>IF(ISERROR(VLOOKUP(C66,#REF!,4,FALSE)),"",VLOOKUP(C66,#REF!,4,FALSE))</f>
        <v/>
      </c>
      <c r="H66" s="11" t="str">
        <f>IF(ISERROR(VLOOKUP(C66,#REF!,8,FALSE)),"",VLOOKUP(C66,#REF!,8,FALSE))</f>
        <v/>
      </c>
      <c r="I66" s="5"/>
      <c r="J66" s="9"/>
      <c r="K66" s="5"/>
      <c r="L66" s="5"/>
      <c r="M66" s="5"/>
    </row>
    <row r="67" spans="1:13" ht="29.15" customHeight="1" x14ac:dyDescent="0.3">
      <c r="A67" s="10">
        <v>10</v>
      </c>
      <c r="B67" s="12">
        <v>6</v>
      </c>
      <c r="C67" s="18"/>
      <c r="D67" s="17" t="str">
        <f>IF(ISERROR(VLOOKUP(C67,#REF!,2,FALSE)),"",VLOOKUP(C67,#REF!,2,FALSE))</f>
        <v/>
      </c>
      <c r="E67" s="17" t="str">
        <f>IF(ISERROR(VLOOKUP(C67,#REF!,3,FALSE)),"",VLOOKUP(C67,#REF!,3,FALSE))</f>
        <v/>
      </c>
      <c r="F67" s="11" t="str">
        <f>IF(ISERROR(VLOOKUP(C67,#REF!,6,FALSE)),"",VLOOKUP(C67,#REF!,6,FALSE))</f>
        <v/>
      </c>
      <c r="G67" s="19" t="str">
        <f>IF(ISERROR(VLOOKUP(C67,#REF!,4,FALSE)),"",VLOOKUP(C67,#REF!,4,FALSE))</f>
        <v/>
      </c>
      <c r="H67" s="11" t="str">
        <f>IF(ISERROR(VLOOKUP(C67,#REF!,8,FALSE)),"",VLOOKUP(C67,#REF!,8,FALSE))</f>
        <v/>
      </c>
      <c r="I67" s="5"/>
      <c r="J67" s="9"/>
      <c r="K67" s="5"/>
      <c r="L67" s="5"/>
      <c r="M67" s="5"/>
    </row>
    <row r="68" spans="1:13" ht="29.15" customHeight="1" x14ac:dyDescent="0.3">
      <c r="A68" s="10">
        <v>11</v>
      </c>
      <c r="B68" s="12">
        <v>1</v>
      </c>
      <c r="C68" s="18"/>
      <c r="D68" s="17" t="str">
        <f>IF(ISERROR(VLOOKUP(C68,#REF!,2,FALSE)),"",VLOOKUP(C68,#REF!,2,FALSE))</f>
        <v/>
      </c>
      <c r="E68" s="17" t="str">
        <f>IF(ISERROR(VLOOKUP(C68,#REF!,3,FALSE)),"",VLOOKUP(C68,#REF!,3,FALSE))</f>
        <v/>
      </c>
      <c r="F68" s="11" t="str">
        <f>IF(ISERROR(VLOOKUP(C68,#REF!,6,FALSE)),"",VLOOKUP(C68,#REF!,6,FALSE))</f>
        <v/>
      </c>
      <c r="G68" s="19" t="str">
        <f>IF(ISERROR(VLOOKUP(C68,#REF!,4,FALSE)),"",VLOOKUP(C68,#REF!,4,FALSE))</f>
        <v/>
      </c>
      <c r="H68" s="11" t="str">
        <f>IF(ISERROR(VLOOKUP(C68,#REF!,8,FALSE)),"",VLOOKUP(C68,#REF!,8,FALSE))</f>
        <v/>
      </c>
      <c r="I68" s="5"/>
      <c r="J68" s="9"/>
      <c r="K68" s="5"/>
      <c r="L68" s="5"/>
      <c r="M68" s="5"/>
    </row>
    <row r="69" spans="1:13" ht="29.15" customHeight="1" x14ac:dyDescent="0.3">
      <c r="A69" s="10">
        <v>11</v>
      </c>
      <c r="B69" s="12">
        <v>2</v>
      </c>
      <c r="C69" s="18"/>
      <c r="D69" s="17" t="str">
        <f>IF(ISERROR(VLOOKUP(C69,#REF!,2,FALSE)),"",VLOOKUP(C69,#REF!,2,FALSE))</f>
        <v/>
      </c>
      <c r="E69" s="17" t="str">
        <f>IF(ISERROR(VLOOKUP(C69,#REF!,3,FALSE)),"",VLOOKUP(C69,#REF!,3,FALSE))</f>
        <v/>
      </c>
      <c r="F69" s="11" t="str">
        <f>IF(ISERROR(VLOOKUP(C69,#REF!,6,FALSE)),"",VLOOKUP(C69,#REF!,6,FALSE))</f>
        <v/>
      </c>
      <c r="G69" s="19" t="str">
        <f>IF(ISERROR(VLOOKUP(C69,#REF!,4,FALSE)),"",VLOOKUP(C69,#REF!,4,FALSE))</f>
        <v/>
      </c>
      <c r="H69" s="11" t="str">
        <f>IF(ISERROR(VLOOKUP(C69,#REF!,8,FALSE)),"",VLOOKUP(C69,#REF!,8,FALSE))</f>
        <v/>
      </c>
      <c r="I69" s="5"/>
      <c r="J69" s="9"/>
      <c r="K69" s="5"/>
      <c r="L69" s="5"/>
      <c r="M69" s="5"/>
    </row>
    <row r="70" spans="1:13" ht="24.9" customHeight="1" x14ac:dyDescent="0.3">
      <c r="A70" s="10">
        <v>11</v>
      </c>
      <c r="B70" s="12">
        <v>3</v>
      </c>
      <c r="C70" s="18"/>
      <c r="D70" s="17" t="str">
        <f>IF(ISERROR(VLOOKUP(C70,#REF!,2,FALSE)),"",VLOOKUP(C70,#REF!,2,FALSE))</f>
        <v/>
      </c>
      <c r="E70" s="17" t="str">
        <f>IF(ISERROR(VLOOKUP(C70,#REF!,3,FALSE)),"",VLOOKUP(C70,#REF!,3,FALSE))</f>
        <v/>
      </c>
      <c r="F70" s="11" t="str">
        <f>IF(ISERROR(VLOOKUP(C70,#REF!,6,FALSE)),"",VLOOKUP(C70,#REF!,6,FALSE))</f>
        <v/>
      </c>
      <c r="G70" s="19" t="str">
        <f>IF(ISERROR(VLOOKUP(C70,#REF!,4,FALSE)),"",VLOOKUP(C70,#REF!,4,FALSE))</f>
        <v/>
      </c>
      <c r="H70" s="11" t="str">
        <f>IF(ISERROR(VLOOKUP(C70,#REF!,8,FALSE)),"",VLOOKUP(C70,#REF!,8,FALSE))</f>
        <v/>
      </c>
      <c r="I70" s="5"/>
      <c r="J70" s="9"/>
      <c r="K70" s="5"/>
      <c r="L70" s="5"/>
      <c r="M70" s="5"/>
    </row>
    <row r="71" spans="1:13" ht="24.9" customHeight="1" x14ac:dyDescent="0.3">
      <c r="A71" s="10">
        <v>11</v>
      </c>
      <c r="B71" s="12">
        <v>4</v>
      </c>
      <c r="C71" s="18"/>
      <c r="D71" s="17" t="str">
        <f>IF(ISERROR(VLOOKUP(C71,#REF!,2,FALSE)),"",VLOOKUP(C71,#REF!,2,FALSE))</f>
        <v/>
      </c>
      <c r="E71" s="17" t="str">
        <f>IF(ISERROR(VLOOKUP(C71,#REF!,3,FALSE)),"",VLOOKUP(C71,#REF!,3,FALSE))</f>
        <v/>
      </c>
      <c r="F71" s="11" t="str">
        <f>IF(ISERROR(VLOOKUP(C71,#REF!,6,FALSE)),"",VLOOKUP(C71,#REF!,6,FALSE))</f>
        <v/>
      </c>
      <c r="G71" s="19" t="str">
        <f>IF(ISERROR(VLOOKUP(C71,#REF!,4,FALSE)),"",VLOOKUP(C71,#REF!,4,FALSE))</f>
        <v/>
      </c>
      <c r="H71" s="11" t="str">
        <f>IF(ISERROR(VLOOKUP(C71,#REF!,8,FALSE)),"",VLOOKUP(C71,#REF!,8,FALSE))</f>
        <v/>
      </c>
      <c r="I71" s="5"/>
      <c r="J71" s="9"/>
      <c r="K71" s="5"/>
      <c r="L71" s="5"/>
      <c r="M71" s="5"/>
    </row>
    <row r="72" spans="1:13" ht="29.15" customHeight="1" x14ac:dyDescent="0.3">
      <c r="A72" s="10">
        <v>11</v>
      </c>
      <c r="B72" s="12">
        <v>5</v>
      </c>
      <c r="C72" s="18"/>
      <c r="D72" s="17" t="str">
        <f>IF(ISERROR(VLOOKUP(C72,#REF!,2,FALSE)),"",VLOOKUP(C72,#REF!,2,FALSE))</f>
        <v/>
      </c>
      <c r="E72" s="17" t="str">
        <f>IF(ISERROR(VLOOKUP(C72,#REF!,3,FALSE)),"",VLOOKUP(C72,#REF!,3,FALSE))</f>
        <v/>
      </c>
      <c r="F72" s="11" t="str">
        <f>IF(ISERROR(VLOOKUP(C72,#REF!,6,FALSE)),"",VLOOKUP(C72,#REF!,6,FALSE))</f>
        <v/>
      </c>
      <c r="G72" s="19" t="str">
        <f>IF(ISERROR(VLOOKUP(C72,#REF!,4,FALSE)),"",VLOOKUP(C72,#REF!,4,FALSE))</f>
        <v/>
      </c>
      <c r="H72" s="11" t="str">
        <f>IF(ISERROR(VLOOKUP(C72,#REF!,8,FALSE)),"",VLOOKUP(C72,#REF!,8,FALSE))</f>
        <v/>
      </c>
      <c r="I72" s="5"/>
      <c r="J72" s="9"/>
      <c r="K72" s="5"/>
      <c r="L72" s="5"/>
    </row>
    <row r="73" spans="1:13" ht="29.15" customHeight="1" x14ac:dyDescent="0.3">
      <c r="A73" s="10">
        <v>11</v>
      </c>
      <c r="B73" s="12">
        <v>6</v>
      </c>
      <c r="C73" s="18"/>
      <c r="D73" s="17" t="str">
        <f>IF(ISERROR(VLOOKUP(C73,#REF!,2,FALSE)),"",VLOOKUP(C73,#REF!,2,FALSE))</f>
        <v/>
      </c>
      <c r="E73" s="17" t="str">
        <f>IF(ISERROR(VLOOKUP(C73,#REF!,3,FALSE)),"",VLOOKUP(C73,#REF!,3,FALSE))</f>
        <v/>
      </c>
      <c r="F73" s="11" t="str">
        <f>IF(ISERROR(VLOOKUP(C73,#REF!,6,FALSE)),"",VLOOKUP(C73,#REF!,6,FALSE))</f>
        <v/>
      </c>
      <c r="G73" s="19" t="str">
        <f>IF(ISERROR(VLOOKUP(C73,#REF!,4,FALSE)),"",VLOOKUP(C73,#REF!,4,FALSE))</f>
        <v/>
      </c>
      <c r="H73" s="11" t="str">
        <f>IF(ISERROR(VLOOKUP(C73,#REF!,8,FALSE)),"",VLOOKUP(C73,#REF!,8,FALSE))</f>
        <v/>
      </c>
      <c r="I73" s="5"/>
      <c r="J73" s="9"/>
      <c r="K73" s="5"/>
      <c r="L73" s="5"/>
    </row>
    <row r="74" spans="1:13" ht="29.15" customHeight="1" x14ac:dyDescent="0.3">
      <c r="A74" s="10">
        <v>12</v>
      </c>
      <c r="B74" s="12">
        <v>1</v>
      </c>
      <c r="C74" s="18"/>
      <c r="D74" s="17" t="str">
        <f>IF(ISERROR(VLOOKUP(C74,#REF!,2,FALSE)),"",VLOOKUP(C74,#REF!,2,FALSE))</f>
        <v/>
      </c>
      <c r="E74" s="17" t="str">
        <f>IF(ISERROR(VLOOKUP(C74,#REF!,3,FALSE)),"",VLOOKUP(C74,#REF!,3,FALSE))</f>
        <v/>
      </c>
      <c r="F74" s="11" t="str">
        <f>IF(ISERROR(VLOOKUP(C74,#REF!,6,FALSE)),"",VLOOKUP(C74,#REF!,6,FALSE))</f>
        <v/>
      </c>
      <c r="G74" s="19" t="str">
        <f>IF(ISERROR(VLOOKUP(C74,#REF!,4,FALSE)),"",VLOOKUP(C74,#REF!,4,FALSE))</f>
        <v/>
      </c>
      <c r="H74" s="11" t="str">
        <f>IF(ISERROR(VLOOKUP(C74,#REF!,8,FALSE)),"",VLOOKUP(C74,#REF!,8,FALSE))</f>
        <v/>
      </c>
      <c r="I74" s="5"/>
      <c r="J74" s="9"/>
      <c r="K74" s="5"/>
      <c r="L74" s="5"/>
    </row>
    <row r="75" spans="1:13" ht="29.15" customHeight="1" x14ac:dyDescent="0.3">
      <c r="A75" s="10">
        <v>12</v>
      </c>
      <c r="B75" s="12">
        <v>2</v>
      </c>
      <c r="C75" s="18"/>
      <c r="D75" s="17" t="str">
        <f>IF(ISERROR(VLOOKUP(C75,#REF!,2,FALSE)),"",VLOOKUP(C75,#REF!,2,FALSE))</f>
        <v/>
      </c>
      <c r="E75" s="17" t="str">
        <f>IF(ISERROR(VLOOKUP(C75,#REF!,3,FALSE)),"",VLOOKUP(C75,#REF!,3,FALSE))</f>
        <v/>
      </c>
      <c r="F75" s="11" t="str">
        <f>IF(ISERROR(VLOOKUP(C75,#REF!,6,FALSE)),"",VLOOKUP(C75,#REF!,6,FALSE))</f>
        <v/>
      </c>
      <c r="G75" s="19" t="str">
        <f>IF(ISERROR(VLOOKUP(C75,#REF!,4,FALSE)),"",VLOOKUP(C75,#REF!,4,FALSE))</f>
        <v/>
      </c>
      <c r="H75" s="11" t="str">
        <f>IF(ISERROR(VLOOKUP(C75,#REF!,8,FALSE)),"",VLOOKUP(C75,#REF!,8,FALSE))</f>
        <v/>
      </c>
      <c r="I75" s="5"/>
      <c r="J75" s="9"/>
      <c r="K75" s="5"/>
      <c r="L75" s="5"/>
    </row>
    <row r="76" spans="1:13" ht="29.15" customHeight="1" x14ac:dyDescent="0.3">
      <c r="A76" s="10">
        <v>12</v>
      </c>
      <c r="B76" s="12">
        <v>3</v>
      </c>
      <c r="C76" s="18"/>
      <c r="D76" s="17" t="str">
        <f>IF(ISERROR(VLOOKUP(C76,#REF!,2,FALSE)),"",VLOOKUP(C76,#REF!,2,FALSE))</f>
        <v/>
      </c>
      <c r="E76" s="17" t="str">
        <f>IF(ISERROR(VLOOKUP(C76,#REF!,3,FALSE)),"",VLOOKUP(C76,#REF!,3,FALSE))</f>
        <v/>
      </c>
      <c r="F76" s="11" t="str">
        <f>IF(ISERROR(VLOOKUP(C76,#REF!,6,FALSE)),"",VLOOKUP(C76,#REF!,6,FALSE))</f>
        <v/>
      </c>
      <c r="G76" s="19" t="str">
        <f>IF(ISERROR(VLOOKUP(C76,#REF!,4,FALSE)),"",VLOOKUP(C76,#REF!,4,FALSE))</f>
        <v/>
      </c>
      <c r="H76" s="11" t="str">
        <f>IF(ISERROR(VLOOKUP(C76,#REF!,8,FALSE)),"",VLOOKUP(C76,#REF!,8,FALSE))</f>
        <v/>
      </c>
      <c r="I76" s="5"/>
      <c r="J76" s="9"/>
      <c r="K76" s="5"/>
      <c r="L76" s="5"/>
    </row>
    <row r="77" spans="1:13" ht="29.15" customHeight="1" x14ac:dyDescent="0.3">
      <c r="A77" s="10">
        <v>12</v>
      </c>
      <c r="B77" s="12">
        <v>4</v>
      </c>
      <c r="C77" s="18"/>
      <c r="D77" s="17" t="str">
        <f>IF(ISERROR(VLOOKUP(C77,#REF!,2,FALSE)),"",VLOOKUP(C77,#REF!,2,FALSE))</f>
        <v/>
      </c>
      <c r="E77" s="17" t="str">
        <f>IF(ISERROR(VLOOKUP(C77,#REF!,3,FALSE)),"",VLOOKUP(C77,#REF!,3,FALSE))</f>
        <v/>
      </c>
      <c r="F77" s="11" t="str">
        <f>IF(ISERROR(VLOOKUP(C77,#REF!,6,FALSE)),"",VLOOKUP(C77,#REF!,6,FALSE))</f>
        <v/>
      </c>
      <c r="G77" s="19" t="str">
        <f>IF(ISERROR(VLOOKUP(C77,#REF!,4,FALSE)),"",VLOOKUP(C77,#REF!,4,FALSE))</f>
        <v/>
      </c>
      <c r="H77" s="11" t="str">
        <f>IF(ISERROR(VLOOKUP(C77,#REF!,8,FALSE)),"",VLOOKUP(C77,#REF!,8,FALSE))</f>
        <v/>
      </c>
      <c r="I77" s="5"/>
      <c r="J77" s="9"/>
      <c r="K77" s="5"/>
      <c r="L77" s="5"/>
    </row>
    <row r="78" spans="1:13" ht="29.15" customHeight="1" x14ac:dyDescent="0.3">
      <c r="A78" s="10">
        <v>12</v>
      </c>
      <c r="B78" s="12">
        <v>5</v>
      </c>
      <c r="C78" s="18"/>
      <c r="D78" s="17" t="str">
        <f>IF(ISERROR(VLOOKUP(C78,#REF!,2,FALSE)),"",VLOOKUP(C78,#REF!,2,FALSE))</f>
        <v/>
      </c>
      <c r="E78" s="17" t="str">
        <f>IF(ISERROR(VLOOKUP(C78,#REF!,3,FALSE)),"",VLOOKUP(C78,#REF!,3,FALSE))</f>
        <v/>
      </c>
      <c r="F78" s="11" t="str">
        <f>IF(ISERROR(VLOOKUP(C78,#REF!,6,FALSE)),"",VLOOKUP(C78,#REF!,6,FALSE))</f>
        <v/>
      </c>
      <c r="G78" s="19" t="str">
        <f>IF(ISERROR(VLOOKUP(C78,#REF!,4,FALSE)),"",VLOOKUP(C78,#REF!,4,FALSE))</f>
        <v/>
      </c>
      <c r="H78" s="11" t="str">
        <f>IF(ISERROR(VLOOKUP(C78,#REF!,8,FALSE)),"",VLOOKUP(C78,#REF!,8,FALSE))</f>
        <v/>
      </c>
      <c r="I78" s="5"/>
      <c r="J78" s="9"/>
      <c r="K78" s="5"/>
      <c r="L78" s="5"/>
    </row>
    <row r="79" spans="1:13" ht="29.15" customHeight="1" x14ac:dyDescent="0.3">
      <c r="A79" s="10">
        <v>12</v>
      </c>
      <c r="B79" s="12">
        <v>6</v>
      </c>
      <c r="C79" s="18"/>
      <c r="D79" s="17" t="str">
        <f>IF(ISERROR(VLOOKUP(C79,#REF!,2,FALSE)),"",VLOOKUP(C79,#REF!,2,FALSE))</f>
        <v/>
      </c>
      <c r="E79" s="17" t="str">
        <f>IF(ISERROR(VLOOKUP(C79,#REF!,3,FALSE)),"",VLOOKUP(C79,#REF!,3,FALSE))</f>
        <v/>
      </c>
      <c r="F79" s="11" t="str">
        <f>IF(ISERROR(VLOOKUP(C79,#REF!,6,FALSE)),"",VLOOKUP(C79,#REF!,6,FALSE))</f>
        <v/>
      </c>
      <c r="G79" s="19" t="str">
        <f>IF(ISERROR(VLOOKUP(C79,#REF!,4,FALSE)),"",VLOOKUP(C79,#REF!,4,FALSE))</f>
        <v/>
      </c>
      <c r="H79" s="11" t="str">
        <f>IF(ISERROR(VLOOKUP(C79,#REF!,8,FALSE)),"",VLOOKUP(C79,#REF!,8,FALSE))</f>
        <v/>
      </c>
      <c r="I79" s="5"/>
      <c r="J79" s="9"/>
      <c r="K79" s="5"/>
      <c r="L79" s="5"/>
    </row>
    <row r="80" spans="1:13" ht="29.15" customHeight="1" x14ac:dyDescent="0.3">
      <c r="A80" s="10"/>
      <c r="B80" s="12">
        <v>1</v>
      </c>
      <c r="C80" s="8"/>
      <c r="D80" s="19" t="str">
        <f>IF(ISERROR(VLOOKUP(C80,#REF!,2,FALSE)),"",VLOOKUP(C80,#REF!,2,FALSE))</f>
        <v/>
      </c>
      <c r="E80" s="19" t="str">
        <f>IF(ISERROR(VLOOKUP(C80,#REF!,3,FALSE)),"",VLOOKUP(C80,#REF!,3,FALSE))</f>
        <v/>
      </c>
      <c r="F80" s="11" t="str">
        <f>IF(ISERROR(VLOOKUP(C80,#REF!,6,FALSE)),"",VLOOKUP(C80,#REF!,6,FALSE))</f>
        <v/>
      </c>
      <c r="G80" s="11" t="str">
        <f>IF(ISERROR(VLOOKUP(C80,#REF!,4,FALSE)),"",VLOOKUP(C80,#REF!,4,FALSE))</f>
        <v/>
      </c>
      <c r="H80" s="11" t="str">
        <f>IF(ISERROR(VLOOKUP(C80,#REF!,8,FALSE)),"",VLOOKUP(C80,#REF!,8,FALSE))</f>
        <v/>
      </c>
      <c r="I80" s="5"/>
      <c r="J80" s="9"/>
      <c r="K80" s="5"/>
      <c r="L80" s="5"/>
    </row>
    <row r="81" spans="1:12" ht="29.15" customHeight="1" x14ac:dyDescent="0.3">
      <c r="A81" s="10"/>
      <c r="B81" s="12">
        <v>2</v>
      </c>
      <c r="C81" s="8"/>
      <c r="D81" s="19" t="str">
        <f>IF(ISERROR(VLOOKUP(C81,#REF!,2,FALSE)),"",VLOOKUP(C81,#REF!,2,FALSE))</f>
        <v/>
      </c>
      <c r="E81" s="19" t="str">
        <f>IF(ISERROR(VLOOKUP(C81,#REF!,3,FALSE)),"",VLOOKUP(C81,#REF!,3,FALSE))</f>
        <v/>
      </c>
      <c r="F81" s="11" t="str">
        <f>IF(ISERROR(VLOOKUP(C81,#REF!,6,FALSE)),"",VLOOKUP(C81,#REF!,6,FALSE))</f>
        <v/>
      </c>
      <c r="G81" s="11" t="str">
        <f>IF(ISERROR(VLOOKUP(C81,#REF!,4,FALSE)),"",VLOOKUP(C81,#REF!,4,FALSE))</f>
        <v/>
      </c>
      <c r="H81" s="11" t="str">
        <f>IF(ISERROR(VLOOKUP(C81,#REF!,8,FALSE)),"",VLOOKUP(C81,#REF!,8,FALSE))</f>
        <v/>
      </c>
      <c r="I81" s="5"/>
      <c r="J81" s="9"/>
      <c r="K81" s="5"/>
      <c r="L81" s="5"/>
    </row>
    <row r="82" spans="1:12" ht="29.15" customHeight="1" x14ac:dyDescent="0.3">
      <c r="A82" s="10"/>
      <c r="B82" s="12">
        <v>3</v>
      </c>
      <c r="C82" s="8"/>
      <c r="D82" s="19" t="str">
        <f>IF(ISERROR(VLOOKUP(C82,#REF!,2,FALSE)),"",VLOOKUP(C82,#REF!,2,FALSE))</f>
        <v/>
      </c>
      <c r="E82" s="19" t="str">
        <f>IF(ISERROR(VLOOKUP(C82,#REF!,3,FALSE)),"",VLOOKUP(C82,#REF!,3,FALSE))</f>
        <v/>
      </c>
      <c r="F82" s="11" t="str">
        <f>IF(ISERROR(VLOOKUP(C82,#REF!,6,FALSE)),"",VLOOKUP(C82,#REF!,6,FALSE))</f>
        <v/>
      </c>
      <c r="G82" s="11" t="str">
        <f>IF(ISERROR(VLOOKUP(C82,#REF!,4,FALSE)),"",VLOOKUP(C82,#REF!,4,FALSE))</f>
        <v/>
      </c>
      <c r="H82" s="11" t="str">
        <f>IF(ISERROR(VLOOKUP(C82,#REF!,8,FALSE)),"",VLOOKUP(C82,#REF!,8,FALSE))</f>
        <v/>
      </c>
      <c r="I82" s="5"/>
      <c r="J82" s="9"/>
      <c r="K82" s="5"/>
      <c r="L82" s="5"/>
    </row>
    <row r="83" spans="1:12" ht="29.15" customHeight="1" x14ac:dyDescent="0.3">
      <c r="A83" s="10"/>
      <c r="B83" s="12">
        <v>4</v>
      </c>
      <c r="C83" s="8"/>
      <c r="D83" s="11" t="str">
        <f>IF(ISERROR(VLOOKUP(C83,#REF!,2,FALSE)),"",VLOOKUP(C83,#REF!,2,FALSE))</f>
        <v/>
      </c>
      <c r="E83" s="11" t="str">
        <f>IF(ISERROR(VLOOKUP(C83,#REF!,3,FALSE)),"",VLOOKUP(C83,#REF!,3,FALSE))</f>
        <v/>
      </c>
      <c r="F83" s="11" t="str">
        <f>IF(ISERROR(VLOOKUP(C83,#REF!,6,FALSE)),"",VLOOKUP(C83,#REF!,6,FALSE))</f>
        <v/>
      </c>
      <c r="G83" s="11" t="str">
        <f>IF(ISERROR(VLOOKUP(C83,#REF!,4,FALSE)),"",VLOOKUP(C83,#REF!,4,FALSE))</f>
        <v/>
      </c>
      <c r="H83" s="11" t="str">
        <f>IF(ISERROR(VLOOKUP(C83,#REF!,8,FALSE)),"",VLOOKUP(C83,#REF!,8,FALSE))</f>
        <v/>
      </c>
      <c r="I83" s="5"/>
      <c r="J83" s="9"/>
      <c r="K83" s="5"/>
      <c r="L83" s="5"/>
    </row>
    <row r="84" spans="1:12" ht="29.15" customHeight="1" x14ac:dyDescent="0.3">
      <c r="A84" s="10"/>
      <c r="B84" s="12">
        <v>5</v>
      </c>
      <c r="C84" s="8"/>
      <c r="D84" s="11" t="str">
        <f>IF(ISERROR(VLOOKUP(C84,#REF!,2,FALSE)),"",VLOOKUP(C84,#REF!,2,FALSE))</f>
        <v/>
      </c>
      <c r="E84" s="11" t="str">
        <f>IF(ISERROR(VLOOKUP(C84,#REF!,3,FALSE)),"",VLOOKUP(C84,#REF!,3,FALSE))</f>
        <v/>
      </c>
      <c r="F84" s="11" t="str">
        <f>IF(ISERROR(VLOOKUP(C84,#REF!,6,FALSE)),"",VLOOKUP(C84,#REF!,6,FALSE))</f>
        <v/>
      </c>
      <c r="G84" s="11" t="str">
        <f>IF(ISERROR(VLOOKUP(C84,#REF!,4,FALSE)),"",VLOOKUP(C84,#REF!,4,FALSE))</f>
        <v/>
      </c>
      <c r="H84" s="11" t="str">
        <f>IF(ISERROR(VLOOKUP(C84,#REF!,8,FALSE)),"",VLOOKUP(C84,#REF!,8,FALSE))</f>
        <v/>
      </c>
      <c r="I84" s="5"/>
      <c r="J84" s="9"/>
      <c r="K84" s="5"/>
      <c r="L84" s="5"/>
    </row>
    <row r="85" spans="1:12" ht="29.15" customHeight="1" x14ac:dyDescent="0.3">
      <c r="A85" s="10"/>
      <c r="B85" s="12">
        <v>6</v>
      </c>
      <c r="C85" s="8"/>
      <c r="D85" s="11" t="str">
        <f>IF(ISERROR(VLOOKUP(C85,#REF!,2,FALSE)),"",VLOOKUP(C85,#REF!,2,FALSE))</f>
        <v/>
      </c>
      <c r="E85" s="11" t="str">
        <f>IF(ISERROR(VLOOKUP(C85,#REF!,3,FALSE)),"",VLOOKUP(C85,#REF!,3,FALSE))</f>
        <v/>
      </c>
      <c r="F85" s="11" t="str">
        <f>IF(ISERROR(VLOOKUP(C85,#REF!,6,FALSE)),"",VLOOKUP(C85,#REF!,6,FALSE))</f>
        <v/>
      </c>
      <c r="G85" s="11" t="str">
        <f>IF(ISERROR(VLOOKUP(C85,#REF!,4,FALSE)),"",VLOOKUP(C85,#REF!,4,FALSE))</f>
        <v/>
      </c>
      <c r="H85" s="11" t="str">
        <f>IF(ISERROR(VLOOKUP(C85,#REF!,8,FALSE)),"",VLOOKUP(C85,#REF!,8,FALSE))</f>
        <v/>
      </c>
      <c r="I85" s="5"/>
      <c r="J85" s="9"/>
      <c r="K85" s="5"/>
      <c r="L85" s="5"/>
    </row>
    <row r="86" spans="1:12" ht="29.15" customHeight="1" x14ac:dyDescent="0.3">
      <c r="A86" s="10"/>
      <c r="B86" s="12"/>
      <c r="C86" s="8"/>
      <c r="D86" s="11" t="str">
        <f>IF(ISERROR(VLOOKUP(C86,#REF!,2,FALSE)),"",VLOOKUP(C86,#REF!,2,FALSE))</f>
        <v/>
      </c>
      <c r="E86" s="11" t="str">
        <f>IF(ISERROR(VLOOKUP(C86,#REF!,3,FALSE)),"",VLOOKUP(C86,#REF!,3,FALSE))</f>
        <v/>
      </c>
      <c r="F86" s="11" t="str">
        <f>IF(ISERROR(VLOOKUP(C86,#REF!,6,FALSE)),"",VLOOKUP(C86,#REF!,6,FALSE))</f>
        <v/>
      </c>
      <c r="G86" s="11" t="str">
        <f>IF(ISERROR(VLOOKUP(C86,#REF!,4,FALSE)),"",VLOOKUP(C86,#REF!,4,FALSE))</f>
        <v/>
      </c>
      <c r="H86" s="11" t="str">
        <f>IF(ISERROR(VLOOKUP(C86,#REF!,8,FALSE)),"",VLOOKUP(C86,#REF!,8,FALSE))</f>
        <v/>
      </c>
      <c r="I86" s="5"/>
      <c r="J86" s="9"/>
      <c r="K86" s="5"/>
      <c r="L86" s="5"/>
    </row>
    <row r="87" spans="1:12" ht="29.15" customHeight="1" x14ac:dyDescent="0.3">
      <c r="A87" s="10"/>
      <c r="B87" s="12"/>
      <c r="C87" s="8"/>
      <c r="D87" s="11" t="str">
        <f>IF(ISERROR(VLOOKUP(C87,#REF!,2,FALSE)),"",VLOOKUP(C87,#REF!,2,FALSE))</f>
        <v/>
      </c>
      <c r="E87" s="11" t="str">
        <f>IF(ISERROR(VLOOKUP(C87,#REF!,3,FALSE)),"",VLOOKUP(C87,#REF!,3,FALSE))</f>
        <v/>
      </c>
      <c r="F87" s="11" t="str">
        <f>IF(ISERROR(VLOOKUP(C87,#REF!,6,FALSE)),"",VLOOKUP(C87,#REF!,6,FALSE))</f>
        <v/>
      </c>
      <c r="G87" s="11" t="str">
        <f>IF(ISERROR(VLOOKUP(C87,#REF!,4,FALSE)),"",VLOOKUP(C87,#REF!,4,FALSE))</f>
        <v/>
      </c>
      <c r="H87" s="11" t="str">
        <f>IF(ISERROR(VLOOKUP(C87,#REF!,8,FALSE)),"",VLOOKUP(C87,#REF!,8,FALSE))</f>
        <v/>
      </c>
      <c r="I87" s="5"/>
      <c r="J87" s="9"/>
      <c r="K87" s="5"/>
      <c r="L87" s="5"/>
    </row>
    <row r="88" spans="1:12" ht="29.15" customHeight="1" x14ac:dyDescent="0.65">
      <c r="B88" s="12"/>
      <c r="C88" s="8"/>
      <c r="D88" s="11" t="str">
        <f>IF(ISERROR(VLOOKUP(C88,#REF!,2,FALSE)),"",VLOOKUP(C88,#REF!,2,FALSE))</f>
        <v/>
      </c>
      <c r="E88" s="11" t="str">
        <f>IF(ISERROR(VLOOKUP(C88,#REF!,3,FALSE)),"",VLOOKUP(C88,#REF!,3,FALSE))</f>
        <v/>
      </c>
      <c r="F88" s="11" t="str">
        <f>IF(ISERROR(VLOOKUP(C88,#REF!,6,FALSE)),"",VLOOKUP(C88,#REF!,6,FALSE))</f>
        <v/>
      </c>
      <c r="G88" s="11" t="str">
        <f>IF(ISERROR(VLOOKUP(C88,#REF!,4,FALSE)),"",VLOOKUP(C88,#REF!,4,FALSE))</f>
        <v/>
      </c>
      <c r="H88" s="11" t="str">
        <f>IF(ISERROR(VLOOKUP(C88,#REF!,8,FALSE)),"",VLOOKUP(C88,#REF!,8,FALSE))</f>
        <v/>
      </c>
      <c r="I88" s="5"/>
      <c r="J88" s="9"/>
      <c r="K88" s="5"/>
      <c r="L88" s="5"/>
    </row>
    <row r="89" spans="1:12" ht="29.15" customHeight="1" x14ac:dyDescent="0.65">
      <c r="B89" s="12"/>
      <c r="C89" s="8"/>
      <c r="D89" s="11" t="str">
        <f>IF(ISERROR(VLOOKUP(C89,#REF!,2,FALSE)),"",VLOOKUP(C89,#REF!,2,FALSE))</f>
        <v/>
      </c>
      <c r="E89" s="11" t="str">
        <f>IF(ISERROR(VLOOKUP(C89,#REF!,3,FALSE)),"",VLOOKUP(C89,#REF!,3,FALSE))</f>
        <v/>
      </c>
      <c r="F89" s="11" t="str">
        <f>IF(ISERROR(VLOOKUP(C89,#REF!,6,FALSE)),"",VLOOKUP(C89,#REF!,6,FALSE))</f>
        <v/>
      </c>
      <c r="G89" s="11" t="str">
        <f>IF(ISERROR(VLOOKUP(C89,#REF!,4,FALSE)),"",VLOOKUP(C89,#REF!,4,FALSE))</f>
        <v/>
      </c>
      <c r="H89" s="11" t="str">
        <f>IF(ISERROR(VLOOKUP(C89,#REF!,8,FALSE)),"",VLOOKUP(C89,#REF!,8,FALSE))</f>
        <v/>
      </c>
      <c r="I89" s="5"/>
      <c r="J89" s="9"/>
      <c r="K89" s="5"/>
      <c r="L89" s="5"/>
    </row>
  </sheetData>
  <sortState ref="A8:L43">
    <sortCondition ref="K8:K43"/>
    <sortCondition ref="J8:J43"/>
  </sortState>
  <mergeCells count="31">
    <mergeCell ref="A6:A7"/>
    <mergeCell ref="B6:B7"/>
    <mergeCell ref="C6:C7"/>
    <mergeCell ref="D6:E7"/>
    <mergeCell ref="F6:F7"/>
    <mergeCell ref="H6:H7"/>
    <mergeCell ref="I6:I7"/>
    <mergeCell ref="J6:J7"/>
    <mergeCell ref="K6:K7"/>
    <mergeCell ref="L6:L7"/>
    <mergeCell ref="C4:D5"/>
    <mergeCell ref="E4:E5"/>
    <mergeCell ref="G4:G5"/>
    <mergeCell ref="H4:I5"/>
    <mergeCell ref="K4:L5"/>
    <mergeCell ref="M1:M5"/>
    <mergeCell ref="M6:M7"/>
    <mergeCell ref="A1:B5"/>
    <mergeCell ref="C1:D2"/>
    <mergeCell ref="E1:G1"/>
    <mergeCell ref="H1:J1"/>
    <mergeCell ref="K1:L1"/>
    <mergeCell ref="E2:G2"/>
    <mergeCell ref="H2:J2"/>
    <mergeCell ref="K2:L2"/>
    <mergeCell ref="C3:D3"/>
    <mergeCell ref="F3:F5"/>
    <mergeCell ref="G6:G7"/>
    <mergeCell ref="H3:I3"/>
    <mergeCell ref="J3:J5"/>
    <mergeCell ref="K3:L3"/>
  </mergeCells>
  <conditionalFormatting sqref="G6:G1048576">
    <cfRule type="containsText" dxfId="37" priority="3" operator="containsText" text="bovolone">
      <formula>NOT(ISERROR(SEARCH("bovolone",G6)))</formula>
    </cfRule>
  </conditionalFormatting>
  <conditionalFormatting sqref="G1:G5">
    <cfRule type="containsText" dxfId="36" priority="1" operator="containsText" text="bovolone">
      <formula>NOT(ISERROR(SEARCH("bovolone",G1)))</formula>
    </cfRule>
  </conditionalFormatting>
  <conditionalFormatting sqref="J8:J89">
    <cfRule type="duplicateValues" dxfId="35" priority="5" stopIfTrue="1"/>
  </conditionalFormatting>
  <conditionalFormatting sqref="C1:C1048576">
    <cfRule type="duplicateValues" dxfId="34" priority="10"/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9"/>
  <sheetViews>
    <sheetView zoomScale="78" zoomScaleNormal="78" workbookViewId="0">
      <selection activeCell="C8" sqref="C8:C45"/>
    </sheetView>
  </sheetViews>
  <sheetFormatPr defaultRowHeight="36.65" x14ac:dyDescent="0.65"/>
  <cols>
    <col min="1" max="1" width="9.109375" style="13"/>
    <col min="2" max="2" width="9.109375" style="1"/>
    <col min="3" max="3" width="11.5546875" customWidth="1"/>
    <col min="4" max="4" width="18.5546875" style="6" customWidth="1"/>
    <col min="5" max="5" width="26.109375" style="6" customWidth="1"/>
    <col min="6" max="6" width="11.33203125" style="6" customWidth="1"/>
    <col min="7" max="7" width="26.5546875" style="6" customWidth="1"/>
    <col min="8" max="8" width="11.109375" style="6" customWidth="1"/>
    <col min="9" max="9" width="12.6640625" customWidth="1"/>
    <col min="10" max="10" width="14.5546875" customWidth="1"/>
    <col min="11" max="11" width="22.44140625" customWidth="1"/>
    <col min="12" max="12" width="12.5546875" customWidth="1"/>
    <col min="13" max="13" width="13.44140625" customWidth="1"/>
    <col min="14" max="14" width="19.5546875" customWidth="1"/>
  </cols>
  <sheetData>
    <row r="1" spans="1:14" ht="29.3" customHeight="1" x14ac:dyDescent="0.3">
      <c r="A1" s="489"/>
      <c r="B1" s="490"/>
      <c r="C1" s="495"/>
      <c r="D1" s="496"/>
      <c r="E1" s="475" t="s">
        <v>5</v>
      </c>
      <c r="F1" s="476"/>
      <c r="G1" s="476"/>
      <c r="H1" s="499" t="s">
        <v>0</v>
      </c>
      <c r="I1" s="476"/>
      <c r="J1" s="476"/>
      <c r="K1" s="478" t="s">
        <v>15</v>
      </c>
      <c r="L1" s="476"/>
      <c r="M1" s="484">
        <f>COUNTA(C8:C100)</f>
        <v>0</v>
      </c>
    </row>
    <row r="2" spans="1:14" ht="40.6" customHeight="1" x14ac:dyDescent="0.3">
      <c r="A2" s="491"/>
      <c r="B2" s="492"/>
      <c r="C2" s="497"/>
      <c r="D2" s="498"/>
      <c r="E2" s="500" t="s">
        <v>484</v>
      </c>
      <c r="F2" s="501"/>
      <c r="G2" s="502"/>
      <c r="H2" s="503" t="s">
        <v>485</v>
      </c>
      <c r="I2" s="504"/>
      <c r="J2" s="504"/>
      <c r="K2" s="505" t="s">
        <v>12</v>
      </c>
      <c r="L2" s="505"/>
      <c r="M2" s="485"/>
    </row>
    <row r="3" spans="1:14" ht="19.5" customHeight="1" x14ac:dyDescent="0.3">
      <c r="A3" s="491"/>
      <c r="B3" s="492"/>
      <c r="C3" s="506" t="s">
        <v>6</v>
      </c>
      <c r="D3" s="507"/>
      <c r="E3" s="56" t="s">
        <v>4</v>
      </c>
      <c r="F3" s="508"/>
      <c r="G3" s="7" t="s">
        <v>2</v>
      </c>
      <c r="H3" s="512" t="s">
        <v>3</v>
      </c>
      <c r="I3" s="513"/>
      <c r="J3" s="514"/>
      <c r="K3" s="478" t="s">
        <v>1</v>
      </c>
      <c r="L3" s="476"/>
      <c r="M3" s="485"/>
    </row>
    <row r="4" spans="1:14" ht="15.05" customHeight="1" x14ac:dyDescent="0.3">
      <c r="A4" s="491"/>
      <c r="B4" s="492"/>
      <c r="C4" s="517" t="s">
        <v>21</v>
      </c>
      <c r="D4" s="518"/>
      <c r="E4" s="521" t="s">
        <v>493</v>
      </c>
      <c r="F4" s="509"/>
      <c r="G4" s="523"/>
      <c r="H4" s="524"/>
      <c r="I4" s="524"/>
      <c r="J4" s="515"/>
      <c r="K4" s="525">
        <v>43275</v>
      </c>
      <c r="L4" s="525"/>
      <c r="M4" s="485"/>
    </row>
    <row r="5" spans="1:14" ht="17.2" customHeight="1" x14ac:dyDescent="0.3">
      <c r="A5" s="493"/>
      <c r="B5" s="494"/>
      <c r="C5" s="603"/>
      <c r="D5" s="520"/>
      <c r="E5" s="522"/>
      <c r="F5" s="510"/>
      <c r="G5" s="523"/>
      <c r="H5" s="524"/>
      <c r="I5" s="524"/>
      <c r="J5" s="516"/>
      <c r="K5" s="525"/>
      <c r="L5" s="525"/>
      <c r="M5" s="486"/>
    </row>
    <row r="6" spans="1:14" ht="21.8" customHeight="1" x14ac:dyDescent="0.3">
      <c r="A6" s="541" t="s">
        <v>14</v>
      </c>
      <c r="B6" s="604" t="s">
        <v>13</v>
      </c>
      <c r="C6" s="481" t="s">
        <v>7</v>
      </c>
      <c r="D6" s="481" t="s">
        <v>16</v>
      </c>
      <c r="E6" s="481"/>
      <c r="F6" s="481" t="s">
        <v>8</v>
      </c>
      <c r="G6" s="481" t="s">
        <v>17</v>
      </c>
      <c r="H6" s="547" t="s">
        <v>6</v>
      </c>
      <c r="I6" s="547" t="s">
        <v>9</v>
      </c>
      <c r="J6" s="549" t="s">
        <v>474</v>
      </c>
      <c r="K6" s="481" t="s">
        <v>10</v>
      </c>
      <c r="L6" s="481" t="s">
        <v>475</v>
      </c>
      <c r="M6" s="481" t="s">
        <v>496</v>
      </c>
    </row>
    <row r="7" spans="1:14" ht="18" customHeight="1" thickBot="1" x14ac:dyDescent="0.35">
      <c r="A7" s="530"/>
      <c r="B7" s="605"/>
      <c r="C7" s="487"/>
      <c r="D7" s="487"/>
      <c r="E7" s="487"/>
      <c r="F7" s="487"/>
      <c r="G7" s="487"/>
      <c r="H7" s="526"/>
      <c r="I7" s="548"/>
      <c r="J7" s="550"/>
      <c r="K7" s="551"/>
      <c r="L7" s="487"/>
      <c r="M7" s="540"/>
    </row>
    <row r="8" spans="1:14" ht="29.15" customHeight="1" x14ac:dyDescent="0.3">
      <c r="A8" s="21">
        <v>6</v>
      </c>
      <c r="B8" s="22">
        <v>4</v>
      </c>
      <c r="C8" s="23"/>
      <c r="D8" s="24" t="s">
        <v>339</v>
      </c>
      <c r="E8" s="24" t="s">
        <v>78</v>
      </c>
      <c r="F8" s="25">
        <v>2003</v>
      </c>
      <c r="G8" s="26" t="s">
        <v>32</v>
      </c>
      <c r="H8" s="27" t="s">
        <v>21</v>
      </c>
      <c r="I8" s="28"/>
      <c r="J8" s="29">
        <v>1</v>
      </c>
      <c r="K8" s="149">
        <v>38.200000000000003</v>
      </c>
      <c r="L8" s="127">
        <v>1</v>
      </c>
      <c r="M8" s="11">
        <v>30</v>
      </c>
      <c r="N8" s="167" t="s">
        <v>530</v>
      </c>
    </row>
    <row r="9" spans="1:14" ht="29.15" customHeight="1" x14ac:dyDescent="0.3">
      <c r="A9" s="32">
        <v>1</v>
      </c>
      <c r="B9" s="12">
        <v>5</v>
      </c>
      <c r="C9" s="18"/>
      <c r="D9" s="14" t="s">
        <v>330</v>
      </c>
      <c r="E9" s="14" t="s">
        <v>73</v>
      </c>
      <c r="F9" s="4">
        <v>2004</v>
      </c>
      <c r="G9" s="20" t="s">
        <v>19</v>
      </c>
      <c r="H9" s="2" t="s">
        <v>21</v>
      </c>
      <c r="I9" s="15"/>
      <c r="J9" s="9">
        <v>1</v>
      </c>
      <c r="K9" s="150">
        <v>39.799999999999997</v>
      </c>
      <c r="L9" s="128">
        <v>2</v>
      </c>
      <c r="M9" s="11">
        <v>29</v>
      </c>
    </row>
    <row r="10" spans="1:14" ht="29.15" customHeight="1" x14ac:dyDescent="0.3">
      <c r="A10" s="32">
        <v>1</v>
      </c>
      <c r="B10" s="12">
        <v>6</v>
      </c>
      <c r="C10" s="18"/>
      <c r="D10" s="14" t="s">
        <v>161</v>
      </c>
      <c r="E10" s="14" t="s">
        <v>162</v>
      </c>
      <c r="F10" s="4">
        <v>2003</v>
      </c>
      <c r="G10" s="20" t="s">
        <v>478</v>
      </c>
      <c r="H10" s="2" t="s">
        <v>21</v>
      </c>
      <c r="I10" s="148"/>
      <c r="J10" s="9">
        <v>2</v>
      </c>
      <c r="K10" s="150">
        <v>40.799999999999997</v>
      </c>
      <c r="L10" s="128">
        <v>3</v>
      </c>
      <c r="M10" s="11">
        <v>28</v>
      </c>
    </row>
    <row r="11" spans="1:14" ht="29.15" customHeight="1" x14ac:dyDescent="0.3">
      <c r="A11" s="32">
        <v>3</v>
      </c>
      <c r="B11" s="12">
        <v>4</v>
      </c>
      <c r="C11" s="18"/>
      <c r="D11" s="14" t="s">
        <v>381</v>
      </c>
      <c r="E11" s="14" t="s">
        <v>115</v>
      </c>
      <c r="F11" s="4">
        <v>2003</v>
      </c>
      <c r="G11" s="20" t="s">
        <v>38</v>
      </c>
      <c r="H11" s="2" t="s">
        <v>21</v>
      </c>
      <c r="I11" s="15"/>
      <c r="J11" s="9">
        <v>1</v>
      </c>
      <c r="K11" s="150">
        <v>41</v>
      </c>
      <c r="L11" s="128">
        <v>4</v>
      </c>
      <c r="M11" s="11">
        <v>27</v>
      </c>
    </row>
    <row r="12" spans="1:14" ht="29.15" customHeight="1" x14ac:dyDescent="0.3">
      <c r="A12" s="32">
        <v>2</v>
      </c>
      <c r="B12" s="12">
        <v>6</v>
      </c>
      <c r="C12" s="18"/>
      <c r="D12" s="14" t="s">
        <v>281</v>
      </c>
      <c r="E12" s="14" t="s">
        <v>65</v>
      </c>
      <c r="F12" s="4">
        <v>2003</v>
      </c>
      <c r="G12" s="20" t="s">
        <v>479</v>
      </c>
      <c r="H12" s="2" t="s">
        <v>21</v>
      </c>
      <c r="I12" s="148"/>
      <c r="J12" s="9">
        <v>1</v>
      </c>
      <c r="K12" s="150">
        <v>41.4</v>
      </c>
      <c r="L12" s="128">
        <v>5</v>
      </c>
      <c r="M12" s="11">
        <v>26</v>
      </c>
    </row>
    <row r="13" spans="1:14" ht="29.15" customHeight="1" thickBot="1" x14ac:dyDescent="0.35">
      <c r="A13" s="34">
        <v>2</v>
      </c>
      <c r="B13" s="35">
        <v>4</v>
      </c>
      <c r="C13" s="36"/>
      <c r="D13" s="37" t="s">
        <v>264</v>
      </c>
      <c r="E13" s="37" t="s">
        <v>202</v>
      </c>
      <c r="F13" s="38">
        <v>2003</v>
      </c>
      <c r="G13" s="39" t="s">
        <v>479</v>
      </c>
      <c r="H13" s="40" t="s">
        <v>21</v>
      </c>
      <c r="I13" s="41"/>
      <c r="J13" s="42">
        <v>2</v>
      </c>
      <c r="K13" s="151">
        <v>41.9</v>
      </c>
      <c r="L13" s="128">
        <v>6</v>
      </c>
      <c r="M13" s="11">
        <v>25</v>
      </c>
    </row>
    <row r="14" spans="1:14" ht="29.15" customHeight="1" x14ac:dyDescent="0.3">
      <c r="A14" s="21">
        <v>3</v>
      </c>
      <c r="B14" s="22">
        <v>5</v>
      </c>
      <c r="C14" s="23"/>
      <c r="D14" s="24" t="s">
        <v>324</v>
      </c>
      <c r="E14" s="24" t="s">
        <v>143</v>
      </c>
      <c r="F14" s="25">
        <v>2003</v>
      </c>
      <c r="G14" s="26" t="s">
        <v>479</v>
      </c>
      <c r="H14" s="27" t="s">
        <v>21</v>
      </c>
      <c r="I14" s="28"/>
      <c r="J14" s="29">
        <v>2</v>
      </c>
      <c r="K14" s="149">
        <v>41.9</v>
      </c>
      <c r="L14" s="128">
        <v>6</v>
      </c>
      <c r="M14" s="11">
        <v>25</v>
      </c>
    </row>
    <row r="15" spans="1:14" ht="29.15" customHeight="1" thickBot="1" x14ac:dyDescent="0.35">
      <c r="A15" s="32">
        <v>1</v>
      </c>
      <c r="B15" s="12">
        <v>4</v>
      </c>
      <c r="C15" s="18"/>
      <c r="D15" s="14" t="s">
        <v>450</v>
      </c>
      <c r="E15" s="14" t="s">
        <v>49</v>
      </c>
      <c r="F15" s="4">
        <v>2003</v>
      </c>
      <c r="G15" s="20" t="s">
        <v>478</v>
      </c>
      <c r="H15" s="2" t="s">
        <v>21</v>
      </c>
      <c r="I15" s="15"/>
      <c r="J15" s="9">
        <v>3</v>
      </c>
      <c r="K15" s="150">
        <v>41.9</v>
      </c>
      <c r="L15" s="128">
        <v>8</v>
      </c>
      <c r="M15" s="11">
        <v>23</v>
      </c>
    </row>
    <row r="16" spans="1:14" ht="29.15" customHeight="1" thickBot="1" x14ac:dyDescent="0.35">
      <c r="A16" s="32">
        <v>1</v>
      </c>
      <c r="B16" s="12">
        <v>3</v>
      </c>
      <c r="C16" s="23"/>
      <c r="D16" s="14" t="s">
        <v>296</v>
      </c>
      <c r="E16" s="14" t="s">
        <v>60</v>
      </c>
      <c r="F16" s="4">
        <v>2003</v>
      </c>
      <c r="G16" s="20" t="s">
        <v>58</v>
      </c>
      <c r="H16" s="2" t="s">
        <v>21</v>
      </c>
      <c r="I16" s="15"/>
      <c r="J16" s="9">
        <v>4</v>
      </c>
      <c r="K16" s="150">
        <v>42.3</v>
      </c>
      <c r="L16" s="128">
        <v>9</v>
      </c>
      <c r="M16" s="11">
        <v>22</v>
      </c>
    </row>
    <row r="17" spans="1:13" ht="29.15" customHeight="1" x14ac:dyDescent="0.3">
      <c r="A17" s="32">
        <v>2</v>
      </c>
      <c r="B17" s="12">
        <v>3</v>
      </c>
      <c r="C17" s="23"/>
      <c r="D17" s="14" t="s">
        <v>337</v>
      </c>
      <c r="E17" s="14" t="s">
        <v>49</v>
      </c>
      <c r="F17" s="4">
        <v>2004</v>
      </c>
      <c r="G17" s="20" t="s">
        <v>19</v>
      </c>
      <c r="H17" s="2" t="s">
        <v>21</v>
      </c>
      <c r="I17" s="15"/>
      <c r="J17" s="9">
        <v>3</v>
      </c>
      <c r="K17" s="150">
        <v>42.5</v>
      </c>
      <c r="L17" s="128">
        <v>10</v>
      </c>
      <c r="M17" s="11">
        <v>21</v>
      </c>
    </row>
    <row r="18" spans="1:13" ht="29.15" customHeight="1" x14ac:dyDescent="0.3">
      <c r="A18" s="32">
        <v>5</v>
      </c>
      <c r="B18" s="12">
        <v>5</v>
      </c>
      <c r="C18" s="18"/>
      <c r="D18" s="14" t="s">
        <v>421</v>
      </c>
      <c r="E18" s="14" t="s">
        <v>49</v>
      </c>
      <c r="F18" s="4">
        <v>2003</v>
      </c>
      <c r="G18" s="20" t="s">
        <v>32</v>
      </c>
      <c r="H18" s="2" t="s">
        <v>21</v>
      </c>
      <c r="I18" s="15"/>
      <c r="J18" s="9">
        <v>1</v>
      </c>
      <c r="K18" s="150">
        <v>42.9</v>
      </c>
      <c r="L18" s="128">
        <v>11</v>
      </c>
      <c r="M18" s="11">
        <v>20</v>
      </c>
    </row>
    <row r="19" spans="1:13" ht="29.15" customHeight="1" thickBot="1" x14ac:dyDescent="0.35">
      <c r="A19" s="34">
        <v>2</v>
      </c>
      <c r="B19" s="35">
        <v>5</v>
      </c>
      <c r="C19" s="36"/>
      <c r="D19" s="37" t="s">
        <v>377</v>
      </c>
      <c r="E19" s="37" t="s">
        <v>378</v>
      </c>
      <c r="F19" s="38">
        <v>2003</v>
      </c>
      <c r="G19" s="39" t="s">
        <v>58</v>
      </c>
      <c r="H19" s="40" t="s">
        <v>21</v>
      </c>
      <c r="I19" s="41"/>
      <c r="J19" s="42">
        <v>4</v>
      </c>
      <c r="K19" s="151">
        <v>43.1</v>
      </c>
      <c r="L19" s="128">
        <v>12</v>
      </c>
      <c r="M19" s="11">
        <v>19</v>
      </c>
    </row>
    <row r="20" spans="1:13" ht="29.15" customHeight="1" x14ac:dyDescent="0.3">
      <c r="A20" s="21">
        <v>2</v>
      </c>
      <c r="B20" s="22">
        <v>2</v>
      </c>
      <c r="C20" s="23"/>
      <c r="D20" s="24" t="s">
        <v>183</v>
      </c>
      <c r="E20" s="24" t="s">
        <v>121</v>
      </c>
      <c r="F20" s="25">
        <v>2004</v>
      </c>
      <c r="G20" s="26" t="s">
        <v>58</v>
      </c>
      <c r="H20" s="27" t="s">
        <v>21</v>
      </c>
      <c r="I20" s="28"/>
      <c r="J20" s="29">
        <v>5</v>
      </c>
      <c r="K20" s="149">
        <v>43.2</v>
      </c>
      <c r="L20" s="128">
        <v>13</v>
      </c>
      <c r="M20" s="11">
        <v>18</v>
      </c>
    </row>
    <row r="21" spans="1:13" ht="29.15" customHeight="1" x14ac:dyDescent="0.3">
      <c r="A21" s="32">
        <v>2</v>
      </c>
      <c r="B21" s="12">
        <v>1</v>
      </c>
      <c r="C21" s="18"/>
      <c r="D21" s="14" t="s">
        <v>207</v>
      </c>
      <c r="E21" s="14" t="s">
        <v>90</v>
      </c>
      <c r="F21" s="4">
        <v>2003</v>
      </c>
      <c r="G21" s="20" t="s">
        <v>58</v>
      </c>
      <c r="H21" s="2" t="s">
        <v>21</v>
      </c>
      <c r="I21" s="148"/>
      <c r="J21" s="9">
        <v>6</v>
      </c>
      <c r="K21" s="150">
        <v>43.7</v>
      </c>
      <c r="L21" s="128">
        <v>14</v>
      </c>
      <c r="M21" s="11">
        <v>17</v>
      </c>
    </row>
    <row r="22" spans="1:13" ht="29.15" customHeight="1" x14ac:dyDescent="0.3">
      <c r="A22" s="32">
        <v>6</v>
      </c>
      <c r="B22" s="12">
        <v>2</v>
      </c>
      <c r="C22" s="18"/>
      <c r="D22" s="14" t="s">
        <v>445</v>
      </c>
      <c r="E22" s="14" t="s">
        <v>126</v>
      </c>
      <c r="F22" s="4">
        <v>2003</v>
      </c>
      <c r="G22" s="20" t="s">
        <v>55</v>
      </c>
      <c r="H22" s="2" t="s">
        <v>21</v>
      </c>
      <c r="I22" s="15"/>
      <c r="J22" s="9">
        <v>2</v>
      </c>
      <c r="K22" s="150">
        <v>44.2</v>
      </c>
      <c r="L22" s="128">
        <v>15</v>
      </c>
      <c r="M22" s="11">
        <v>16</v>
      </c>
    </row>
    <row r="23" spans="1:13" ht="29.15" customHeight="1" x14ac:dyDescent="0.3">
      <c r="A23" s="32">
        <v>1</v>
      </c>
      <c r="B23" s="12">
        <v>2</v>
      </c>
      <c r="C23" s="18"/>
      <c r="D23" s="14" t="s">
        <v>277</v>
      </c>
      <c r="E23" s="14" t="s">
        <v>278</v>
      </c>
      <c r="F23" s="4">
        <v>2004</v>
      </c>
      <c r="G23" s="20" t="s">
        <v>478</v>
      </c>
      <c r="H23" s="2" t="s">
        <v>21</v>
      </c>
      <c r="I23" s="15"/>
      <c r="J23" s="9">
        <v>5</v>
      </c>
      <c r="K23" s="150">
        <v>44.3</v>
      </c>
      <c r="L23" s="128">
        <v>16</v>
      </c>
      <c r="M23" s="11">
        <v>15</v>
      </c>
    </row>
    <row r="24" spans="1:13" ht="29.15" customHeight="1" x14ac:dyDescent="0.3">
      <c r="A24" s="32">
        <v>5</v>
      </c>
      <c r="B24" s="12">
        <v>3</v>
      </c>
      <c r="C24" s="18"/>
      <c r="D24" s="14" t="s">
        <v>389</v>
      </c>
      <c r="E24" s="14" t="s">
        <v>77</v>
      </c>
      <c r="F24" s="4">
        <v>2003</v>
      </c>
      <c r="G24" s="20" t="s">
        <v>479</v>
      </c>
      <c r="H24" s="2" t="s">
        <v>21</v>
      </c>
      <c r="I24" s="15"/>
      <c r="J24" s="9">
        <v>2</v>
      </c>
      <c r="K24" s="150">
        <v>44.6</v>
      </c>
      <c r="L24" s="128">
        <v>17</v>
      </c>
      <c r="M24" s="11">
        <v>14</v>
      </c>
    </row>
    <row r="25" spans="1:13" ht="29.15" customHeight="1" thickBot="1" x14ac:dyDescent="0.35">
      <c r="A25" s="34">
        <v>1</v>
      </c>
      <c r="B25" s="35">
        <v>1</v>
      </c>
      <c r="C25" s="36"/>
      <c r="D25" s="37" t="s">
        <v>326</v>
      </c>
      <c r="E25" s="37" t="s">
        <v>172</v>
      </c>
      <c r="F25" s="38">
        <v>2004</v>
      </c>
      <c r="G25" s="39" t="s">
        <v>478</v>
      </c>
      <c r="H25" s="40" t="s">
        <v>21</v>
      </c>
      <c r="I25" s="41"/>
      <c r="J25" s="42">
        <v>6</v>
      </c>
      <c r="K25" s="151">
        <v>45.3</v>
      </c>
      <c r="L25" s="128">
        <v>18</v>
      </c>
      <c r="M25" s="11">
        <v>13</v>
      </c>
    </row>
    <row r="26" spans="1:13" ht="29.15" customHeight="1" x14ac:dyDescent="0.3">
      <c r="A26" s="21">
        <v>3</v>
      </c>
      <c r="B26" s="22">
        <v>6</v>
      </c>
      <c r="C26" s="23"/>
      <c r="D26" s="24" t="s">
        <v>400</v>
      </c>
      <c r="E26" s="24" t="s">
        <v>401</v>
      </c>
      <c r="F26" s="25">
        <v>2004</v>
      </c>
      <c r="G26" s="26" t="s">
        <v>479</v>
      </c>
      <c r="H26" s="27" t="s">
        <v>21</v>
      </c>
      <c r="I26" s="28"/>
      <c r="J26" s="29">
        <v>3</v>
      </c>
      <c r="K26" s="149">
        <v>45.5</v>
      </c>
      <c r="L26" s="128">
        <v>19</v>
      </c>
      <c r="M26" s="11">
        <v>12</v>
      </c>
    </row>
    <row r="27" spans="1:13" ht="29.15" customHeight="1" x14ac:dyDescent="0.3">
      <c r="A27" s="32">
        <v>4</v>
      </c>
      <c r="B27" s="12">
        <v>4</v>
      </c>
      <c r="C27" s="18"/>
      <c r="D27" s="14" t="s">
        <v>306</v>
      </c>
      <c r="E27" s="14" t="s">
        <v>42</v>
      </c>
      <c r="F27" s="4">
        <v>2004</v>
      </c>
      <c r="G27" s="20" t="s">
        <v>479</v>
      </c>
      <c r="H27" s="2" t="s">
        <v>21</v>
      </c>
      <c r="I27" s="15"/>
      <c r="J27" s="9">
        <v>1</v>
      </c>
      <c r="K27" s="150">
        <v>46</v>
      </c>
      <c r="L27" s="128">
        <v>20</v>
      </c>
      <c r="M27" s="11">
        <v>11</v>
      </c>
    </row>
    <row r="28" spans="1:13" ht="29.15" customHeight="1" x14ac:dyDescent="0.3">
      <c r="A28" s="32">
        <v>3</v>
      </c>
      <c r="B28" s="12">
        <v>3</v>
      </c>
      <c r="C28" s="18"/>
      <c r="D28" s="14" t="s">
        <v>457</v>
      </c>
      <c r="E28" s="14" t="s">
        <v>458</v>
      </c>
      <c r="F28" s="4">
        <v>2004</v>
      </c>
      <c r="G28" s="20" t="s">
        <v>479</v>
      </c>
      <c r="H28" s="2" t="s">
        <v>21</v>
      </c>
      <c r="I28" s="15"/>
      <c r="J28" s="9">
        <v>4</v>
      </c>
      <c r="K28" s="150">
        <v>47.2</v>
      </c>
      <c r="L28" s="128">
        <v>21</v>
      </c>
      <c r="M28" s="11">
        <v>10</v>
      </c>
    </row>
    <row r="29" spans="1:13" ht="29.15" customHeight="1" x14ac:dyDescent="0.3">
      <c r="A29" s="32">
        <v>6</v>
      </c>
      <c r="B29" s="12">
        <v>3</v>
      </c>
      <c r="C29" s="18"/>
      <c r="D29" s="14" t="s">
        <v>439</v>
      </c>
      <c r="E29" s="14" t="s">
        <v>121</v>
      </c>
      <c r="F29" s="4">
        <v>2004</v>
      </c>
      <c r="G29" s="20" t="s">
        <v>58</v>
      </c>
      <c r="H29" s="2" t="s">
        <v>21</v>
      </c>
      <c r="I29" s="15"/>
      <c r="J29" s="9">
        <v>3</v>
      </c>
      <c r="K29" s="150">
        <v>47.4</v>
      </c>
      <c r="L29" s="128">
        <v>22</v>
      </c>
      <c r="M29" s="11">
        <v>9</v>
      </c>
    </row>
    <row r="30" spans="1:13" ht="29.15" customHeight="1" thickBot="1" x14ac:dyDescent="0.35">
      <c r="A30" s="32">
        <v>3</v>
      </c>
      <c r="B30" s="12">
        <v>2</v>
      </c>
      <c r="C30" s="36"/>
      <c r="D30" s="14" t="s">
        <v>314</v>
      </c>
      <c r="E30" s="14" t="s">
        <v>56</v>
      </c>
      <c r="F30" s="4">
        <v>2004</v>
      </c>
      <c r="G30" s="20" t="s">
        <v>58</v>
      </c>
      <c r="H30" s="2" t="s">
        <v>21</v>
      </c>
      <c r="I30" s="15"/>
      <c r="J30" s="9">
        <v>5</v>
      </c>
      <c r="K30" s="150">
        <v>47.7</v>
      </c>
      <c r="L30" s="128">
        <v>23</v>
      </c>
      <c r="M30" s="11">
        <v>8</v>
      </c>
    </row>
    <row r="31" spans="1:13" ht="29.15" customHeight="1" thickBot="1" x14ac:dyDescent="0.35">
      <c r="A31" s="34">
        <v>5</v>
      </c>
      <c r="B31" s="35">
        <v>4</v>
      </c>
      <c r="C31" s="36"/>
      <c r="D31" s="37" t="s">
        <v>414</v>
      </c>
      <c r="E31" s="37" t="s">
        <v>415</v>
      </c>
      <c r="F31" s="38">
        <v>2004</v>
      </c>
      <c r="G31" s="39" t="s">
        <v>81</v>
      </c>
      <c r="H31" s="40" t="s">
        <v>21</v>
      </c>
      <c r="I31" s="41"/>
      <c r="J31" s="42">
        <v>3</v>
      </c>
      <c r="K31" s="151">
        <v>48.8</v>
      </c>
      <c r="L31" s="128">
        <v>24</v>
      </c>
      <c r="M31" s="11">
        <v>7</v>
      </c>
    </row>
    <row r="32" spans="1:13" ht="29.15" customHeight="1" x14ac:dyDescent="0.3">
      <c r="A32" s="21">
        <v>6</v>
      </c>
      <c r="B32" s="22">
        <v>5</v>
      </c>
      <c r="C32" s="23"/>
      <c r="D32" s="24" t="s">
        <v>216</v>
      </c>
      <c r="E32" s="24" t="s">
        <v>217</v>
      </c>
      <c r="F32" s="25">
        <v>2004</v>
      </c>
      <c r="G32" s="26" t="s">
        <v>81</v>
      </c>
      <c r="H32" s="27" t="s">
        <v>21</v>
      </c>
      <c r="I32" s="28"/>
      <c r="J32" s="29">
        <v>4</v>
      </c>
      <c r="K32" s="149">
        <v>52.5</v>
      </c>
      <c r="L32" s="128">
        <v>25</v>
      </c>
      <c r="M32" s="11">
        <v>6</v>
      </c>
    </row>
    <row r="33" spans="1:13" ht="29.15" customHeight="1" x14ac:dyDescent="0.3">
      <c r="A33" s="32">
        <v>4</v>
      </c>
      <c r="B33" s="12">
        <v>2</v>
      </c>
      <c r="C33" s="18"/>
      <c r="D33" s="14" t="s">
        <v>229</v>
      </c>
      <c r="E33" s="14" t="s">
        <v>133</v>
      </c>
      <c r="F33" s="4">
        <v>2004</v>
      </c>
      <c r="G33" s="20" t="s">
        <v>81</v>
      </c>
      <c r="H33" s="2" t="s">
        <v>21</v>
      </c>
      <c r="I33" s="15"/>
      <c r="J33" s="9">
        <v>2</v>
      </c>
      <c r="K33" s="150">
        <v>53.5</v>
      </c>
      <c r="L33" s="128">
        <v>26</v>
      </c>
      <c r="M33" s="11">
        <v>5</v>
      </c>
    </row>
    <row r="34" spans="1:13" ht="29.15" customHeight="1" x14ac:dyDescent="0.3">
      <c r="A34" s="32">
        <v>6</v>
      </c>
      <c r="B34" s="12">
        <v>6</v>
      </c>
      <c r="C34" s="18"/>
      <c r="D34" s="14" t="s">
        <v>453</v>
      </c>
      <c r="E34" s="14" t="s">
        <v>72</v>
      </c>
      <c r="F34" s="4">
        <v>2004</v>
      </c>
      <c r="G34" s="20" t="s">
        <v>58</v>
      </c>
      <c r="H34" s="2" t="s">
        <v>21</v>
      </c>
      <c r="I34" s="148"/>
      <c r="J34" s="9">
        <v>5</v>
      </c>
      <c r="K34" s="150">
        <v>56.4</v>
      </c>
      <c r="L34" s="128">
        <v>27</v>
      </c>
      <c r="M34" s="11">
        <v>5</v>
      </c>
    </row>
    <row r="35" spans="1:13" ht="29.15" customHeight="1" x14ac:dyDescent="0.3">
      <c r="A35" s="32">
        <v>4</v>
      </c>
      <c r="B35" s="12">
        <v>5</v>
      </c>
      <c r="C35" s="18"/>
      <c r="D35" s="14" t="s">
        <v>431</v>
      </c>
      <c r="E35" s="14" t="s">
        <v>60</v>
      </c>
      <c r="F35" s="4">
        <v>2003</v>
      </c>
      <c r="G35" s="20" t="s">
        <v>58</v>
      </c>
      <c r="H35" s="2" t="s">
        <v>21</v>
      </c>
      <c r="I35" s="15"/>
      <c r="J35" s="9">
        <v>3</v>
      </c>
      <c r="K35" s="150">
        <v>58.8</v>
      </c>
      <c r="L35" s="128">
        <v>28</v>
      </c>
      <c r="M35" s="11">
        <v>5</v>
      </c>
    </row>
    <row r="36" spans="1:13" ht="29.15" customHeight="1" x14ac:dyDescent="0.3">
      <c r="A36" s="32">
        <v>3</v>
      </c>
      <c r="B36" s="12">
        <v>1</v>
      </c>
      <c r="C36" s="18"/>
      <c r="D36" s="14" t="s">
        <v>509</v>
      </c>
      <c r="E36" s="14" t="s">
        <v>509</v>
      </c>
      <c r="F36" s="4" t="s">
        <v>509</v>
      </c>
      <c r="G36" s="20" t="s">
        <v>509</v>
      </c>
      <c r="H36" s="2" t="s">
        <v>509</v>
      </c>
      <c r="I36" s="148"/>
      <c r="J36" s="9"/>
      <c r="K36" s="150"/>
      <c r="L36" s="128"/>
      <c r="M36" s="5"/>
    </row>
    <row r="37" spans="1:13" ht="29.15" customHeight="1" thickBot="1" x14ac:dyDescent="0.35">
      <c r="A37" s="34">
        <v>4</v>
      </c>
      <c r="B37" s="35">
        <v>1</v>
      </c>
      <c r="C37" s="36"/>
      <c r="D37" s="37" t="s">
        <v>509</v>
      </c>
      <c r="E37" s="37" t="s">
        <v>509</v>
      </c>
      <c r="F37" s="38" t="s">
        <v>509</v>
      </c>
      <c r="G37" s="39" t="s">
        <v>509</v>
      </c>
      <c r="H37" s="40" t="s">
        <v>509</v>
      </c>
      <c r="I37" s="41"/>
      <c r="J37" s="42"/>
      <c r="K37" s="151"/>
      <c r="L37" s="153"/>
      <c r="M37" s="5"/>
    </row>
    <row r="38" spans="1:13" ht="29.15" customHeight="1" thickBot="1" x14ac:dyDescent="0.35">
      <c r="A38" s="21">
        <v>4</v>
      </c>
      <c r="B38" s="22">
        <v>3</v>
      </c>
      <c r="C38" s="23"/>
      <c r="D38" s="24" t="s">
        <v>509</v>
      </c>
      <c r="E38" s="24" t="s">
        <v>509</v>
      </c>
      <c r="F38" s="25" t="s">
        <v>509</v>
      </c>
      <c r="G38" s="26" t="s">
        <v>509</v>
      </c>
      <c r="H38" s="27" t="s">
        <v>509</v>
      </c>
      <c r="I38" s="28"/>
      <c r="J38" s="29"/>
      <c r="K38" s="149"/>
      <c r="L38" s="127"/>
      <c r="M38" s="5"/>
    </row>
    <row r="39" spans="1:13" ht="29.15" customHeight="1" x14ac:dyDescent="0.3">
      <c r="A39" s="32">
        <v>4</v>
      </c>
      <c r="B39" s="12">
        <v>6</v>
      </c>
      <c r="C39" s="23"/>
      <c r="D39" s="14" t="s">
        <v>509</v>
      </c>
      <c r="E39" s="14" t="s">
        <v>509</v>
      </c>
      <c r="F39" s="4" t="s">
        <v>509</v>
      </c>
      <c r="G39" s="20" t="s">
        <v>509</v>
      </c>
      <c r="H39" s="2" t="s">
        <v>509</v>
      </c>
      <c r="I39" s="148"/>
      <c r="J39" s="9"/>
      <c r="K39" s="150"/>
      <c r="L39" s="128"/>
      <c r="M39" s="5"/>
    </row>
    <row r="40" spans="1:13" ht="29.15" customHeight="1" x14ac:dyDescent="0.3">
      <c r="A40" s="32">
        <v>5</v>
      </c>
      <c r="B40" s="12">
        <v>1</v>
      </c>
      <c r="C40" s="18"/>
      <c r="D40" s="14" t="s">
        <v>509</v>
      </c>
      <c r="E40" s="14" t="s">
        <v>509</v>
      </c>
      <c r="F40" s="4" t="s">
        <v>509</v>
      </c>
      <c r="G40" s="20" t="s">
        <v>509</v>
      </c>
      <c r="H40" s="2" t="s">
        <v>509</v>
      </c>
      <c r="I40" s="148"/>
      <c r="J40" s="9"/>
      <c r="K40" s="150"/>
      <c r="L40" s="128"/>
      <c r="M40" s="5"/>
    </row>
    <row r="41" spans="1:13" ht="29.15" customHeight="1" x14ac:dyDescent="0.3">
      <c r="A41" s="32">
        <v>5</v>
      </c>
      <c r="B41" s="12">
        <v>2</v>
      </c>
      <c r="C41" s="18"/>
      <c r="D41" s="14" t="s">
        <v>509</v>
      </c>
      <c r="E41" s="14" t="s">
        <v>509</v>
      </c>
      <c r="F41" s="4" t="s">
        <v>509</v>
      </c>
      <c r="G41" s="20" t="s">
        <v>509</v>
      </c>
      <c r="H41" s="2" t="s">
        <v>509</v>
      </c>
      <c r="I41" s="89"/>
      <c r="J41" s="9"/>
      <c r="K41" s="150"/>
      <c r="L41" s="128"/>
      <c r="M41" s="5"/>
    </row>
    <row r="42" spans="1:13" ht="29.15" customHeight="1" thickBot="1" x14ac:dyDescent="0.35">
      <c r="A42" s="32">
        <v>5</v>
      </c>
      <c r="B42" s="12">
        <v>6</v>
      </c>
      <c r="C42" s="18"/>
      <c r="D42" s="14" t="s">
        <v>509</v>
      </c>
      <c r="E42" s="14" t="s">
        <v>509</v>
      </c>
      <c r="F42" s="4" t="s">
        <v>509</v>
      </c>
      <c r="G42" s="20" t="s">
        <v>509</v>
      </c>
      <c r="H42" s="2" t="s">
        <v>509</v>
      </c>
      <c r="I42" s="148"/>
      <c r="J42" s="9"/>
      <c r="K42" s="150"/>
      <c r="L42" s="128"/>
      <c r="M42" s="5"/>
    </row>
    <row r="43" spans="1:13" ht="29.15" customHeight="1" thickBot="1" x14ac:dyDescent="0.35">
      <c r="A43" s="34">
        <v>6</v>
      </c>
      <c r="B43" s="35">
        <v>1</v>
      </c>
      <c r="C43" s="120"/>
      <c r="D43" s="37" t="s">
        <v>509</v>
      </c>
      <c r="E43" s="37" t="s">
        <v>509</v>
      </c>
      <c r="F43" s="38" t="s">
        <v>509</v>
      </c>
      <c r="G43" s="39" t="s">
        <v>509</v>
      </c>
      <c r="H43" s="40" t="s">
        <v>509</v>
      </c>
      <c r="I43" s="41"/>
      <c r="J43" s="42"/>
      <c r="K43" s="151"/>
      <c r="L43" s="153"/>
      <c r="M43" s="5"/>
    </row>
    <row r="44" spans="1:13" ht="29.15" customHeight="1" x14ac:dyDescent="0.3">
      <c r="A44" s="60">
        <v>7</v>
      </c>
      <c r="B44" s="61">
        <v>1</v>
      </c>
      <c r="C44" s="119"/>
      <c r="D44" s="62" t="s">
        <v>509</v>
      </c>
      <c r="E44" s="62" t="s">
        <v>509</v>
      </c>
      <c r="F44" s="114" t="s">
        <v>509</v>
      </c>
      <c r="G44" s="115" t="s">
        <v>509</v>
      </c>
      <c r="H44" s="116" t="s">
        <v>509</v>
      </c>
      <c r="I44" s="90"/>
      <c r="J44" s="73"/>
      <c r="K44" s="152"/>
      <c r="L44" s="154"/>
      <c r="M44" s="5"/>
    </row>
    <row r="45" spans="1:13" ht="29.15" customHeight="1" x14ac:dyDescent="0.3">
      <c r="A45" s="32">
        <v>7</v>
      </c>
      <c r="B45" s="12">
        <v>2</v>
      </c>
      <c r="C45" s="53"/>
      <c r="D45" s="14" t="s">
        <v>509</v>
      </c>
      <c r="E45" s="14" t="s">
        <v>509</v>
      </c>
      <c r="F45" s="4" t="s">
        <v>509</v>
      </c>
      <c r="G45" s="20" t="s">
        <v>509</v>
      </c>
      <c r="H45" s="2" t="s">
        <v>509</v>
      </c>
      <c r="I45" s="15"/>
      <c r="J45" s="9"/>
      <c r="K45" s="3"/>
      <c r="L45" s="33"/>
      <c r="M45" s="5"/>
    </row>
    <row r="46" spans="1:13" ht="29.15" customHeight="1" x14ac:dyDescent="0.3">
      <c r="A46" s="32">
        <v>7</v>
      </c>
      <c r="B46" s="12">
        <v>3</v>
      </c>
      <c r="C46" s="53"/>
      <c r="D46" s="14" t="s">
        <v>509</v>
      </c>
      <c r="E46" s="14" t="s">
        <v>509</v>
      </c>
      <c r="F46" s="4" t="s">
        <v>509</v>
      </c>
      <c r="G46" s="20" t="s">
        <v>509</v>
      </c>
      <c r="H46" s="2" t="s">
        <v>509</v>
      </c>
      <c r="I46" s="15"/>
      <c r="J46" s="9"/>
      <c r="K46" s="3"/>
      <c r="L46" s="33"/>
      <c r="M46" s="5"/>
    </row>
    <row r="47" spans="1:13" ht="29.15" customHeight="1" x14ac:dyDescent="0.3">
      <c r="A47" s="32">
        <v>7</v>
      </c>
      <c r="B47" s="12">
        <v>4</v>
      </c>
      <c r="C47" s="53"/>
      <c r="D47" s="14" t="s">
        <v>509</v>
      </c>
      <c r="E47" s="14" t="s">
        <v>509</v>
      </c>
      <c r="F47" s="4" t="s">
        <v>509</v>
      </c>
      <c r="G47" s="20" t="s">
        <v>509</v>
      </c>
      <c r="H47" s="2" t="s">
        <v>509</v>
      </c>
      <c r="I47" s="15"/>
      <c r="J47" s="9"/>
      <c r="K47" s="3"/>
      <c r="L47" s="33"/>
      <c r="M47" s="5"/>
    </row>
    <row r="48" spans="1:13" ht="29.15" customHeight="1" x14ac:dyDescent="0.3">
      <c r="A48" s="32">
        <v>7</v>
      </c>
      <c r="B48" s="12">
        <v>5</v>
      </c>
      <c r="C48" s="53"/>
      <c r="D48" s="14" t="s">
        <v>509</v>
      </c>
      <c r="E48" s="14" t="s">
        <v>509</v>
      </c>
      <c r="F48" s="4" t="s">
        <v>509</v>
      </c>
      <c r="G48" s="20" t="s">
        <v>509</v>
      </c>
      <c r="H48" s="2" t="s">
        <v>509</v>
      </c>
      <c r="I48" s="15"/>
      <c r="J48" s="9"/>
      <c r="K48" s="3"/>
      <c r="L48" s="33"/>
      <c r="M48" s="5"/>
    </row>
    <row r="49" spans="1:13" ht="29.15" customHeight="1" thickBot="1" x14ac:dyDescent="0.35">
      <c r="A49" s="34">
        <v>7</v>
      </c>
      <c r="B49" s="35">
        <v>6</v>
      </c>
      <c r="C49" s="53"/>
      <c r="D49" s="37" t="s">
        <v>509</v>
      </c>
      <c r="E49" s="37" t="s">
        <v>509</v>
      </c>
      <c r="F49" s="38" t="s">
        <v>509</v>
      </c>
      <c r="G49" s="39" t="s">
        <v>509</v>
      </c>
      <c r="H49" s="40" t="s">
        <v>509</v>
      </c>
      <c r="I49" s="41"/>
      <c r="J49" s="42"/>
      <c r="K49" s="43"/>
      <c r="L49" s="44"/>
      <c r="M49" s="5"/>
    </row>
    <row r="50" spans="1:13" ht="29.15" customHeight="1" x14ac:dyDescent="0.3">
      <c r="A50" s="21">
        <v>8</v>
      </c>
      <c r="B50" s="22">
        <v>1</v>
      </c>
      <c r="C50" s="18"/>
      <c r="D50" s="24" t="s">
        <v>509</v>
      </c>
      <c r="E50" s="24" t="s">
        <v>509</v>
      </c>
      <c r="F50" s="25" t="s">
        <v>509</v>
      </c>
      <c r="G50" s="26" t="s">
        <v>509</v>
      </c>
      <c r="H50" s="27" t="s">
        <v>509</v>
      </c>
      <c r="I50" s="28"/>
      <c r="J50" s="29"/>
      <c r="K50" s="30"/>
      <c r="L50" s="31"/>
      <c r="M50" s="5"/>
    </row>
    <row r="51" spans="1:13" ht="29.15" customHeight="1" x14ac:dyDescent="0.3">
      <c r="A51" s="32">
        <v>8</v>
      </c>
      <c r="B51" s="12">
        <v>2</v>
      </c>
      <c r="C51" s="52"/>
      <c r="D51" s="14" t="s">
        <v>509</v>
      </c>
      <c r="E51" s="14" t="s">
        <v>509</v>
      </c>
      <c r="F51" s="4" t="s">
        <v>509</v>
      </c>
      <c r="G51" s="20" t="s">
        <v>509</v>
      </c>
      <c r="H51" s="2" t="s">
        <v>509</v>
      </c>
      <c r="I51" s="15"/>
      <c r="J51" s="9"/>
      <c r="K51" s="3"/>
      <c r="L51" s="33"/>
      <c r="M51" s="5"/>
    </row>
    <row r="52" spans="1:13" ht="29.15" customHeight="1" x14ac:dyDescent="0.3">
      <c r="A52" s="32">
        <v>8</v>
      </c>
      <c r="B52" s="12">
        <v>3</v>
      </c>
      <c r="C52" s="53"/>
      <c r="D52" s="14" t="str">
        <f>IF(ISERROR(VLOOKUP(C52,#REF!,2,FALSE)),"",VLOOKUP(C52,#REF!,2,FALSE))</f>
        <v/>
      </c>
      <c r="E52" s="14" t="str">
        <f>IF(ISERROR(VLOOKUP(C52,#REF!,3,FALSE)),"",VLOOKUP(C52,#REF!,3,FALSE))</f>
        <v/>
      </c>
      <c r="F52" s="4" t="str">
        <f>IF(ISERROR(VLOOKUP(C52,#REF!,6,FALSE)),"",VLOOKUP(C52,#REF!,6,FALSE))</f>
        <v/>
      </c>
      <c r="G52" s="20" t="str">
        <f>IF(ISERROR(VLOOKUP(C52,#REF!,4,FALSE)),"",VLOOKUP(C52,#REF!,4,FALSE))</f>
        <v/>
      </c>
      <c r="H52" s="2" t="str">
        <f>IF(ISERROR(VLOOKUP(C52,#REF!,8,FALSE)),"",VLOOKUP(C52,#REF!,8,FALSE))</f>
        <v/>
      </c>
      <c r="I52" s="15"/>
      <c r="J52" s="9"/>
      <c r="K52" s="3"/>
      <c r="L52" s="33"/>
      <c r="M52" s="5"/>
    </row>
    <row r="53" spans="1:13" ht="29.15" customHeight="1" x14ac:dyDescent="0.3">
      <c r="A53" s="32">
        <v>8</v>
      </c>
      <c r="B53" s="12">
        <v>4</v>
      </c>
      <c r="C53" s="53"/>
      <c r="D53" s="14" t="str">
        <f>IF(ISERROR(VLOOKUP(C53,#REF!,2,FALSE)),"",VLOOKUP(C53,#REF!,2,FALSE))</f>
        <v/>
      </c>
      <c r="E53" s="14" t="str">
        <f>IF(ISERROR(VLOOKUP(C53,#REF!,3,FALSE)),"",VLOOKUP(C53,#REF!,3,FALSE))</f>
        <v/>
      </c>
      <c r="F53" s="4" t="str">
        <f>IF(ISERROR(VLOOKUP(C53,#REF!,6,FALSE)),"",VLOOKUP(C53,#REF!,6,FALSE))</f>
        <v/>
      </c>
      <c r="G53" s="20" t="str">
        <f>IF(ISERROR(VLOOKUP(C53,#REF!,4,FALSE)),"",VLOOKUP(C53,#REF!,4,FALSE))</f>
        <v/>
      </c>
      <c r="H53" s="2" t="str">
        <f>IF(ISERROR(VLOOKUP(C53,#REF!,8,FALSE)),"",VLOOKUP(C53,#REF!,8,FALSE))</f>
        <v/>
      </c>
      <c r="I53" s="15"/>
      <c r="J53" s="9"/>
      <c r="K53" s="3"/>
      <c r="L53" s="33"/>
      <c r="M53" s="5"/>
    </row>
    <row r="54" spans="1:13" ht="29.15" customHeight="1" x14ac:dyDescent="0.3">
      <c r="A54" s="32">
        <v>8</v>
      </c>
      <c r="B54" s="12">
        <v>5</v>
      </c>
      <c r="C54" s="18"/>
      <c r="D54" s="14" t="str">
        <f>IF(ISERROR(VLOOKUP(C54,#REF!,2,FALSE)),"",VLOOKUP(C54,#REF!,2,FALSE))</f>
        <v/>
      </c>
      <c r="E54" s="14" t="str">
        <f>IF(ISERROR(VLOOKUP(C54,#REF!,3,FALSE)),"",VLOOKUP(C54,#REF!,3,FALSE))</f>
        <v/>
      </c>
      <c r="F54" s="4" t="str">
        <f>IF(ISERROR(VLOOKUP(C54,#REF!,6,FALSE)),"",VLOOKUP(C54,#REF!,6,FALSE))</f>
        <v/>
      </c>
      <c r="G54" s="20" t="str">
        <f>IF(ISERROR(VLOOKUP(C54,#REF!,4,FALSE)),"",VLOOKUP(C54,#REF!,4,FALSE))</f>
        <v/>
      </c>
      <c r="H54" s="2" t="str">
        <f>IF(ISERROR(VLOOKUP(C54,#REF!,8,FALSE)),"",VLOOKUP(C54,#REF!,8,FALSE))</f>
        <v/>
      </c>
      <c r="I54" s="15"/>
      <c r="J54" s="9"/>
      <c r="K54" s="3"/>
      <c r="L54" s="33"/>
      <c r="M54" s="5"/>
    </row>
    <row r="55" spans="1:13" ht="29.15" customHeight="1" thickBot="1" x14ac:dyDescent="0.35">
      <c r="A55" s="34">
        <v>8</v>
      </c>
      <c r="B55" s="35">
        <v>6</v>
      </c>
      <c r="C55" s="36"/>
      <c r="D55" s="37" t="str">
        <f>IF(ISERROR(VLOOKUP(C55,#REF!,2,FALSE)),"",VLOOKUP(C55,#REF!,2,FALSE))</f>
        <v/>
      </c>
      <c r="E55" s="37" t="str">
        <f>IF(ISERROR(VLOOKUP(C55,#REF!,3,FALSE)),"",VLOOKUP(C55,#REF!,3,FALSE))</f>
        <v/>
      </c>
      <c r="F55" s="38" t="str">
        <f>IF(ISERROR(VLOOKUP(C55,#REF!,6,FALSE)),"",VLOOKUP(C55,#REF!,6,FALSE))</f>
        <v/>
      </c>
      <c r="G55" s="39" t="str">
        <f>IF(ISERROR(VLOOKUP(C55,#REF!,4,FALSE)),"",VLOOKUP(C55,#REF!,4,FALSE))</f>
        <v/>
      </c>
      <c r="H55" s="40" t="str">
        <f>IF(ISERROR(VLOOKUP(C55,#REF!,8,FALSE)),"",VLOOKUP(C55,#REF!,8,FALSE))</f>
        <v/>
      </c>
      <c r="I55" s="41"/>
      <c r="J55" s="42"/>
      <c r="K55" s="43"/>
      <c r="L55" s="44"/>
      <c r="M55" s="5"/>
    </row>
    <row r="56" spans="1:13" ht="29.15" customHeight="1" x14ac:dyDescent="0.3">
      <c r="A56" s="21">
        <v>9</v>
      </c>
      <c r="B56" s="22">
        <v>1</v>
      </c>
      <c r="C56" s="23"/>
      <c r="D56" s="24" t="str">
        <f>IF(ISERROR(VLOOKUP(C56,#REF!,2,FALSE)),"",VLOOKUP(C56,#REF!,2,FALSE))</f>
        <v/>
      </c>
      <c r="E56" s="24" t="str">
        <f>IF(ISERROR(VLOOKUP(C56,#REF!,3,FALSE)),"",VLOOKUP(C56,#REF!,3,FALSE))</f>
        <v/>
      </c>
      <c r="F56" s="25" t="str">
        <f>IF(ISERROR(VLOOKUP(C56,#REF!,6,FALSE)),"",VLOOKUP(C56,#REF!,6,FALSE))</f>
        <v/>
      </c>
      <c r="G56" s="26" t="str">
        <f>IF(ISERROR(VLOOKUP(C56,#REF!,4,FALSE)),"",VLOOKUP(C56,#REF!,4,FALSE))</f>
        <v/>
      </c>
      <c r="H56" s="27" t="str">
        <f>IF(ISERROR(VLOOKUP(C56,#REF!,8,FALSE)),"",VLOOKUP(C56,#REF!,8,FALSE))</f>
        <v/>
      </c>
      <c r="I56" s="28"/>
      <c r="J56" s="29"/>
      <c r="K56" s="30"/>
      <c r="L56" s="31"/>
      <c r="M56" s="5"/>
    </row>
    <row r="57" spans="1:13" ht="29.15" customHeight="1" x14ac:dyDescent="0.3">
      <c r="A57" s="32">
        <v>9</v>
      </c>
      <c r="B57" s="12">
        <v>2</v>
      </c>
      <c r="C57" s="18"/>
      <c r="D57" s="14" t="str">
        <f>IF(ISERROR(VLOOKUP(C57,#REF!,2,FALSE)),"",VLOOKUP(C57,#REF!,2,FALSE))</f>
        <v/>
      </c>
      <c r="E57" s="14" t="str">
        <f>IF(ISERROR(VLOOKUP(C57,#REF!,3,FALSE)),"",VLOOKUP(C57,#REF!,3,FALSE))</f>
        <v/>
      </c>
      <c r="F57" s="4" t="str">
        <f>IF(ISERROR(VLOOKUP(C57,#REF!,6,FALSE)),"",VLOOKUP(C57,#REF!,6,FALSE))</f>
        <v/>
      </c>
      <c r="G57" s="20" t="str">
        <f>IF(ISERROR(VLOOKUP(C57,#REF!,4,FALSE)),"",VLOOKUP(C57,#REF!,4,FALSE))</f>
        <v/>
      </c>
      <c r="H57" s="2" t="str">
        <f>IF(ISERROR(VLOOKUP(C57,#REF!,8,FALSE)),"",VLOOKUP(C57,#REF!,8,FALSE))</f>
        <v/>
      </c>
      <c r="I57" s="15"/>
      <c r="J57" s="9"/>
      <c r="K57" s="3"/>
      <c r="L57" s="33"/>
      <c r="M57" s="5"/>
    </row>
    <row r="58" spans="1:13" ht="29.15" customHeight="1" x14ac:dyDescent="0.3">
      <c r="A58" s="32">
        <v>9</v>
      </c>
      <c r="B58" s="12">
        <v>3</v>
      </c>
      <c r="C58" s="18"/>
      <c r="D58" s="14" t="str">
        <f>IF(ISERROR(VLOOKUP(C58,#REF!,2,FALSE)),"",VLOOKUP(C58,#REF!,2,FALSE))</f>
        <v/>
      </c>
      <c r="E58" s="14" t="str">
        <f>IF(ISERROR(VLOOKUP(C58,#REF!,3,FALSE)),"",VLOOKUP(C58,#REF!,3,FALSE))</f>
        <v/>
      </c>
      <c r="F58" s="4" t="str">
        <f>IF(ISERROR(VLOOKUP(C58,#REF!,6,FALSE)),"",VLOOKUP(C58,#REF!,6,FALSE))</f>
        <v/>
      </c>
      <c r="G58" s="20" t="str">
        <f>IF(ISERROR(VLOOKUP(C58,#REF!,4,FALSE)),"",VLOOKUP(C58,#REF!,4,FALSE))</f>
        <v/>
      </c>
      <c r="H58" s="2" t="str">
        <f>IF(ISERROR(VLOOKUP(C58,#REF!,8,FALSE)),"",VLOOKUP(C58,#REF!,8,FALSE))</f>
        <v/>
      </c>
      <c r="I58" s="15"/>
      <c r="J58" s="9"/>
      <c r="K58" s="3"/>
      <c r="L58" s="33"/>
      <c r="M58" s="5"/>
    </row>
    <row r="59" spans="1:13" ht="29.15" customHeight="1" x14ac:dyDescent="0.3">
      <c r="A59" s="32">
        <v>9</v>
      </c>
      <c r="B59" s="12">
        <v>4</v>
      </c>
      <c r="C59" s="18"/>
      <c r="D59" s="14" t="str">
        <f>IF(ISERROR(VLOOKUP(C59,#REF!,2,FALSE)),"",VLOOKUP(C59,#REF!,2,FALSE))</f>
        <v/>
      </c>
      <c r="E59" s="14" t="str">
        <f>IF(ISERROR(VLOOKUP(C59,#REF!,3,FALSE)),"",VLOOKUP(C59,#REF!,3,FALSE))</f>
        <v/>
      </c>
      <c r="F59" s="4" t="str">
        <f>IF(ISERROR(VLOOKUP(C59,#REF!,6,FALSE)),"",VLOOKUP(C59,#REF!,6,FALSE))</f>
        <v/>
      </c>
      <c r="G59" s="20" t="str">
        <f>IF(ISERROR(VLOOKUP(C59,#REF!,4,FALSE)),"",VLOOKUP(C59,#REF!,4,FALSE))</f>
        <v/>
      </c>
      <c r="H59" s="2" t="str">
        <f>IF(ISERROR(VLOOKUP(C59,#REF!,8,FALSE)),"",VLOOKUP(C59,#REF!,8,FALSE))</f>
        <v/>
      </c>
      <c r="I59" s="15"/>
      <c r="J59" s="9"/>
      <c r="K59" s="3"/>
      <c r="L59" s="33"/>
      <c r="M59" s="5"/>
    </row>
    <row r="60" spans="1:13" ht="29.15" customHeight="1" x14ac:dyDescent="0.3">
      <c r="A60" s="32">
        <v>9</v>
      </c>
      <c r="B60" s="12">
        <v>5</v>
      </c>
      <c r="C60" s="18"/>
      <c r="D60" s="14" t="str">
        <f>IF(ISERROR(VLOOKUP(C60,#REF!,2,FALSE)),"",VLOOKUP(C60,#REF!,2,FALSE))</f>
        <v/>
      </c>
      <c r="E60" s="14" t="str">
        <f>IF(ISERROR(VLOOKUP(C60,#REF!,3,FALSE)),"",VLOOKUP(C60,#REF!,3,FALSE))</f>
        <v/>
      </c>
      <c r="F60" s="4" t="str">
        <f>IF(ISERROR(VLOOKUP(C60,#REF!,6,FALSE)),"",VLOOKUP(C60,#REF!,6,FALSE))</f>
        <v/>
      </c>
      <c r="G60" s="20" t="str">
        <f>IF(ISERROR(VLOOKUP(C60,#REF!,4,FALSE)),"",VLOOKUP(C60,#REF!,4,FALSE))</f>
        <v/>
      </c>
      <c r="H60" s="2" t="str">
        <f>IF(ISERROR(VLOOKUP(C60,#REF!,8,FALSE)),"",VLOOKUP(C60,#REF!,8,FALSE))</f>
        <v/>
      </c>
      <c r="I60" s="15"/>
      <c r="J60" s="9"/>
      <c r="K60" s="3"/>
      <c r="L60" s="33"/>
      <c r="M60" s="5"/>
    </row>
    <row r="61" spans="1:13" ht="29.15" customHeight="1" thickBot="1" x14ac:dyDescent="0.35">
      <c r="A61" s="34">
        <v>9</v>
      </c>
      <c r="B61" s="35">
        <v>6</v>
      </c>
      <c r="C61" s="36"/>
      <c r="D61" s="37" t="str">
        <f>IF(ISERROR(VLOOKUP(C61,#REF!,2,FALSE)),"",VLOOKUP(C61,#REF!,2,FALSE))</f>
        <v/>
      </c>
      <c r="E61" s="37" t="str">
        <f>IF(ISERROR(VLOOKUP(C61,#REF!,3,FALSE)),"",VLOOKUP(C61,#REF!,3,FALSE))</f>
        <v/>
      </c>
      <c r="F61" s="38" t="str">
        <f>IF(ISERROR(VLOOKUP(C61,#REF!,6,FALSE)),"",VLOOKUP(C61,#REF!,6,FALSE))</f>
        <v/>
      </c>
      <c r="G61" s="39" t="str">
        <f>IF(ISERROR(VLOOKUP(C61,#REF!,4,FALSE)),"",VLOOKUP(C61,#REF!,4,FALSE))</f>
        <v/>
      </c>
      <c r="H61" s="40" t="str">
        <f>IF(ISERROR(VLOOKUP(C61,#REF!,8,FALSE)),"",VLOOKUP(C61,#REF!,8,FALSE))</f>
        <v/>
      </c>
      <c r="I61" s="41"/>
      <c r="J61" s="42"/>
      <c r="K61" s="43"/>
      <c r="L61" s="44"/>
      <c r="M61" s="5"/>
    </row>
    <row r="62" spans="1:13" ht="29.15" customHeight="1" x14ac:dyDescent="0.3">
      <c r="A62" s="10">
        <v>10</v>
      </c>
      <c r="B62" s="12">
        <v>1</v>
      </c>
      <c r="C62" s="18"/>
      <c r="D62" s="17" t="str">
        <f>IF(ISERROR(VLOOKUP(C62,#REF!,2,FALSE)),"",VLOOKUP(C62,#REF!,2,FALSE))</f>
        <v/>
      </c>
      <c r="E62" s="17" t="str">
        <f>IF(ISERROR(VLOOKUP(C62,#REF!,3,FALSE)),"",VLOOKUP(C62,#REF!,3,FALSE))</f>
        <v/>
      </c>
      <c r="F62" s="11" t="str">
        <f>IF(ISERROR(VLOOKUP(C62,#REF!,6,FALSE)),"",VLOOKUP(C62,#REF!,6,FALSE))</f>
        <v/>
      </c>
      <c r="G62" s="19" t="str">
        <f>IF(ISERROR(VLOOKUP(C62,#REF!,4,FALSE)),"",VLOOKUP(C62,#REF!,4,FALSE))</f>
        <v/>
      </c>
      <c r="H62" s="11" t="str">
        <f>IF(ISERROR(VLOOKUP(C62,#REF!,8,FALSE)),"",VLOOKUP(C62,#REF!,8,FALSE))</f>
        <v/>
      </c>
      <c r="I62" s="5"/>
      <c r="J62" s="9"/>
      <c r="K62" s="5"/>
      <c r="L62" s="5"/>
      <c r="M62" s="5"/>
    </row>
    <row r="63" spans="1:13" ht="29.15" customHeight="1" x14ac:dyDescent="0.3">
      <c r="A63" s="10">
        <v>10</v>
      </c>
      <c r="B63" s="12">
        <v>2</v>
      </c>
      <c r="C63" s="18"/>
      <c r="D63" s="17" t="str">
        <f>IF(ISERROR(VLOOKUP(C63,#REF!,2,FALSE)),"",VLOOKUP(C63,#REF!,2,FALSE))</f>
        <v/>
      </c>
      <c r="E63" s="17" t="str">
        <f>IF(ISERROR(VLOOKUP(C63,#REF!,3,FALSE)),"",VLOOKUP(C63,#REF!,3,FALSE))</f>
        <v/>
      </c>
      <c r="F63" s="11" t="str">
        <f>IF(ISERROR(VLOOKUP(C63,#REF!,6,FALSE)),"",VLOOKUP(C63,#REF!,6,FALSE))</f>
        <v/>
      </c>
      <c r="G63" s="19" t="str">
        <f>IF(ISERROR(VLOOKUP(C63,#REF!,4,FALSE)),"",VLOOKUP(C63,#REF!,4,FALSE))</f>
        <v/>
      </c>
      <c r="H63" s="11" t="str">
        <f>IF(ISERROR(VLOOKUP(C63,#REF!,8,FALSE)),"",VLOOKUP(C63,#REF!,8,FALSE))</f>
        <v/>
      </c>
      <c r="I63" s="5"/>
      <c r="J63" s="9"/>
      <c r="K63" s="5"/>
      <c r="L63" s="5"/>
      <c r="M63" s="5"/>
    </row>
    <row r="64" spans="1:13" ht="29.15" customHeight="1" x14ac:dyDescent="0.3">
      <c r="A64" s="10">
        <v>10</v>
      </c>
      <c r="B64" s="12">
        <v>3</v>
      </c>
      <c r="C64" s="18"/>
      <c r="D64" s="17" t="str">
        <f>IF(ISERROR(VLOOKUP(C64,#REF!,2,FALSE)),"",VLOOKUP(C64,#REF!,2,FALSE))</f>
        <v/>
      </c>
      <c r="E64" s="17" t="str">
        <f>IF(ISERROR(VLOOKUP(C64,#REF!,3,FALSE)),"",VLOOKUP(C64,#REF!,3,FALSE))</f>
        <v/>
      </c>
      <c r="F64" s="11" t="str">
        <f>IF(ISERROR(VLOOKUP(C64,#REF!,6,FALSE)),"",VLOOKUP(C64,#REF!,6,FALSE))</f>
        <v/>
      </c>
      <c r="G64" s="19" t="str">
        <f>IF(ISERROR(VLOOKUP(C64,#REF!,4,FALSE)),"",VLOOKUP(C64,#REF!,4,FALSE))</f>
        <v/>
      </c>
      <c r="H64" s="11" t="str">
        <f>IF(ISERROR(VLOOKUP(C64,#REF!,8,FALSE)),"",VLOOKUP(C64,#REF!,8,FALSE))</f>
        <v/>
      </c>
      <c r="I64" s="5"/>
      <c r="J64" s="9"/>
      <c r="K64" s="5"/>
      <c r="L64" s="5"/>
      <c r="M64" s="5"/>
    </row>
    <row r="65" spans="1:13" ht="29.15" customHeight="1" x14ac:dyDescent="0.3">
      <c r="A65" s="10">
        <v>10</v>
      </c>
      <c r="B65" s="12">
        <v>4</v>
      </c>
      <c r="C65" s="18"/>
      <c r="D65" s="17" t="str">
        <f>IF(ISERROR(VLOOKUP(C65,#REF!,2,FALSE)),"",VLOOKUP(C65,#REF!,2,FALSE))</f>
        <v/>
      </c>
      <c r="E65" s="17" t="str">
        <f>IF(ISERROR(VLOOKUP(C65,#REF!,3,FALSE)),"",VLOOKUP(C65,#REF!,3,FALSE))</f>
        <v/>
      </c>
      <c r="F65" s="11" t="str">
        <f>IF(ISERROR(VLOOKUP(C65,#REF!,6,FALSE)),"",VLOOKUP(C65,#REF!,6,FALSE))</f>
        <v/>
      </c>
      <c r="G65" s="19" t="str">
        <f>IF(ISERROR(VLOOKUP(C65,#REF!,4,FALSE)),"",VLOOKUP(C65,#REF!,4,FALSE))</f>
        <v/>
      </c>
      <c r="H65" s="11" t="str">
        <f>IF(ISERROR(VLOOKUP(C65,#REF!,8,FALSE)),"",VLOOKUP(C65,#REF!,8,FALSE))</f>
        <v/>
      </c>
      <c r="I65" s="5"/>
      <c r="J65" s="9"/>
      <c r="K65" s="5"/>
      <c r="L65" s="5"/>
      <c r="M65" s="5"/>
    </row>
    <row r="66" spans="1:13" ht="29.15" customHeight="1" x14ac:dyDescent="0.3">
      <c r="A66" s="10">
        <v>10</v>
      </c>
      <c r="B66" s="12">
        <v>5</v>
      </c>
      <c r="C66" s="18"/>
      <c r="D66" s="17" t="str">
        <f>IF(ISERROR(VLOOKUP(C66,#REF!,2,FALSE)),"",VLOOKUP(C66,#REF!,2,FALSE))</f>
        <v/>
      </c>
      <c r="E66" s="17" t="str">
        <f>IF(ISERROR(VLOOKUP(C66,#REF!,3,FALSE)),"",VLOOKUP(C66,#REF!,3,FALSE))</f>
        <v/>
      </c>
      <c r="F66" s="11" t="str">
        <f>IF(ISERROR(VLOOKUP(C66,#REF!,6,FALSE)),"",VLOOKUP(C66,#REF!,6,FALSE))</f>
        <v/>
      </c>
      <c r="G66" s="19" t="str">
        <f>IF(ISERROR(VLOOKUP(C66,#REF!,4,FALSE)),"",VLOOKUP(C66,#REF!,4,FALSE))</f>
        <v/>
      </c>
      <c r="H66" s="11" t="str">
        <f>IF(ISERROR(VLOOKUP(C66,#REF!,8,FALSE)),"",VLOOKUP(C66,#REF!,8,FALSE))</f>
        <v/>
      </c>
      <c r="I66" s="5"/>
      <c r="J66" s="9"/>
      <c r="K66" s="5"/>
      <c r="L66" s="5"/>
      <c r="M66" s="5"/>
    </row>
    <row r="67" spans="1:13" ht="29.15" customHeight="1" x14ac:dyDescent="0.3">
      <c r="A67" s="10">
        <v>10</v>
      </c>
      <c r="B67" s="12">
        <v>6</v>
      </c>
      <c r="C67" s="18"/>
      <c r="D67" s="17" t="str">
        <f>IF(ISERROR(VLOOKUP(C67,#REF!,2,FALSE)),"",VLOOKUP(C67,#REF!,2,FALSE))</f>
        <v/>
      </c>
      <c r="E67" s="17" t="str">
        <f>IF(ISERROR(VLOOKUP(C67,#REF!,3,FALSE)),"",VLOOKUP(C67,#REF!,3,FALSE))</f>
        <v/>
      </c>
      <c r="F67" s="11" t="str">
        <f>IF(ISERROR(VLOOKUP(C67,#REF!,6,FALSE)),"",VLOOKUP(C67,#REF!,6,FALSE))</f>
        <v/>
      </c>
      <c r="G67" s="19" t="str">
        <f>IF(ISERROR(VLOOKUP(C67,#REF!,4,FALSE)),"",VLOOKUP(C67,#REF!,4,FALSE))</f>
        <v/>
      </c>
      <c r="H67" s="11" t="str">
        <f>IF(ISERROR(VLOOKUP(C67,#REF!,8,FALSE)),"",VLOOKUP(C67,#REF!,8,FALSE))</f>
        <v/>
      </c>
      <c r="I67" s="5"/>
      <c r="J67" s="9"/>
      <c r="K67" s="5"/>
      <c r="L67" s="5"/>
      <c r="M67" s="5"/>
    </row>
    <row r="68" spans="1:13" ht="29.15" customHeight="1" x14ac:dyDescent="0.3">
      <c r="A68" s="10">
        <v>11</v>
      </c>
      <c r="B68" s="12">
        <v>1</v>
      </c>
      <c r="C68" s="18"/>
      <c r="D68" s="17" t="str">
        <f>IF(ISERROR(VLOOKUP(C68,#REF!,2,FALSE)),"",VLOOKUP(C68,#REF!,2,FALSE))</f>
        <v/>
      </c>
      <c r="E68" s="17" t="str">
        <f>IF(ISERROR(VLOOKUP(C68,#REF!,3,FALSE)),"",VLOOKUP(C68,#REF!,3,FALSE))</f>
        <v/>
      </c>
      <c r="F68" s="11" t="str">
        <f>IF(ISERROR(VLOOKUP(C68,#REF!,6,FALSE)),"",VLOOKUP(C68,#REF!,6,FALSE))</f>
        <v/>
      </c>
      <c r="G68" s="19" t="str">
        <f>IF(ISERROR(VLOOKUP(C68,#REF!,4,FALSE)),"",VLOOKUP(C68,#REF!,4,FALSE))</f>
        <v/>
      </c>
      <c r="H68" s="11" t="str">
        <f>IF(ISERROR(VLOOKUP(C68,#REF!,8,FALSE)),"",VLOOKUP(C68,#REF!,8,FALSE))</f>
        <v/>
      </c>
      <c r="I68" s="5"/>
      <c r="J68" s="9"/>
      <c r="K68" s="5"/>
      <c r="L68" s="5"/>
      <c r="M68" s="5"/>
    </row>
    <row r="69" spans="1:13" ht="29.15" customHeight="1" x14ac:dyDescent="0.3">
      <c r="A69" s="10">
        <v>11</v>
      </c>
      <c r="B69" s="12">
        <v>2</v>
      </c>
      <c r="C69" s="18"/>
      <c r="D69" s="17" t="str">
        <f>IF(ISERROR(VLOOKUP(C69,#REF!,2,FALSE)),"",VLOOKUP(C69,#REF!,2,FALSE))</f>
        <v/>
      </c>
      <c r="E69" s="17" t="str">
        <f>IF(ISERROR(VLOOKUP(C69,#REF!,3,FALSE)),"",VLOOKUP(C69,#REF!,3,FALSE))</f>
        <v/>
      </c>
      <c r="F69" s="11" t="str">
        <f>IF(ISERROR(VLOOKUP(C69,#REF!,6,FALSE)),"",VLOOKUP(C69,#REF!,6,FALSE))</f>
        <v/>
      </c>
      <c r="G69" s="19" t="str">
        <f>IF(ISERROR(VLOOKUP(C69,#REF!,4,FALSE)),"",VLOOKUP(C69,#REF!,4,FALSE))</f>
        <v/>
      </c>
      <c r="H69" s="11" t="str">
        <f>IF(ISERROR(VLOOKUP(C69,#REF!,8,FALSE)),"",VLOOKUP(C69,#REF!,8,FALSE))</f>
        <v/>
      </c>
      <c r="I69" s="5"/>
      <c r="J69" s="9"/>
      <c r="K69" s="5"/>
      <c r="L69" s="5"/>
      <c r="M69" s="5"/>
    </row>
    <row r="70" spans="1:13" ht="24.9" customHeight="1" x14ac:dyDescent="0.3">
      <c r="A70" s="10">
        <v>11</v>
      </c>
      <c r="B70" s="12">
        <v>3</v>
      </c>
      <c r="C70" s="18"/>
      <c r="D70" s="17" t="str">
        <f>IF(ISERROR(VLOOKUP(C70,#REF!,2,FALSE)),"",VLOOKUP(C70,#REF!,2,FALSE))</f>
        <v/>
      </c>
      <c r="E70" s="17" t="str">
        <f>IF(ISERROR(VLOOKUP(C70,#REF!,3,FALSE)),"",VLOOKUP(C70,#REF!,3,FALSE))</f>
        <v/>
      </c>
      <c r="F70" s="11" t="str">
        <f>IF(ISERROR(VLOOKUP(C70,#REF!,6,FALSE)),"",VLOOKUP(C70,#REF!,6,FALSE))</f>
        <v/>
      </c>
      <c r="G70" s="19" t="str">
        <f>IF(ISERROR(VLOOKUP(C70,#REF!,4,FALSE)),"",VLOOKUP(C70,#REF!,4,FALSE))</f>
        <v/>
      </c>
      <c r="H70" s="11" t="str">
        <f>IF(ISERROR(VLOOKUP(C70,#REF!,8,FALSE)),"",VLOOKUP(C70,#REF!,8,FALSE))</f>
        <v/>
      </c>
      <c r="I70" s="5"/>
      <c r="J70" s="9"/>
      <c r="K70" s="5"/>
      <c r="L70" s="5"/>
      <c r="M70" s="5"/>
    </row>
    <row r="71" spans="1:13" ht="24.9" customHeight="1" x14ac:dyDescent="0.3">
      <c r="A71" s="10">
        <v>11</v>
      </c>
      <c r="B71" s="12">
        <v>4</v>
      </c>
      <c r="C71" s="18"/>
      <c r="D71" s="17" t="str">
        <f>IF(ISERROR(VLOOKUP(C71,#REF!,2,FALSE)),"",VLOOKUP(C71,#REF!,2,FALSE))</f>
        <v/>
      </c>
      <c r="E71" s="17" t="str">
        <f>IF(ISERROR(VLOOKUP(C71,#REF!,3,FALSE)),"",VLOOKUP(C71,#REF!,3,FALSE))</f>
        <v/>
      </c>
      <c r="F71" s="11" t="str">
        <f>IF(ISERROR(VLOOKUP(C71,#REF!,6,FALSE)),"",VLOOKUP(C71,#REF!,6,FALSE))</f>
        <v/>
      </c>
      <c r="G71" s="19" t="str">
        <f>IF(ISERROR(VLOOKUP(C71,#REF!,4,FALSE)),"",VLOOKUP(C71,#REF!,4,FALSE))</f>
        <v/>
      </c>
      <c r="H71" s="11" t="str">
        <f>IF(ISERROR(VLOOKUP(C71,#REF!,8,FALSE)),"",VLOOKUP(C71,#REF!,8,FALSE))</f>
        <v/>
      </c>
      <c r="I71" s="5"/>
      <c r="J71" s="9"/>
      <c r="K71" s="5"/>
      <c r="L71" s="5"/>
      <c r="M71" s="5"/>
    </row>
    <row r="72" spans="1:13" ht="29.15" customHeight="1" x14ac:dyDescent="0.3">
      <c r="A72" s="10">
        <v>11</v>
      </c>
      <c r="B72" s="12">
        <v>5</v>
      </c>
      <c r="C72" s="18"/>
      <c r="D72" s="17" t="str">
        <f>IF(ISERROR(VLOOKUP(C72,#REF!,2,FALSE)),"",VLOOKUP(C72,#REF!,2,FALSE))</f>
        <v/>
      </c>
      <c r="E72" s="17" t="str">
        <f>IF(ISERROR(VLOOKUP(C72,#REF!,3,FALSE)),"",VLOOKUP(C72,#REF!,3,FALSE))</f>
        <v/>
      </c>
      <c r="F72" s="11" t="str">
        <f>IF(ISERROR(VLOOKUP(C72,#REF!,6,FALSE)),"",VLOOKUP(C72,#REF!,6,FALSE))</f>
        <v/>
      </c>
      <c r="G72" s="19" t="str">
        <f>IF(ISERROR(VLOOKUP(C72,#REF!,4,FALSE)),"",VLOOKUP(C72,#REF!,4,FALSE))</f>
        <v/>
      </c>
      <c r="H72" s="11" t="str">
        <f>IF(ISERROR(VLOOKUP(C72,#REF!,8,FALSE)),"",VLOOKUP(C72,#REF!,8,FALSE))</f>
        <v/>
      </c>
      <c r="I72" s="5"/>
      <c r="J72" s="9"/>
      <c r="K72" s="5"/>
      <c r="L72" s="5"/>
    </row>
    <row r="73" spans="1:13" ht="29.15" customHeight="1" x14ac:dyDescent="0.3">
      <c r="A73" s="10">
        <v>11</v>
      </c>
      <c r="B73" s="12">
        <v>6</v>
      </c>
      <c r="C73" s="18"/>
      <c r="D73" s="17" t="str">
        <f>IF(ISERROR(VLOOKUP(C73,#REF!,2,FALSE)),"",VLOOKUP(C73,#REF!,2,FALSE))</f>
        <v/>
      </c>
      <c r="E73" s="17" t="str">
        <f>IF(ISERROR(VLOOKUP(C73,#REF!,3,FALSE)),"",VLOOKUP(C73,#REF!,3,FALSE))</f>
        <v/>
      </c>
      <c r="F73" s="11" t="str">
        <f>IF(ISERROR(VLOOKUP(C73,#REF!,6,FALSE)),"",VLOOKUP(C73,#REF!,6,FALSE))</f>
        <v/>
      </c>
      <c r="G73" s="19" t="str">
        <f>IF(ISERROR(VLOOKUP(C73,#REF!,4,FALSE)),"",VLOOKUP(C73,#REF!,4,FALSE))</f>
        <v/>
      </c>
      <c r="H73" s="11" t="str">
        <f>IF(ISERROR(VLOOKUP(C73,#REF!,8,FALSE)),"",VLOOKUP(C73,#REF!,8,FALSE))</f>
        <v/>
      </c>
      <c r="I73" s="5"/>
      <c r="J73" s="9"/>
      <c r="K73" s="5"/>
      <c r="L73" s="5"/>
    </row>
    <row r="74" spans="1:13" ht="29.15" customHeight="1" x14ac:dyDescent="0.3">
      <c r="A74" s="10">
        <v>12</v>
      </c>
      <c r="B74" s="12">
        <v>1</v>
      </c>
      <c r="C74" s="18"/>
      <c r="D74" s="17" t="str">
        <f>IF(ISERROR(VLOOKUP(C74,#REF!,2,FALSE)),"",VLOOKUP(C74,#REF!,2,FALSE))</f>
        <v/>
      </c>
      <c r="E74" s="17" t="str">
        <f>IF(ISERROR(VLOOKUP(C74,#REF!,3,FALSE)),"",VLOOKUP(C74,#REF!,3,FALSE))</f>
        <v/>
      </c>
      <c r="F74" s="11" t="str">
        <f>IF(ISERROR(VLOOKUP(C74,#REF!,6,FALSE)),"",VLOOKUP(C74,#REF!,6,FALSE))</f>
        <v/>
      </c>
      <c r="G74" s="19" t="str">
        <f>IF(ISERROR(VLOOKUP(C74,#REF!,4,FALSE)),"",VLOOKUP(C74,#REF!,4,FALSE))</f>
        <v/>
      </c>
      <c r="H74" s="11" t="str">
        <f>IF(ISERROR(VLOOKUP(C74,#REF!,8,FALSE)),"",VLOOKUP(C74,#REF!,8,FALSE))</f>
        <v/>
      </c>
      <c r="I74" s="5"/>
      <c r="J74" s="9"/>
      <c r="K74" s="5"/>
      <c r="L74" s="5"/>
    </row>
    <row r="75" spans="1:13" ht="29.15" customHeight="1" x14ac:dyDescent="0.3">
      <c r="A75" s="10">
        <v>12</v>
      </c>
      <c r="B75" s="12">
        <v>2</v>
      </c>
      <c r="C75" s="18"/>
      <c r="D75" s="17" t="str">
        <f>IF(ISERROR(VLOOKUP(C75,#REF!,2,FALSE)),"",VLOOKUP(C75,#REF!,2,FALSE))</f>
        <v/>
      </c>
      <c r="E75" s="17" t="str">
        <f>IF(ISERROR(VLOOKUP(C75,#REF!,3,FALSE)),"",VLOOKUP(C75,#REF!,3,FALSE))</f>
        <v/>
      </c>
      <c r="F75" s="11" t="str">
        <f>IF(ISERROR(VLOOKUP(C75,#REF!,6,FALSE)),"",VLOOKUP(C75,#REF!,6,FALSE))</f>
        <v/>
      </c>
      <c r="G75" s="19" t="str">
        <f>IF(ISERROR(VLOOKUP(C75,#REF!,4,FALSE)),"",VLOOKUP(C75,#REF!,4,FALSE))</f>
        <v/>
      </c>
      <c r="H75" s="11" t="str">
        <f>IF(ISERROR(VLOOKUP(C75,#REF!,8,FALSE)),"",VLOOKUP(C75,#REF!,8,FALSE))</f>
        <v/>
      </c>
      <c r="I75" s="5"/>
      <c r="J75" s="9"/>
      <c r="K75" s="5"/>
      <c r="L75" s="5"/>
    </row>
    <row r="76" spans="1:13" ht="29.15" customHeight="1" x14ac:dyDescent="0.3">
      <c r="A76" s="10">
        <v>12</v>
      </c>
      <c r="B76" s="12">
        <v>3</v>
      </c>
      <c r="C76" s="18"/>
      <c r="D76" s="17" t="str">
        <f>IF(ISERROR(VLOOKUP(C76,#REF!,2,FALSE)),"",VLOOKUP(C76,#REF!,2,FALSE))</f>
        <v/>
      </c>
      <c r="E76" s="17" t="str">
        <f>IF(ISERROR(VLOOKUP(C76,#REF!,3,FALSE)),"",VLOOKUP(C76,#REF!,3,FALSE))</f>
        <v/>
      </c>
      <c r="F76" s="11" t="str">
        <f>IF(ISERROR(VLOOKUP(C76,#REF!,6,FALSE)),"",VLOOKUP(C76,#REF!,6,FALSE))</f>
        <v/>
      </c>
      <c r="G76" s="19" t="str">
        <f>IF(ISERROR(VLOOKUP(C76,#REF!,4,FALSE)),"",VLOOKUP(C76,#REF!,4,FALSE))</f>
        <v/>
      </c>
      <c r="H76" s="11" t="str">
        <f>IF(ISERROR(VLOOKUP(C76,#REF!,8,FALSE)),"",VLOOKUP(C76,#REF!,8,FALSE))</f>
        <v/>
      </c>
      <c r="I76" s="5"/>
      <c r="J76" s="9"/>
      <c r="K76" s="5"/>
      <c r="L76" s="5"/>
    </row>
    <row r="77" spans="1:13" ht="29.15" customHeight="1" x14ac:dyDescent="0.3">
      <c r="A77" s="10">
        <v>12</v>
      </c>
      <c r="B77" s="12">
        <v>4</v>
      </c>
      <c r="C77" s="18"/>
      <c r="D77" s="17" t="str">
        <f>IF(ISERROR(VLOOKUP(C77,#REF!,2,FALSE)),"",VLOOKUP(C77,#REF!,2,FALSE))</f>
        <v/>
      </c>
      <c r="E77" s="17" t="str">
        <f>IF(ISERROR(VLOOKUP(C77,#REF!,3,FALSE)),"",VLOOKUP(C77,#REF!,3,FALSE))</f>
        <v/>
      </c>
      <c r="F77" s="11" t="str">
        <f>IF(ISERROR(VLOOKUP(C77,#REF!,6,FALSE)),"",VLOOKUP(C77,#REF!,6,FALSE))</f>
        <v/>
      </c>
      <c r="G77" s="19" t="str">
        <f>IF(ISERROR(VLOOKUP(C77,#REF!,4,FALSE)),"",VLOOKUP(C77,#REF!,4,FALSE))</f>
        <v/>
      </c>
      <c r="H77" s="11" t="str">
        <f>IF(ISERROR(VLOOKUP(C77,#REF!,8,FALSE)),"",VLOOKUP(C77,#REF!,8,FALSE))</f>
        <v/>
      </c>
      <c r="I77" s="5"/>
      <c r="J77" s="9"/>
      <c r="K77" s="5"/>
      <c r="L77" s="5"/>
    </row>
    <row r="78" spans="1:13" ht="29.15" customHeight="1" x14ac:dyDescent="0.3">
      <c r="A78" s="10">
        <v>12</v>
      </c>
      <c r="B78" s="12">
        <v>5</v>
      </c>
      <c r="C78" s="18"/>
      <c r="D78" s="17" t="str">
        <f>IF(ISERROR(VLOOKUP(C78,#REF!,2,FALSE)),"",VLOOKUP(C78,#REF!,2,FALSE))</f>
        <v/>
      </c>
      <c r="E78" s="17" t="str">
        <f>IF(ISERROR(VLOOKUP(C78,#REF!,3,FALSE)),"",VLOOKUP(C78,#REF!,3,FALSE))</f>
        <v/>
      </c>
      <c r="F78" s="11" t="str">
        <f>IF(ISERROR(VLOOKUP(C78,#REF!,6,FALSE)),"",VLOOKUP(C78,#REF!,6,FALSE))</f>
        <v/>
      </c>
      <c r="G78" s="19" t="str">
        <f>IF(ISERROR(VLOOKUP(C78,#REF!,4,FALSE)),"",VLOOKUP(C78,#REF!,4,FALSE))</f>
        <v/>
      </c>
      <c r="H78" s="11" t="str">
        <f>IF(ISERROR(VLOOKUP(C78,#REF!,8,FALSE)),"",VLOOKUP(C78,#REF!,8,FALSE))</f>
        <v/>
      </c>
      <c r="I78" s="5"/>
      <c r="J78" s="9"/>
      <c r="K78" s="5"/>
      <c r="L78" s="5"/>
    </row>
    <row r="79" spans="1:13" ht="29.15" customHeight="1" x14ac:dyDescent="0.3">
      <c r="A79" s="10">
        <v>12</v>
      </c>
      <c r="B79" s="12">
        <v>6</v>
      </c>
      <c r="C79" s="18"/>
      <c r="D79" s="17" t="str">
        <f>IF(ISERROR(VLOOKUP(C79,#REF!,2,FALSE)),"",VLOOKUP(C79,#REF!,2,FALSE))</f>
        <v/>
      </c>
      <c r="E79" s="17" t="str">
        <f>IF(ISERROR(VLOOKUP(C79,#REF!,3,FALSE)),"",VLOOKUP(C79,#REF!,3,FALSE))</f>
        <v/>
      </c>
      <c r="F79" s="11" t="str">
        <f>IF(ISERROR(VLOOKUP(C79,#REF!,6,FALSE)),"",VLOOKUP(C79,#REF!,6,FALSE))</f>
        <v/>
      </c>
      <c r="G79" s="19" t="str">
        <f>IF(ISERROR(VLOOKUP(C79,#REF!,4,FALSE)),"",VLOOKUP(C79,#REF!,4,FALSE))</f>
        <v/>
      </c>
      <c r="H79" s="11" t="str">
        <f>IF(ISERROR(VLOOKUP(C79,#REF!,8,FALSE)),"",VLOOKUP(C79,#REF!,8,FALSE))</f>
        <v/>
      </c>
      <c r="I79" s="5"/>
      <c r="J79" s="9"/>
      <c r="K79" s="5"/>
      <c r="L79" s="5"/>
    </row>
    <row r="80" spans="1:13" ht="29.15" customHeight="1" x14ac:dyDescent="0.3">
      <c r="A80" s="10"/>
      <c r="B80" s="12">
        <v>1</v>
      </c>
      <c r="C80" s="8"/>
      <c r="D80" s="19" t="str">
        <f>IF(ISERROR(VLOOKUP(C80,#REF!,2,FALSE)),"",VLOOKUP(C80,#REF!,2,FALSE))</f>
        <v/>
      </c>
      <c r="E80" s="19" t="str">
        <f>IF(ISERROR(VLOOKUP(C80,#REF!,3,FALSE)),"",VLOOKUP(C80,#REF!,3,FALSE))</f>
        <v/>
      </c>
      <c r="F80" s="11" t="str">
        <f>IF(ISERROR(VLOOKUP(C80,#REF!,6,FALSE)),"",VLOOKUP(C80,#REF!,6,FALSE))</f>
        <v/>
      </c>
      <c r="G80" s="11" t="str">
        <f>IF(ISERROR(VLOOKUP(C80,#REF!,4,FALSE)),"",VLOOKUP(C80,#REF!,4,FALSE))</f>
        <v/>
      </c>
      <c r="H80" s="11" t="str">
        <f>IF(ISERROR(VLOOKUP(C80,#REF!,8,FALSE)),"",VLOOKUP(C80,#REF!,8,FALSE))</f>
        <v/>
      </c>
      <c r="I80" s="5"/>
      <c r="J80" s="9"/>
      <c r="K80" s="5"/>
      <c r="L80" s="5"/>
    </row>
    <row r="81" spans="1:12" ht="29.15" customHeight="1" x14ac:dyDescent="0.3">
      <c r="A81" s="10"/>
      <c r="B81" s="12">
        <v>2</v>
      </c>
      <c r="C81" s="8"/>
      <c r="D81" s="19" t="str">
        <f>IF(ISERROR(VLOOKUP(C81,#REF!,2,FALSE)),"",VLOOKUP(C81,#REF!,2,FALSE))</f>
        <v/>
      </c>
      <c r="E81" s="19" t="str">
        <f>IF(ISERROR(VLOOKUP(C81,#REF!,3,FALSE)),"",VLOOKUP(C81,#REF!,3,FALSE))</f>
        <v/>
      </c>
      <c r="F81" s="11" t="str">
        <f>IF(ISERROR(VLOOKUP(C81,#REF!,6,FALSE)),"",VLOOKUP(C81,#REF!,6,FALSE))</f>
        <v/>
      </c>
      <c r="G81" s="11" t="str">
        <f>IF(ISERROR(VLOOKUP(C81,#REF!,4,FALSE)),"",VLOOKUP(C81,#REF!,4,FALSE))</f>
        <v/>
      </c>
      <c r="H81" s="11" t="str">
        <f>IF(ISERROR(VLOOKUP(C81,#REF!,8,FALSE)),"",VLOOKUP(C81,#REF!,8,FALSE))</f>
        <v/>
      </c>
      <c r="I81" s="5"/>
      <c r="J81" s="9"/>
      <c r="K81" s="5"/>
      <c r="L81" s="5"/>
    </row>
    <row r="82" spans="1:12" ht="29.15" customHeight="1" x14ac:dyDescent="0.3">
      <c r="A82" s="10"/>
      <c r="B82" s="12">
        <v>3</v>
      </c>
      <c r="C82" s="8"/>
      <c r="D82" s="19" t="str">
        <f>IF(ISERROR(VLOOKUP(C82,#REF!,2,FALSE)),"",VLOOKUP(C82,#REF!,2,FALSE))</f>
        <v/>
      </c>
      <c r="E82" s="19" t="str">
        <f>IF(ISERROR(VLOOKUP(C82,#REF!,3,FALSE)),"",VLOOKUP(C82,#REF!,3,FALSE))</f>
        <v/>
      </c>
      <c r="F82" s="11" t="str">
        <f>IF(ISERROR(VLOOKUP(C82,#REF!,6,FALSE)),"",VLOOKUP(C82,#REF!,6,FALSE))</f>
        <v/>
      </c>
      <c r="G82" s="11" t="str">
        <f>IF(ISERROR(VLOOKUP(C82,#REF!,4,FALSE)),"",VLOOKUP(C82,#REF!,4,FALSE))</f>
        <v/>
      </c>
      <c r="H82" s="11" t="str">
        <f>IF(ISERROR(VLOOKUP(C82,#REF!,8,FALSE)),"",VLOOKUP(C82,#REF!,8,FALSE))</f>
        <v/>
      </c>
      <c r="I82" s="5"/>
      <c r="J82" s="9"/>
      <c r="K82" s="5"/>
      <c r="L82" s="5"/>
    </row>
    <row r="83" spans="1:12" ht="29.15" customHeight="1" x14ac:dyDescent="0.3">
      <c r="A83" s="10"/>
      <c r="B83" s="12">
        <v>4</v>
      </c>
      <c r="C83" s="8"/>
      <c r="D83" s="11" t="str">
        <f>IF(ISERROR(VLOOKUP(C83,#REF!,2,FALSE)),"",VLOOKUP(C83,#REF!,2,FALSE))</f>
        <v/>
      </c>
      <c r="E83" s="11" t="str">
        <f>IF(ISERROR(VLOOKUP(C83,#REF!,3,FALSE)),"",VLOOKUP(C83,#REF!,3,FALSE))</f>
        <v/>
      </c>
      <c r="F83" s="11" t="str">
        <f>IF(ISERROR(VLOOKUP(C83,#REF!,6,FALSE)),"",VLOOKUP(C83,#REF!,6,FALSE))</f>
        <v/>
      </c>
      <c r="G83" s="11" t="str">
        <f>IF(ISERROR(VLOOKUP(C83,#REF!,4,FALSE)),"",VLOOKUP(C83,#REF!,4,FALSE))</f>
        <v/>
      </c>
      <c r="H83" s="11" t="str">
        <f>IF(ISERROR(VLOOKUP(C83,#REF!,8,FALSE)),"",VLOOKUP(C83,#REF!,8,FALSE))</f>
        <v/>
      </c>
      <c r="I83" s="5"/>
      <c r="J83" s="9"/>
      <c r="K83" s="5"/>
      <c r="L83" s="5"/>
    </row>
    <row r="84" spans="1:12" ht="29.15" customHeight="1" x14ac:dyDescent="0.3">
      <c r="A84" s="10"/>
      <c r="B84" s="12">
        <v>5</v>
      </c>
      <c r="C84" s="8"/>
      <c r="D84" s="11" t="str">
        <f>IF(ISERROR(VLOOKUP(C84,#REF!,2,FALSE)),"",VLOOKUP(C84,#REF!,2,FALSE))</f>
        <v/>
      </c>
      <c r="E84" s="11" t="str">
        <f>IF(ISERROR(VLOOKUP(C84,#REF!,3,FALSE)),"",VLOOKUP(C84,#REF!,3,FALSE))</f>
        <v/>
      </c>
      <c r="F84" s="11" t="str">
        <f>IF(ISERROR(VLOOKUP(C84,#REF!,6,FALSE)),"",VLOOKUP(C84,#REF!,6,FALSE))</f>
        <v/>
      </c>
      <c r="G84" s="11" t="str">
        <f>IF(ISERROR(VLOOKUP(C84,#REF!,4,FALSE)),"",VLOOKUP(C84,#REF!,4,FALSE))</f>
        <v/>
      </c>
      <c r="H84" s="11" t="str">
        <f>IF(ISERROR(VLOOKUP(C84,#REF!,8,FALSE)),"",VLOOKUP(C84,#REF!,8,FALSE))</f>
        <v/>
      </c>
      <c r="I84" s="5"/>
      <c r="J84" s="9"/>
      <c r="K84" s="5"/>
      <c r="L84" s="5"/>
    </row>
    <row r="85" spans="1:12" ht="29.15" customHeight="1" x14ac:dyDescent="0.3">
      <c r="A85" s="10"/>
      <c r="B85" s="12">
        <v>6</v>
      </c>
      <c r="C85" s="8"/>
      <c r="D85" s="11" t="str">
        <f>IF(ISERROR(VLOOKUP(C85,#REF!,2,FALSE)),"",VLOOKUP(C85,#REF!,2,FALSE))</f>
        <v/>
      </c>
      <c r="E85" s="11" t="str">
        <f>IF(ISERROR(VLOOKUP(C85,#REF!,3,FALSE)),"",VLOOKUP(C85,#REF!,3,FALSE))</f>
        <v/>
      </c>
      <c r="F85" s="11" t="str">
        <f>IF(ISERROR(VLOOKUP(C85,#REF!,6,FALSE)),"",VLOOKUP(C85,#REF!,6,FALSE))</f>
        <v/>
      </c>
      <c r="G85" s="11" t="str">
        <f>IF(ISERROR(VLOOKUP(C85,#REF!,4,FALSE)),"",VLOOKUP(C85,#REF!,4,FALSE))</f>
        <v/>
      </c>
      <c r="H85" s="11" t="str">
        <f>IF(ISERROR(VLOOKUP(C85,#REF!,8,FALSE)),"",VLOOKUP(C85,#REF!,8,FALSE))</f>
        <v/>
      </c>
      <c r="I85" s="5"/>
      <c r="J85" s="9"/>
      <c r="K85" s="5"/>
      <c r="L85" s="5"/>
    </row>
    <row r="86" spans="1:12" ht="29.15" customHeight="1" x14ac:dyDescent="0.3">
      <c r="A86" s="10"/>
      <c r="B86" s="12"/>
      <c r="C86" s="8"/>
      <c r="D86" s="11" t="str">
        <f>IF(ISERROR(VLOOKUP(C86,#REF!,2,FALSE)),"",VLOOKUP(C86,#REF!,2,FALSE))</f>
        <v/>
      </c>
      <c r="E86" s="11" t="str">
        <f>IF(ISERROR(VLOOKUP(C86,#REF!,3,FALSE)),"",VLOOKUP(C86,#REF!,3,FALSE))</f>
        <v/>
      </c>
      <c r="F86" s="11" t="str">
        <f>IF(ISERROR(VLOOKUP(C86,#REF!,6,FALSE)),"",VLOOKUP(C86,#REF!,6,FALSE))</f>
        <v/>
      </c>
      <c r="G86" s="11" t="str">
        <f>IF(ISERROR(VLOOKUP(C86,#REF!,4,FALSE)),"",VLOOKUP(C86,#REF!,4,FALSE))</f>
        <v/>
      </c>
      <c r="H86" s="11" t="str">
        <f>IF(ISERROR(VLOOKUP(C86,#REF!,8,FALSE)),"",VLOOKUP(C86,#REF!,8,FALSE))</f>
        <v/>
      </c>
      <c r="I86" s="5"/>
      <c r="J86" s="9"/>
      <c r="K86" s="5"/>
      <c r="L86" s="5"/>
    </row>
    <row r="87" spans="1:12" ht="29.15" customHeight="1" x14ac:dyDescent="0.3">
      <c r="A87" s="10"/>
      <c r="B87" s="12"/>
      <c r="C87" s="8"/>
      <c r="D87" s="11" t="str">
        <f>IF(ISERROR(VLOOKUP(C87,#REF!,2,FALSE)),"",VLOOKUP(C87,#REF!,2,FALSE))</f>
        <v/>
      </c>
      <c r="E87" s="11" t="str">
        <f>IF(ISERROR(VLOOKUP(C87,#REF!,3,FALSE)),"",VLOOKUP(C87,#REF!,3,FALSE))</f>
        <v/>
      </c>
      <c r="F87" s="11" t="str">
        <f>IF(ISERROR(VLOOKUP(C87,#REF!,6,FALSE)),"",VLOOKUP(C87,#REF!,6,FALSE))</f>
        <v/>
      </c>
      <c r="G87" s="11" t="str">
        <f>IF(ISERROR(VLOOKUP(C87,#REF!,4,FALSE)),"",VLOOKUP(C87,#REF!,4,FALSE))</f>
        <v/>
      </c>
      <c r="H87" s="11" t="str">
        <f>IF(ISERROR(VLOOKUP(C87,#REF!,8,FALSE)),"",VLOOKUP(C87,#REF!,8,FALSE))</f>
        <v/>
      </c>
      <c r="I87" s="5"/>
      <c r="J87" s="9"/>
      <c r="K87" s="5"/>
      <c r="L87" s="5"/>
    </row>
    <row r="88" spans="1:12" ht="29.15" customHeight="1" x14ac:dyDescent="0.65">
      <c r="B88" s="12"/>
      <c r="C88" s="8"/>
      <c r="D88" s="11" t="str">
        <f>IF(ISERROR(VLOOKUP(C88,#REF!,2,FALSE)),"",VLOOKUP(C88,#REF!,2,FALSE))</f>
        <v/>
      </c>
      <c r="E88" s="11" t="str">
        <f>IF(ISERROR(VLOOKUP(C88,#REF!,3,FALSE)),"",VLOOKUP(C88,#REF!,3,FALSE))</f>
        <v/>
      </c>
      <c r="F88" s="11" t="str">
        <f>IF(ISERROR(VLOOKUP(C88,#REF!,6,FALSE)),"",VLOOKUP(C88,#REF!,6,FALSE))</f>
        <v/>
      </c>
      <c r="G88" s="11" t="str">
        <f>IF(ISERROR(VLOOKUP(C88,#REF!,4,FALSE)),"",VLOOKUP(C88,#REF!,4,FALSE))</f>
        <v/>
      </c>
      <c r="H88" s="11" t="str">
        <f>IF(ISERROR(VLOOKUP(C88,#REF!,8,FALSE)),"",VLOOKUP(C88,#REF!,8,FALSE))</f>
        <v/>
      </c>
      <c r="I88" s="5"/>
      <c r="J88" s="9"/>
      <c r="K88" s="5"/>
      <c r="L88" s="5"/>
    </row>
    <row r="89" spans="1:12" ht="29.15" customHeight="1" x14ac:dyDescent="0.65">
      <c r="B89" s="12"/>
      <c r="C89" s="8"/>
      <c r="D89" s="11" t="str">
        <f>IF(ISERROR(VLOOKUP(C89,#REF!,2,FALSE)),"",VLOOKUP(C89,#REF!,2,FALSE))</f>
        <v/>
      </c>
      <c r="E89" s="11" t="str">
        <f>IF(ISERROR(VLOOKUP(C89,#REF!,3,FALSE)),"",VLOOKUP(C89,#REF!,3,FALSE))</f>
        <v/>
      </c>
      <c r="F89" s="11" t="str">
        <f>IF(ISERROR(VLOOKUP(C89,#REF!,6,FALSE)),"",VLOOKUP(C89,#REF!,6,FALSE))</f>
        <v/>
      </c>
      <c r="G89" s="11" t="str">
        <f>IF(ISERROR(VLOOKUP(C89,#REF!,4,FALSE)),"",VLOOKUP(C89,#REF!,4,FALSE))</f>
        <v/>
      </c>
      <c r="H89" s="11" t="str">
        <f>IF(ISERROR(VLOOKUP(C89,#REF!,8,FALSE)),"",VLOOKUP(C89,#REF!,8,FALSE))</f>
        <v/>
      </c>
      <c r="I89" s="5"/>
      <c r="J89" s="9"/>
      <c r="K89" s="5"/>
      <c r="L89" s="5"/>
    </row>
  </sheetData>
  <sortState ref="A8:M43">
    <sortCondition ref="K8:K43"/>
    <sortCondition ref="J8:J43"/>
  </sortState>
  <mergeCells count="31">
    <mergeCell ref="A6:A7"/>
    <mergeCell ref="B6:B7"/>
    <mergeCell ref="C6:C7"/>
    <mergeCell ref="D6:E7"/>
    <mergeCell ref="F6:F7"/>
    <mergeCell ref="H6:H7"/>
    <mergeCell ref="I6:I7"/>
    <mergeCell ref="J6:J7"/>
    <mergeCell ref="K6:K7"/>
    <mergeCell ref="L6:L7"/>
    <mergeCell ref="C4:D5"/>
    <mergeCell ref="E4:E5"/>
    <mergeCell ref="G4:G5"/>
    <mergeCell ref="H4:I5"/>
    <mergeCell ref="K4:L5"/>
    <mergeCell ref="M1:M5"/>
    <mergeCell ref="M6:M7"/>
    <mergeCell ref="A1:B5"/>
    <mergeCell ref="C1:D2"/>
    <mergeCell ref="E1:G1"/>
    <mergeCell ref="H1:J1"/>
    <mergeCell ref="K1:L1"/>
    <mergeCell ref="E2:G2"/>
    <mergeCell ref="H2:J2"/>
    <mergeCell ref="K2:L2"/>
    <mergeCell ref="C3:D3"/>
    <mergeCell ref="F3:F5"/>
    <mergeCell ref="G6:G7"/>
    <mergeCell ref="H3:I3"/>
    <mergeCell ref="J3:J5"/>
    <mergeCell ref="K3:L3"/>
  </mergeCells>
  <conditionalFormatting sqref="J8:J89">
    <cfRule type="duplicateValues" dxfId="33" priority="3" stopIfTrue="1"/>
  </conditionalFormatting>
  <conditionalFormatting sqref="G6:G1048576">
    <cfRule type="containsText" dxfId="32" priority="2" operator="containsText" text="bovolone">
      <formula>NOT(ISERROR(SEARCH("bovolone",G6)))</formula>
    </cfRule>
  </conditionalFormatting>
  <conditionalFormatting sqref="G1:G5">
    <cfRule type="containsText" dxfId="31" priority="1" operator="containsText" text="bovolone">
      <formula>NOT(ISERROR(SEARCH("bovolone",G1)))</formula>
    </cfRule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36</vt:i4>
      </vt:variant>
      <vt:variant>
        <vt:lpstr>Intervalli denominati</vt:lpstr>
      </vt:variant>
      <vt:variant>
        <vt:i4>51</vt:i4>
      </vt:variant>
    </vt:vector>
  </HeadingPairs>
  <TitlesOfParts>
    <vt:vector size="87" baseType="lpstr">
      <vt:lpstr>Informativa</vt:lpstr>
      <vt:lpstr>Statistiche</vt:lpstr>
      <vt:lpstr>50HS EF</vt:lpstr>
      <vt:lpstr>50HS EM</vt:lpstr>
      <vt:lpstr>60HS RF</vt:lpstr>
      <vt:lpstr>60HS RM </vt:lpstr>
      <vt:lpstr>4X200E</vt:lpstr>
      <vt:lpstr>300CF</vt:lpstr>
      <vt:lpstr>300CM</vt:lpstr>
      <vt:lpstr>400 JM</vt:lpstr>
      <vt:lpstr>400 SM</vt:lpstr>
      <vt:lpstr>400 AAM</vt:lpstr>
      <vt:lpstr>400 ABM </vt:lpstr>
      <vt:lpstr>5000 AAM   VM</vt:lpstr>
      <vt:lpstr>5000  ABM  </vt:lpstr>
      <vt:lpstr>MARCIA RF RM CF CM</vt:lpstr>
      <vt:lpstr>800 AF VF</vt:lpstr>
      <vt:lpstr>800 JF SF </vt:lpstr>
      <vt:lpstr>800 AAF ABF</vt:lpstr>
      <vt:lpstr>800 AM</vt:lpstr>
      <vt:lpstr>Triplo AM-AF</vt:lpstr>
      <vt:lpstr>Lungo EF </vt:lpstr>
      <vt:lpstr>Lungo JM</vt:lpstr>
      <vt:lpstr>Lungo RF</vt:lpstr>
      <vt:lpstr>Lungo RM</vt:lpstr>
      <vt:lpstr>Alto SM</vt:lpstr>
      <vt:lpstr>AAM-AAB</vt:lpstr>
      <vt:lpstr>Peso  JF-SF  </vt:lpstr>
      <vt:lpstr>Vortex EM </vt:lpstr>
      <vt:lpstr>Peso AM</vt:lpstr>
      <vt:lpstr>Giavellotto AF-JF</vt:lpstr>
      <vt:lpstr>Peso JM</vt:lpstr>
      <vt:lpstr>Giavellotto CF</vt:lpstr>
      <vt:lpstr>Peso CM</vt:lpstr>
      <vt:lpstr>Giavellotto VM</vt:lpstr>
      <vt:lpstr>Peso AAF ABF VF</vt:lpstr>
      <vt:lpstr>'300CF'!Area_stampa</vt:lpstr>
      <vt:lpstr>'300CM'!Area_stampa</vt:lpstr>
      <vt:lpstr>'400 AAM'!Area_stampa</vt:lpstr>
      <vt:lpstr>'400 ABM '!Area_stampa</vt:lpstr>
      <vt:lpstr>'400 JM'!Area_stampa</vt:lpstr>
      <vt:lpstr>'400 SM'!Area_stampa</vt:lpstr>
      <vt:lpstr>'4X200E'!Area_stampa</vt:lpstr>
      <vt:lpstr>'5000  ABM  '!Area_stampa</vt:lpstr>
      <vt:lpstr>'5000 AAM   VM'!Area_stampa</vt:lpstr>
      <vt:lpstr>'50HS EF'!Area_stampa</vt:lpstr>
      <vt:lpstr>'50HS EM'!Area_stampa</vt:lpstr>
      <vt:lpstr>'60HS RF'!Area_stampa</vt:lpstr>
      <vt:lpstr>'60HS RM '!Area_stampa</vt:lpstr>
      <vt:lpstr>'800 AAF ABF'!Area_stampa</vt:lpstr>
      <vt:lpstr>'800 AF VF'!Area_stampa</vt:lpstr>
      <vt:lpstr>'800 AM'!Area_stampa</vt:lpstr>
      <vt:lpstr>'800 JF SF '!Area_stampa</vt:lpstr>
      <vt:lpstr>'AAM-AAB'!Area_stampa</vt:lpstr>
      <vt:lpstr>'Alto SM'!Area_stampa</vt:lpstr>
      <vt:lpstr>'Giavellotto AF-JF'!Area_stampa</vt:lpstr>
      <vt:lpstr>'Giavellotto CF'!Area_stampa</vt:lpstr>
      <vt:lpstr>'Giavellotto VM'!Area_stampa</vt:lpstr>
      <vt:lpstr>'Lungo EF '!Area_stampa</vt:lpstr>
      <vt:lpstr>'Lungo JM'!Area_stampa</vt:lpstr>
      <vt:lpstr>'Lungo RF'!Area_stampa</vt:lpstr>
      <vt:lpstr>'Lungo RM'!Area_stampa</vt:lpstr>
      <vt:lpstr>'MARCIA RF RM CF CM'!Area_stampa</vt:lpstr>
      <vt:lpstr>'Peso  JF-SF  '!Area_stampa</vt:lpstr>
      <vt:lpstr>'Peso AAF ABF VF'!Area_stampa</vt:lpstr>
      <vt:lpstr>'Peso AM'!Area_stampa</vt:lpstr>
      <vt:lpstr>'Peso CM'!Area_stampa</vt:lpstr>
      <vt:lpstr>'Peso JM'!Area_stampa</vt:lpstr>
      <vt:lpstr>'Triplo AM-AF'!Area_stampa</vt:lpstr>
      <vt:lpstr>'Vortex EM '!Area_stampa</vt:lpstr>
      <vt:lpstr>'300CF'!Titoli_stampa</vt:lpstr>
      <vt:lpstr>'300CM'!Titoli_stampa</vt:lpstr>
      <vt:lpstr>'400 AAM'!Titoli_stampa</vt:lpstr>
      <vt:lpstr>'400 ABM '!Titoli_stampa</vt:lpstr>
      <vt:lpstr>'400 JM'!Titoli_stampa</vt:lpstr>
      <vt:lpstr>'400 SM'!Titoli_stampa</vt:lpstr>
      <vt:lpstr>'5000  ABM  '!Titoli_stampa</vt:lpstr>
      <vt:lpstr>'5000 AAM   VM'!Titoli_stampa</vt:lpstr>
      <vt:lpstr>'50HS EF'!Titoli_stampa</vt:lpstr>
      <vt:lpstr>'50HS EM'!Titoli_stampa</vt:lpstr>
      <vt:lpstr>'60HS RF'!Titoli_stampa</vt:lpstr>
      <vt:lpstr>'60HS RM '!Titoli_stampa</vt:lpstr>
      <vt:lpstr>'800 AAF ABF'!Titoli_stampa</vt:lpstr>
      <vt:lpstr>'800 AF VF'!Titoli_stampa</vt:lpstr>
      <vt:lpstr>'800 AM'!Titoli_stampa</vt:lpstr>
      <vt:lpstr>'800 JF SF '!Titoli_stampa</vt:lpstr>
      <vt:lpstr>'MARCIA RF RM CF CM'!Titoli_stampa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Luciano Dalla Pozza</cp:lastModifiedBy>
  <cp:lastPrinted>2018-06-24T11:14:09Z</cp:lastPrinted>
  <dcterms:created xsi:type="dcterms:W3CDTF">2015-01-31T11:41:23Z</dcterms:created>
  <dcterms:modified xsi:type="dcterms:W3CDTF">2018-07-06T10:18:55Z</dcterms:modified>
</cp:coreProperties>
</file>